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409390 RADIOLOGOS ASOCIADOS S.A\"/>
    </mc:Choice>
  </mc:AlternateContent>
  <bookViews>
    <workbookView xWindow="0" yWindow="0" windowWidth="19200" windowHeight="6150" activeTab="4"/>
  </bookViews>
  <sheets>
    <sheet name="RESUMEN" sheetId="2" r:id="rId1"/>
    <sheet name="INFO IPS" sheetId="1" r:id="rId2"/>
    <sheet name="TD" sheetId="4" r:id="rId3"/>
    <sheet name="ESTADO DE CADA FACTURA" sheetId="3" r:id="rId4"/>
    <sheet name="FOR-CSA-018 " sheetId="5" r:id="rId5"/>
    <sheet name="FOR CSA 004" sheetId="6" r:id="rId6"/>
  </sheets>
  <definedNames>
    <definedName name="_xlnm._FilterDatabase" localSheetId="3" hidden="1">'ESTADO DE CADA FACTURA'!$A$2:$AH$270</definedName>
    <definedName name="_xlnm._FilterDatabase" localSheetId="1" hidden="1">'INFO IPS'!$B$6:$L$6</definedName>
  </definedNames>
  <calcPr calcId="152511"/>
  <pivotCaches>
    <pivotCache cacheId="67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 l="1"/>
  <c r="H28" i="5"/>
  <c r="I26" i="5"/>
  <c r="H26" i="5"/>
  <c r="I23" i="5"/>
  <c r="I31" i="5" s="1"/>
  <c r="H23" i="5"/>
  <c r="AD221" i="3"/>
  <c r="AD220" i="3"/>
  <c r="AD219" i="3"/>
  <c r="AD211" i="3"/>
  <c r="AD210" i="3"/>
  <c r="AD190" i="3"/>
  <c r="AD189" i="3"/>
  <c r="AD188" i="3"/>
  <c r="AD185" i="3"/>
  <c r="AD184" i="3"/>
  <c r="AD176" i="3"/>
  <c r="AD175" i="3"/>
  <c r="AD174" i="3"/>
  <c r="AD173" i="3"/>
  <c r="AD132" i="3"/>
  <c r="AD131" i="3"/>
  <c r="AD129" i="3"/>
  <c r="AD127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2" i="3"/>
  <c r="AD101" i="3"/>
  <c r="AD100" i="3"/>
  <c r="AD98" i="3"/>
  <c r="AD97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2" i="3"/>
  <c r="AD70" i="3"/>
  <c r="AD69" i="3"/>
  <c r="AD68" i="3"/>
  <c r="AD65" i="3"/>
  <c r="AD64" i="3"/>
  <c r="AD63" i="3"/>
  <c r="AD62" i="3"/>
  <c r="AD61" i="3"/>
  <c r="AD60" i="3"/>
  <c r="AD58" i="3"/>
  <c r="AD57" i="3"/>
  <c r="AD56" i="3"/>
  <c r="AD55" i="3"/>
  <c r="AD54" i="3"/>
  <c r="AD53" i="3"/>
  <c r="AD52" i="3"/>
  <c r="AD47" i="3"/>
  <c r="AD46" i="3"/>
  <c r="AD45" i="3"/>
  <c r="AD44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30" i="3"/>
  <c r="AD209" i="3"/>
  <c r="AD96" i="3"/>
  <c r="AD93" i="3"/>
  <c r="AD26" i="3"/>
  <c r="AD25" i="3"/>
  <c r="AD24" i="3"/>
  <c r="AD23" i="3"/>
  <c r="AD22" i="3"/>
  <c r="AD21" i="3"/>
  <c r="AD20" i="3"/>
  <c r="AD19" i="3"/>
  <c r="AD18" i="3"/>
  <c r="H31" i="5" l="1"/>
  <c r="AC1" i="3"/>
  <c r="AA1" i="3"/>
  <c r="Z1" i="3" l="1"/>
  <c r="Y1" i="3"/>
  <c r="X1" i="3"/>
  <c r="U1" i="3"/>
  <c r="T1" i="3"/>
  <c r="V1" i="3"/>
  <c r="O1" i="3"/>
  <c r="O1472" i="3"/>
  <c r="N1472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F11" i="2" l="1"/>
  <c r="K275" i="1"/>
  <c r="L275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7" i="1"/>
  <c r="K1478" i="1" l="1"/>
  <c r="L1478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AE2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2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3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4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5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6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7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8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9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9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9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9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9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0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1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2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2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3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3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7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7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7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7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8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8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8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8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19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2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21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21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22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AE22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</commentList>
</comments>
</file>

<file path=xl/sharedStrings.xml><?xml version="1.0" encoding="utf-8"?>
<sst xmlns="http://schemas.openxmlformats.org/spreadsheetml/2006/main" count="4556" uniqueCount="707">
  <si>
    <t>ESTADO</t>
  </si>
  <si>
    <t>NUMERO</t>
  </si>
  <si>
    <t>PREFIJO</t>
  </si>
  <si>
    <t>SUFIJO</t>
  </si>
  <si>
    <t>FACTURA</t>
  </si>
  <si>
    <t>FECHA DOC</t>
  </si>
  <si>
    <t>NIT</t>
  </si>
  <si>
    <t>CLIENTE</t>
  </si>
  <si>
    <t>VALOR</t>
  </si>
  <si>
    <t>SALDO</t>
  </si>
  <si>
    <t>AÑO</t>
  </si>
  <si>
    <t>RADIOLOGOS ASOCIADOS S.A.S NIT 891.409.390</t>
  </si>
  <si>
    <t>A CORTE 31 DE JULIO DEL 2024</t>
  </si>
  <si>
    <t>RSAL</t>
  </si>
  <si>
    <t>CMFA</t>
  </si>
  <si>
    <t>MACP</t>
  </si>
  <si>
    <t>ESEC</t>
  </si>
  <si>
    <t>ESEJ</t>
  </si>
  <si>
    <t>CMCR</t>
  </si>
  <si>
    <t>PLUS</t>
  </si>
  <si>
    <t>RSAL307533</t>
  </si>
  <si>
    <t>RSAL307543</t>
  </si>
  <si>
    <t>RSAL307545</t>
  </si>
  <si>
    <t>CMFA239357</t>
  </si>
  <si>
    <t>RSAL309651</t>
  </si>
  <si>
    <t>MACP218971</t>
  </si>
  <si>
    <t>ESEC2082</t>
  </si>
  <si>
    <t>ESEJ1434</t>
  </si>
  <si>
    <t>RSAL314473</t>
  </si>
  <si>
    <t>CMCR251722</t>
  </si>
  <si>
    <t>CMFA241224</t>
  </si>
  <si>
    <t>ESEC2494</t>
  </si>
  <si>
    <t>RSAL317137</t>
  </si>
  <si>
    <t>RSAL317303</t>
  </si>
  <si>
    <t>RSAL318365</t>
  </si>
  <si>
    <t>CMCR251941</t>
  </si>
  <si>
    <t>CMCR252423</t>
  </si>
  <si>
    <t>CMFA242503</t>
  </si>
  <si>
    <t>ESEC2554</t>
  </si>
  <si>
    <t>ESEC2773</t>
  </si>
  <si>
    <t>ESEC3091</t>
  </si>
  <si>
    <t>RSAL321284</t>
  </si>
  <si>
    <t>RSAL322511</t>
  </si>
  <si>
    <t>RSAL322757</t>
  </si>
  <si>
    <t>RSAL322789</t>
  </si>
  <si>
    <t>CMCR254259</t>
  </si>
  <si>
    <t>CMCR254292</t>
  </si>
  <si>
    <t>CMCR254323</t>
  </si>
  <si>
    <t>CMCR254367</t>
  </si>
  <si>
    <t>CMCR254368</t>
  </si>
  <si>
    <t>CMCR254369</t>
  </si>
  <si>
    <t>CMCR254540</t>
  </si>
  <si>
    <t>CMCR254592</t>
  </si>
  <si>
    <t>CMCR254594</t>
  </si>
  <si>
    <t>CMCR254775</t>
  </si>
  <si>
    <t>CMCR254783</t>
  </si>
  <si>
    <t>CMCR254818</t>
  </si>
  <si>
    <t>CMCR254828</t>
  </si>
  <si>
    <t>CMCR254835</t>
  </si>
  <si>
    <t>CMCR254844</t>
  </si>
  <si>
    <t>CMCR254872</t>
  </si>
  <si>
    <t>CMCR255033</t>
  </si>
  <si>
    <t>CMCR255175</t>
  </si>
  <si>
    <t>CMCR255274</t>
  </si>
  <si>
    <t>CMCR255331</t>
  </si>
  <si>
    <t>CMCR255402</t>
  </si>
  <si>
    <t>CMCR255468</t>
  </si>
  <si>
    <t>CMCR255494</t>
  </si>
  <si>
    <t>CMFA242916</t>
  </si>
  <si>
    <t>CMFA243127</t>
  </si>
  <si>
    <t>CMFA243260</t>
  </si>
  <si>
    <t>CMFA243292</t>
  </si>
  <si>
    <t>CMFA243367</t>
  </si>
  <si>
    <t>CMFA243482</t>
  </si>
  <si>
    <t>ESEC3261</t>
  </si>
  <si>
    <t>ESEC3298</t>
  </si>
  <si>
    <t>ESEC3314</t>
  </si>
  <si>
    <t>ESEC3320</t>
  </si>
  <si>
    <t>ESEC3324</t>
  </si>
  <si>
    <t>ESEC3339</t>
  </si>
  <si>
    <t>ESEC3358</t>
  </si>
  <si>
    <t>ESEC3370</t>
  </si>
  <si>
    <t>ESEC3395</t>
  </si>
  <si>
    <t>ESEC3401</t>
  </si>
  <si>
    <t>ESEC3408</t>
  </si>
  <si>
    <t>ESEC3446</t>
  </si>
  <si>
    <t>ESEC3482</t>
  </si>
  <si>
    <t>ESEC3485</t>
  </si>
  <si>
    <t>ESEC3488</t>
  </si>
  <si>
    <t>ESEC3578</t>
  </si>
  <si>
    <t>ESEJ2082</t>
  </si>
  <si>
    <t>MACP220831</t>
  </si>
  <si>
    <t>MACP221032</t>
  </si>
  <si>
    <t>MACP221142</t>
  </si>
  <si>
    <t>PLUS281000</t>
  </si>
  <si>
    <t>PLUS281023</t>
  </si>
  <si>
    <t>PLUS281031</t>
  </si>
  <si>
    <t>PLUS281035</t>
  </si>
  <si>
    <t>PLUS281037</t>
  </si>
  <si>
    <t>PLUS281038</t>
  </si>
  <si>
    <t>PLUS281076</t>
  </si>
  <si>
    <t>PLUS281089</t>
  </si>
  <si>
    <t>PLUS281150</t>
  </si>
  <si>
    <t>PLUS281161</t>
  </si>
  <si>
    <t>PLUS281361</t>
  </si>
  <si>
    <t>PLUS281376</t>
  </si>
  <si>
    <t>PLUS281385</t>
  </si>
  <si>
    <t>PLUS281489</t>
  </si>
  <si>
    <t>PLUS281515</t>
  </si>
  <si>
    <t>PLUS281694</t>
  </si>
  <si>
    <t>RSAL323563</t>
  </si>
  <si>
    <t>RSAL323726</t>
  </si>
  <si>
    <t>RSAL324027</t>
  </si>
  <si>
    <t>RSAL324154</t>
  </si>
  <si>
    <t>RSAL324180</t>
  </si>
  <si>
    <t>RSAL324216</t>
  </si>
  <si>
    <t>RSAL324242</t>
  </si>
  <si>
    <t>RSAL324366</t>
  </si>
  <si>
    <t>RSAL324393</t>
  </si>
  <si>
    <t>RSAL324625</t>
  </si>
  <si>
    <t>RSAL324749</t>
  </si>
  <si>
    <t>RSAL324780</t>
  </si>
  <si>
    <t>RSAL324800</t>
  </si>
  <si>
    <t>RSAL324839</t>
  </si>
  <si>
    <t>RSAL325133</t>
  </si>
  <si>
    <t>RSAL325306</t>
  </si>
  <si>
    <t>RSAL325355</t>
  </si>
  <si>
    <t>RSAL325384</t>
  </si>
  <si>
    <t>RSAL325399</t>
  </si>
  <si>
    <t>RSAL325463</t>
  </si>
  <si>
    <t>RSAL325511</t>
  </si>
  <si>
    <t>RSAL325526</t>
  </si>
  <si>
    <t>RSAL325575</t>
  </si>
  <si>
    <t>RSAL325652</t>
  </si>
  <si>
    <t>RSAL325679</t>
  </si>
  <si>
    <t>RSAL325727</t>
  </si>
  <si>
    <t>RSAL325756</t>
  </si>
  <si>
    <t>RSAL325775</t>
  </si>
  <si>
    <t>RSAL325820</t>
  </si>
  <si>
    <t>RSAL325855</t>
  </si>
  <si>
    <t>CMCR255530</t>
  </si>
  <si>
    <t>CMCR255551</t>
  </si>
  <si>
    <t>CMCR255714</t>
  </si>
  <si>
    <t>CMCR255719</t>
  </si>
  <si>
    <t>CMCR255732</t>
  </si>
  <si>
    <t>CMCR255743</t>
  </si>
  <si>
    <t>CMCR255748</t>
  </si>
  <si>
    <t>CMCR255789</t>
  </si>
  <si>
    <t>CMCR255822</t>
  </si>
  <si>
    <t>CMCR255837</t>
  </si>
  <si>
    <t>CMCR255876</t>
  </si>
  <si>
    <t>CMCR255883</t>
  </si>
  <si>
    <t>CMCR255920</t>
  </si>
  <si>
    <t>CMCR255939</t>
  </si>
  <si>
    <t>CMCR255940</t>
  </si>
  <si>
    <t>CMCR256002</t>
  </si>
  <si>
    <t>CMCR256006</t>
  </si>
  <si>
    <t>CMCR256009</t>
  </si>
  <si>
    <t>CMCR256014</t>
  </si>
  <si>
    <t>CMCR256097</t>
  </si>
  <si>
    <t>CMCR256120</t>
  </si>
  <si>
    <t>CMCR256153</t>
  </si>
  <si>
    <t>CMCR256165</t>
  </si>
  <si>
    <t>CMCR256185</t>
  </si>
  <si>
    <t>CMCR256205</t>
  </si>
  <si>
    <t>CMCR256253</t>
  </si>
  <si>
    <t>CMCR256368</t>
  </si>
  <si>
    <t>CMCR256370</t>
  </si>
  <si>
    <t>CMCR256432</t>
  </si>
  <si>
    <t>CMCR256487</t>
  </si>
  <si>
    <t>CMCR256506</t>
  </si>
  <si>
    <t>CMCR256516</t>
  </si>
  <si>
    <t>CMCR256628</t>
  </si>
  <si>
    <t>CMCR256655</t>
  </si>
  <si>
    <t>CMCR256674</t>
  </si>
  <si>
    <t>CMCR256837</t>
  </si>
  <si>
    <t>CMCR256838</t>
  </si>
  <si>
    <t>CMCR256849</t>
  </si>
  <si>
    <t>CMCR256876</t>
  </si>
  <si>
    <t>CMCR257087</t>
  </si>
  <si>
    <t>CMCR257092</t>
  </si>
  <si>
    <t>CMCR257102</t>
  </si>
  <si>
    <t>CMCR257107</t>
  </si>
  <si>
    <t>CMCR257215</t>
  </si>
  <si>
    <t>CMCR257250</t>
  </si>
  <si>
    <t>CMCR257313</t>
  </si>
  <si>
    <t>CMCR257339</t>
  </si>
  <si>
    <t>CMCR257343</t>
  </si>
  <si>
    <t>CMCR257419</t>
  </si>
  <si>
    <t>CMCR257420</t>
  </si>
  <si>
    <t>CMFA243513</t>
  </si>
  <si>
    <t>CMFA243604</t>
  </si>
  <si>
    <t>CMFA243617</t>
  </si>
  <si>
    <t>CMFA243696</t>
  </si>
  <si>
    <t>CMFA243952</t>
  </si>
  <si>
    <t>CMFA244000</t>
  </si>
  <si>
    <t>CMFA244040</t>
  </si>
  <si>
    <t>CMFA244120</t>
  </si>
  <si>
    <t>CMFA244359</t>
  </si>
  <si>
    <t>CMFA244478</t>
  </si>
  <si>
    <t>CMFA244510</t>
  </si>
  <si>
    <t>ESEC3621</t>
  </si>
  <si>
    <t>ESEC3640</t>
  </si>
  <si>
    <t>ESEC3655</t>
  </si>
  <si>
    <t>ESEC3657</t>
  </si>
  <si>
    <t>ESEC3662</t>
  </si>
  <si>
    <t>ESEC3681</t>
  </si>
  <si>
    <t>ESEC3686</t>
  </si>
  <si>
    <t>ESEC3713</t>
  </si>
  <si>
    <t>ESEC3714</t>
  </si>
  <si>
    <t>ESEC3722</t>
  </si>
  <si>
    <t>ESEC3758</t>
  </si>
  <si>
    <t>ESEC3810</t>
  </si>
  <si>
    <t>ESEC3836</t>
  </si>
  <si>
    <t>ESEC3973</t>
  </si>
  <si>
    <t>ESEC4022</t>
  </si>
  <si>
    <t>ESEC4030</t>
  </si>
  <si>
    <t>ESEC4085</t>
  </si>
  <si>
    <t>ESEC4146</t>
  </si>
  <si>
    <t>ESEC4151</t>
  </si>
  <si>
    <t>ESEC4181</t>
  </si>
  <si>
    <t>ESEC4258</t>
  </si>
  <si>
    <t>ESEJ2185</t>
  </si>
  <si>
    <t>ESEJ2219</t>
  </si>
  <si>
    <t>ESEJ2232</t>
  </si>
  <si>
    <t>ESEJ2364</t>
  </si>
  <si>
    <t>MACP221269</t>
  </si>
  <si>
    <t>MACP221313</t>
  </si>
  <si>
    <t>MACP221355</t>
  </si>
  <si>
    <t>MACP221430</t>
  </si>
  <si>
    <t>MACP221517</t>
  </si>
  <si>
    <t>MACP221519</t>
  </si>
  <si>
    <t>MACP221601</t>
  </si>
  <si>
    <t>MACP221671</t>
  </si>
  <si>
    <t>MACP221721</t>
  </si>
  <si>
    <t>MACP221862</t>
  </si>
  <si>
    <t>PLUS281845</t>
  </si>
  <si>
    <t>PLUS281923</t>
  </si>
  <si>
    <t>PLUS281976</t>
  </si>
  <si>
    <t>PLUS282111</t>
  </si>
  <si>
    <t>PLUS282291</t>
  </si>
  <si>
    <t>PLUS282384</t>
  </si>
  <si>
    <t>PLUS282408</t>
  </si>
  <si>
    <t>PLUS282476</t>
  </si>
  <si>
    <t>PLUS283022</t>
  </si>
  <si>
    <t>PLUS283079</t>
  </si>
  <si>
    <t>PLUS283180</t>
  </si>
  <si>
    <t>RSAL325981</t>
  </si>
  <si>
    <t>RSAL326068</t>
  </si>
  <si>
    <t>RSAL326097</t>
  </si>
  <si>
    <t>RSAL326146</t>
  </si>
  <si>
    <t>RSAL326436</t>
  </si>
  <si>
    <t>RSAL326594</t>
  </si>
  <si>
    <t>RSAL326607</t>
  </si>
  <si>
    <t>RSAL326778</t>
  </si>
  <si>
    <t>RSAL326814</t>
  </si>
  <si>
    <t>RSAL326830</t>
  </si>
  <si>
    <t>RSAL326850</t>
  </si>
  <si>
    <t>RSAL326877</t>
  </si>
  <si>
    <t>RSAL326913</t>
  </si>
  <si>
    <t>RSAL326930</t>
  </si>
  <si>
    <t>RSAL326984</t>
  </si>
  <si>
    <t>RSAL327004</t>
  </si>
  <si>
    <t>RSAL327022</t>
  </si>
  <si>
    <t>RSAL327115</t>
  </si>
  <si>
    <t>RSAL327141</t>
  </si>
  <si>
    <t>RSAL327158</t>
  </si>
  <si>
    <t>RSAL327164</t>
  </si>
  <si>
    <t>RSAL327178</t>
  </si>
  <si>
    <t>RSAL327286</t>
  </si>
  <si>
    <t>RSAL327304</t>
  </si>
  <si>
    <t>RSAL327314</t>
  </si>
  <si>
    <t>RSAL327326</t>
  </si>
  <si>
    <t>RSAL327436</t>
  </si>
  <si>
    <t>RSAL327437</t>
  </si>
  <si>
    <t>RSAL327527</t>
  </si>
  <si>
    <t>RSAL327639</t>
  </si>
  <si>
    <t>RSAL327779</t>
  </si>
  <si>
    <t>RSAL327905</t>
  </si>
  <si>
    <t>RSAL327937</t>
  </si>
  <si>
    <t>RSAL328047</t>
  </si>
  <si>
    <t>RSAL328216</t>
  </si>
  <si>
    <t>RSAL328293</t>
  </si>
  <si>
    <t>RSAL328416</t>
  </si>
  <si>
    <t>RSAL328654</t>
  </si>
  <si>
    <t>RSAL328675</t>
  </si>
  <si>
    <t>RSAL328804</t>
  </si>
  <si>
    <t>RSAL328960</t>
  </si>
  <si>
    <t>ESEC002082</t>
  </si>
  <si>
    <t>ESEJ001434</t>
  </si>
  <si>
    <t>ESEC002494</t>
  </si>
  <si>
    <t>ESEC002554</t>
  </si>
  <si>
    <t>ESEC002773</t>
  </si>
  <si>
    <t>ESEC003091</t>
  </si>
  <si>
    <t>ESEC003261</t>
  </si>
  <si>
    <t>ESEC003298</t>
  </si>
  <si>
    <t>ESEC003314</t>
  </si>
  <si>
    <t>ESEC003320</t>
  </si>
  <si>
    <t>ESEC003324</t>
  </si>
  <si>
    <t>ESEC003339</t>
  </si>
  <si>
    <t>ESEC003358</t>
  </si>
  <si>
    <t>ESEC003370</t>
  </si>
  <si>
    <t>ESEC003395</t>
  </si>
  <si>
    <t>ESEC003401</t>
  </si>
  <si>
    <t>ESEC003408</t>
  </si>
  <si>
    <t>ESEC003446</t>
  </si>
  <si>
    <t>ESEC003482</t>
  </si>
  <si>
    <t>ESEC003485</t>
  </si>
  <si>
    <t>ESEC003488</t>
  </si>
  <si>
    <t>ESEC003578</t>
  </si>
  <si>
    <t>ESEJ002082</t>
  </si>
  <si>
    <t>ESEC003621</t>
  </si>
  <si>
    <t>ESEC003640</t>
  </si>
  <si>
    <t>ESEC003655</t>
  </si>
  <si>
    <t>ESEC003657</t>
  </si>
  <si>
    <t>ESEC003662</t>
  </si>
  <si>
    <t>ESEC003681</t>
  </si>
  <si>
    <t>ESEC003686</t>
  </si>
  <si>
    <t>ESEC003713</t>
  </si>
  <si>
    <t>ESEC003714</t>
  </si>
  <si>
    <t>ESEC003722</t>
  </si>
  <si>
    <t>ESEC003758</t>
  </si>
  <si>
    <t>ESEC003810</t>
  </si>
  <si>
    <t>ESEC003836</t>
  </si>
  <si>
    <t>ESEC003973</t>
  </si>
  <si>
    <t>ESEC004022</t>
  </si>
  <si>
    <t>ESEC004030</t>
  </si>
  <si>
    <t>ESEC004085</t>
  </si>
  <si>
    <t>ESEC004146</t>
  </si>
  <si>
    <t>ESEC004151</t>
  </si>
  <si>
    <t>ESEC004181</t>
  </si>
  <si>
    <t>ESEC004258</t>
  </si>
  <si>
    <t>ESEJ002185</t>
  </si>
  <si>
    <t>ESEJ002219</t>
  </si>
  <si>
    <t>ESEJ002232</t>
  </si>
  <si>
    <t>ESEJ002364</t>
  </si>
  <si>
    <t>890303093</t>
  </si>
  <si>
    <t>COMFENALCO VALLE</t>
  </si>
  <si>
    <t>ESTADO DE CARTERA COMFENALCO VALLE</t>
  </si>
  <si>
    <t>Total general</t>
  </si>
  <si>
    <t xml:space="preserve"> VALOR</t>
  </si>
  <si>
    <t xml:space="preserve"> SALDO</t>
  </si>
  <si>
    <t>Total Cartera Neta</t>
  </si>
  <si>
    <t>PRESTADOR</t>
  </si>
  <si>
    <t>RADIOLOGOS ASOCIADOS S.A</t>
  </si>
  <si>
    <t>Llave</t>
  </si>
  <si>
    <t>891409390_RSAL307533</t>
  </si>
  <si>
    <t>891409390_RSAL307543</t>
  </si>
  <si>
    <t>891409390_RSAL307545</t>
  </si>
  <si>
    <t>891409390_CMFA239357</t>
  </si>
  <si>
    <t>891409390_RSAL309651</t>
  </si>
  <si>
    <t>891409390_MACP218971</t>
  </si>
  <si>
    <t>891409390_ESEC2082</t>
  </si>
  <si>
    <t>891409390_ESEJ1434</t>
  </si>
  <si>
    <t>891409390_RSAL314473</t>
  </si>
  <si>
    <t>891409390_CMCR251722</t>
  </si>
  <si>
    <t>891409390_CMFA241224</t>
  </si>
  <si>
    <t>891409390_ESEC2494</t>
  </si>
  <si>
    <t>891409390_RSAL317137</t>
  </si>
  <si>
    <t>891409390_RSAL317303</t>
  </si>
  <si>
    <t>891409390_RSAL318365</t>
  </si>
  <si>
    <t>891409390_CMCR251941</t>
  </si>
  <si>
    <t>891409390_CMCR252423</t>
  </si>
  <si>
    <t>891409390_CMFA242503</t>
  </si>
  <si>
    <t>891409390_ESEC2554</t>
  </si>
  <si>
    <t>891409390_ESEC2773</t>
  </si>
  <si>
    <t>891409390_ESEC3091</t>
  </si>
  <si>
    <t>891409390_RSAL321284</t>
  </si>
  <si>
    <t>891409390_RSAL322511</t>
  </si>
  <si>
    <t>891409390_RSAL322757</t>
  </si>
  <si>
    <t>891409390_RSAL322789</t>
  </si>
  <si>
    <t>891409390_CMCR254259</t>
  </si>
  <si>
    <t>891409390_CMCR254292</t>
  </si>
  <si>
    <t>891409390_CMCR254323</t>
  </si>
  <si>
    <t>891409390_CMCR254367</t>
  </si>
  <si>
    <t>891409390_CMCR254368</t>
  </si>
  <si>
    <t>891409390_CMCR254369</t>
  </si>
  <si>
    <t>891409390_CMCR254540</t>
  </si>
  <si>
    <t>891409390_CMCR254592</t>
  </si>
  <si>
    <t>891409390_CMCR254594</t>
  </si>
  <si>
    <t>891409390_CMCR254775</t>
  </si>
  <si>
    <t>891409390_CMCR254783</t>
  </si>
  <si>
    <t>891409390_CMCR254818</t>
  </si>
  <si>
    <t>891409390_CMCR254828</t>
  </si>
  <si>
    <t>891409390_CMCR254835</t>
  </si>
  <si>
    <t>891409390_CMCR254844</t>
  </si>
  <si>
    <t>891409390_CMCR254872</t>
  </si>
  <si>
    <t>891409390_CMCR255033</t>
  </si>
  <si>
    <t>891409390_CMCR255175</t>
  </si>
  <si>
    <t>891409390_CMCR255274</t>
  </si>
  <si>
    <t>891409390_CMCR255331</t>
  </si>
  <si>
    <t>891409390_CMCR255402</t>
  </si>
  <si>
    <t>891409390_CMCR255468</t>
  </si>
  <si>
    <t>891409390_CMCR255494</t>
  </si>
  <si>
    <t>891409390_CMFA242916</t>
  </si>
  <si>
    <t>891409390_CMFA243127</t>
  </si>
  <si>
    <t>891409390_CMFA243260</t>
  </si>
  <si>
    <t>891409390_CMFA243292</t>
  </si>
  <si>
    <t>891409390_CMFA243367</t>
  </si>
  <si>
    <t>891409390_CMFA243482</t>
  </si>
  <si>
    <t>891409390_ESEC3261</t>
  </si>
  <si>
    <t>891409390_ESEC3298</t>
  </si>
  <si>
    <t>891409390_ESEC3314</t>
  </si>
  <si>
    <t>891409390_ESEC3320</t>
  </si>
  <si>
    <t>891409390_ESEC3324</t>
  </si>
  <si>
    <t>891409390_ESEC3339</t>
  </si>
  <si>
    <t>891409390_ESEC3358</t>
  </si>
  <si>
    <t>891409390_ESEC3370</t>
  </si>
  <si>
    <t>891409390_ESEC3395</t>
  </si>
  <si>
    <t>891409390_ESEC3401</t>
  </si>
  <si>
    <t>891409390_ESEC3408</t>
  </si>
  <si>
    <t>891409390_ESEC3446</t>
  </si>
  <si>
    <t>891409390_ESEC3482</t>
  </si>
  <si>
    <t>891409390_ESEC3485</t>
  </si>
  <si>
    <t>891409390_ESEC3488</t>
  </si>
  <si>
    <t>891409390_ESEC3578</t>
  </si>
  <si>
    <t>891409390_ESEJ2082</t>
  </si>
  <si>
    <t>891409390_MACP220831</t>
  </si>
  <si>
    <t>891409390_MACP221032</t>
  </si>
  <si>
    <t>891409390_MACP221142</t>
  </si>
  <si>
    <t>891409390_PLUS281000</t>
  </si>
  <si>
    <t>891409390_PLUS281023</t>
  </si>
  <si>
    <t>891409390_PLUS281031</t>
  </si>
  <si>
    <t>891409390_PLUS281035</t>
  </si>
  <si>
    <t>891409390_PLUS281037</t>
  </si>
  <si>
    <t>891409390_PLUS281038</t>
  </si>
  <si>
    <t>891409390_PLUS281076</t>
  </si>
  <si>
    <t>891409390_PLUS281089</t>
  </si>
  <si>
    <t>891409390_PLUS281150</t>
  </si>
  <si>
    <t>891409390_PLUS281161</t>
  </si>
  <si>
    <t>891409390_PLUS281361</t>
  </si>
  <si>
    <t>891409390_PLUS281376</t>
  </si>
  <si>
    <t>891409390_PLUS281385</t>
  </si>
  <si>
    <t>891409390_PLUS281489</t>
  </si>
  <si>
    <t>891409390_PLUS281515</t>
  </si>
  <si>
    <t>891409390_PLUS281694</t>
  </si>
  <si>
    <t>891409390_RSAL323563</t>
  </si>
  <si>
    <t>891409390_RSAL323726</t>
  </si>
  <si>
    <t>891409390_RSAL324027</t>
  </si>
  <si>
    <t>891409390_RSAL324154</t>
  </si>
  <si>
    <t>891409390_RSAL324180</t>
  </si>
  <si>
    <t>891409390_RSAL324216</t>
  </si>
  <si>
    <t>891409390_RSAL324242</t>
  </si>
  <si>
    <t>891409390_RSAL324366</t>
  </si>
  <si>
    <t>891409390_RSAL324393</t>
  </si>
  <si>
    <t>891409390_RSAL324625</t>
  </si>
  <si>
    <t>891409390_RSAL324749</t>
  </si>
  <si>
    <t>891409390_RSAL324780</t>
  </si>
  <si>
    <t>891409390_RSAL324800</t>
  </si>
  <si>
    <t>891409390_RSAL324839</t>
  </si>
  <si>
    <t>891409390_RSAL325133</t>
  </si>
  <si>
    <t>891409390_RSAL325306</t>
  </si>
  <si>
    <t>891409390_RSAL325355</t>
  </si>
  <si>
    <t>891409390_RSAL325384</t>
  </si>
  <si>
    <t>891409390_RSAL325399</t>
  </si>
  <si>
    <t>891409390_RSAL325463</t>
  </si>
  <si>
    <t>891409390_RSAL325511</t>
  </si>
  <si>
    <t>891409390_RSAL325526</t>
  </si>
  <si>
    <t>891409390_RSAL325575</t>
  </si>
  <si>
    <t>891409390_RSAL325652</t>
  </si>
  <si>
    <t>891409390_RSAL325679</t>
  </si>
  <si>
    <t>891409390_RSAL325727</t>
  </si>
  <si>
    <t>891409390_RSAL325756</t>
  </si>
  <si>
    <t>891409390_RSAL325775</t>
  </si>
  <si>
    <t>891409390_RSAL325820</t>
  </si>
  <si>
    <t>891409390_RSAL325855</t>
  </si>
  <si>
    <t>891409390_CMCR255530</t>
  </si>
  <si>
    <t>891409390_CMCR255551</t>
  </si>
  <si>
    <t>891409390_CMCR255714</t>
  </si>
  <si>
    <t>891409390_CMCR255719</t>
  </si>
  <si>
    <t>891409390_CMCR255732</t>
  </si>
  <si>
    <t>891409390_CMCR255743</t>
  </si>
  <si>
    <t>891409390_CMCR255748</t>
  </si>
  <si>
    <t>891409390_CMCR255789</t>
  </si>
  <si>
    <t>891409390_CMCR255822</t>
  </si>
  <si>
    <t>891409390_CMCR255837</t>
  </si>
  <si>
    <t>891409390_CMCR255876</t>
  </si>
  <si>
    <t>891409390_CMCR255883</t>
  </si>
  <si>
    <t>891409390_CMCR255920</t>
  </si>
  <si>
    <t>891409390_CMCR255939</t>
  </si>
  <si>
    <t>891409390_CMCR255940</t>
  </si>
  <si>
    <t>891409390_CMCR256002</t>
  </si>
  <si>
    <t>891409390_CMCR256006</t>
  </si>
  <si>
    <t>891409390_CMCR256009</t>
  </si>
  <si>
    <t>891409390_CMCR256014</t>
  </si>
  <si>
    <t>891409390_CMCR256097</t>
  </si>
  <si>
    <t>891409390_CMCR256120</t>
  </si>
  <si>
    <t>891409390_CMCR256153</t>
  </si>
  <si>
    <t>891409390_CMCR256165</t>
  </si>
  <si>
    <t>891409390_CMCR256185</t>
  </si>
  <si>
    <t>891409390_CMCR256205</t>
  </si>
  <si>
    <t>891409390_CMCR256253</t>
  </si>
  <si>
    <t>891409390_CMCR256368</t>
  </si>
  <si>
    <t>891409390_CMCR256370</t>
  </si>
  <si>
    <t>891409390_CMCR256432</t>
  </si>
  <si>
    <t>891409390_CMCR256487</t>
  </si>
  <si>
    <t>891409390_CMCR256506</t>
  </si>
  <si>
    <t>891409390_CMCR256516</t>
  </si>
  <si>
    <t>891409390_CMCR256628</t>
  </si>
  <si>
    <t>891409390_CMCR256655</t>
  </si>
  <si>
    <t>891409390_CMCR256674</t>
  </si>
  <si>
    <t>891409390_CMCR256837</t>
  </si>
  <si>
    <t>891409390_CMCR256838</t>
  </si>
  <si>
    <t>891409390_CMCR256849</t>
  </si>
  <si>
    <t>891409390_CMCR256876</t>
  </si>
  <si>
    <t>891409390_CMCR257087</t>
  </si>
  <si>
    <t>891409390_CMCR257092</t>
  </si>
  <si>
    <t>891409390_CMCR257102</t>
  </si>
  <si>
    <t>891409390_CMCR257107</t>
  </si>
  <si>
    <t>891409390_CMCR257215</t>
  </si>
  <si>
    <t>891409390_CMCR257250</t>
  </si>
  <si>
    <t>891409390_CMCR257313</t>
  </si>
  <si>
    <t>891409390_CMCR257339</t>
  </si>
  <si>
    <t>891409390_CMCR257343</t>
  </si>
  <si>
    <t>891409390_CMCR257419</t>
  </si>
  <si>
    <t>891409390_CMCR257420</t>
  </si>
  <si>
    <t>891409390_CMFA243513</t>
  </si>
  <si>
    <t>891409390_CMFA243604</t>
  </si>
  <si>
    <t>891409390_CMFA243617</t>
  </si>
  <si>
    <t>891409390_CMFA243696</t>
  </si>
  <si>
    <t>891409390_CMFA243952</t>
  </si>
  <si>
    <t>891409390_CMFA244000</t>
  </si>
  <si>
    <t>891409390_CMFA244040</t>
  </si>
  <si>
    <t>891409390_CMFA244120</t>
  </si>
  <si>
    <t>891409390_CMFA244359</t>
  </si>
  <si>
    <t>891409390_CMFA244478</t>
  </si>
  <si>
    <t>891409390_CMFA244510</t>
  </si>
  <si>
    <t>891409390_ESEC3621</t>
  </si>
  <si>
    <t>891409390_ESEC3640</t>
  </si>
  <si>
    <t>891409390_ESEC3655</t>
  </si>
  <si>
    <t>891409390_ESEC3657</t>
  </si>
  <si>
    <t>891409390_ESEC3662</t>
  </si>
  <si>
    <t>891409390_ESEC3681</t>
  </si>
  <si>
    <t>891409390_ESEC3686</t>
  </si>
  <si>
    <t>891409390_ESEC3713</t>
  </si>
  <si>
    <t>891409390_ESEC3714</t>
  </si>
  <si>
    <t>891409390_ESEC3722</t>
  </si>
  <si>
    <t>891409390_ESEC3758</t>
  </si>
  <si>
    <t>891409390_ESEC3810</t>
  </si>
  <si>
    <t>891409390_ESEC3836</t>
  </si>
  <si>
    <t>891409390_ESEC3973</t>
  </si>
  <si>
    <t>891409390_ESEC4022</t>
  </si>
  <si>
    <t>891409390_ESEC4030</t>
  </si>
  <si>
    <t>891409390_ESEC4085</t>
  </si>
  <si>
    <t>891409390_ESEC4146</t>
  </si>
  <si>
    <t>891409390_ESEC4151</t>
  </si>
  <si>
    <t>891409390_ESEC4181</t>
  </si>
  <si>
    <t>891409390_ESEC4258</t>
  </si>
  <si>
    <t>891409390_ESEJ2185</t>
  </si>
  <si>
    <t>891409390_ESEJ2219</t>
  </si>
  <si>
    <t>891409390_ESEJ2232</t>
  </si>
  <si>
    <t>891409390_ESEJ2364</t>
  </si>
  <si>
    <t>891409390_MACP221269</t>
  </si>
  <si>
    <t>891409390_MACP221313</t>
  </si>
  <si>
    <t>891409390_MACP221355</t>
  </si>
  <si>
    <t>891409390_MACP221430</t>
  </si>
  <si>
    <t>891409390_MACP221517</t>
  </si>
  <si>
    <t>891409390_MACP221519</t>
  </si>
  <si>
    <t>891409390_MACP221601</t>
  </si>
  <si>
    <t>891409390_MACP221671</t>
  </si>
  <si>
    <t>891409390_MACP221721</t>
  </si>
  <si>
    <t>891409390_MACP221862</t>
  </si>
  <si>
    <t>891409390_PLUS281845</t>
  </si>
  <si>
    <t>891409390_PLUS281923</t>
  </si>
  <si>
    <t>891409390_PLUS281976</t>
  </si>
  <si>
    <t>891409390_PLUS282111</t>
  </si>
  <si>
    <t>891409390_PLUS282291</t>
  </si>
  <si>
    <t>891409390_PLUS282384</t>
  </si>
  <si>
    <t>891409390_PLUS282408</t>
  </si>
  <si>
    <t>891409390_PLUS282476</t>
  </si>
  <si>
    <t>891409390_PLUS283022</t>
  </si>
  <si>
    <t>891409390_PLUS283079</t>
  </si>
  <si>
    <t>891409390_PLUS283180</t>
  </si>
  <si>
    <t>891409390_RSAL325981</t>
  </si>
  <si>
    <t>891409390_RSAL326068</t>
  </si>
  <si>
    <t>891409390_RSAL326097</t>
  </si>
  <si>
    <t>891409390_RSAL326146</t>
  </si>
  <si>
    <t>891409390_RSAL326436</t>
  </si>
  <si>
    <t>891409390_RSAL326594</t>
  </si>
  <si>
    <t>891409390_RSAL326607</t>
  </si>
  <si>
    <t>891409390_RSAL326778</t>
  </si>
  <si>
    <t>891409390_RSAL326814</t>
  </si>
  <si>
    <t>891409390_RSAL326830</t>
  </si>
  <si>
    <t>891409390_RSAL326850</t>
  </si>
  <si>
    <t>891409390_RSAL326877</t>
  </si>
  <si>
    <t>891409390_RSAL326913</t>
  </si>
  <si>
    <t>891409390_RSAL326930</t>
  </si>
  <si>
    <t>891409390_RSAL326984</t>
  </si>
  <si>
    <t>891409390_RSAL327004</t>
  </si>
  <si>
    <t>891409390_RSAL327022</t>
  </si>
  <si>
    <t>891409390_RSAL327115</t>
  </si>
  <si>
    <t>891409390_RSAL327141</t>
  </si>
  <si>
    <t>891409390_RSAL327158</t>
  </si>
  <si>
    <t>891409390_RSAL327164</t>
  </si>
  <si>
    <t>891409390_RSAL327178</t>
  </si>
  <si>
    <t>891409390_RSAL327286</t>
  </si>
  <si>
    <t>891409390_RSAL327304</t>
  </si>
  <si>
    <t>891409390_RSAL327314</t>
  </si>
  <si>
    <t>891409390_RSAL327326</t>
  </si>
  <si>
    <t>891409390_RSAL327436</t>
  </si>
  <si>
    <t>891409390_RSAL327437</t>
  </si>
  <si>
    <t>891409390_RSAL327527</t>
  </si>
  <si>
    <t>891409390_RSAL327639</t>
  </si>
  <si>
    <t>891409390_RSAL327779</t>
  </si>
  <si>
    <t>891409390_RSAL327905</t>
  </si>
  <si>
    <t>891409390_RSAL327937</t>
  </si>
  <si>
    <t>891409390_RSAL328047</t>
  </si>
  <si>
    <t>891409390_RSAL328216</t>
  </si>
  <si>
    <t>891409390_RSAL328293</t>
  </si>
  <si>
    <t>891409390_RSAL328416</t>
  </si>
  <si>
    <t>891409390_RSAL328654</t>
  </si>
  <si>
    <t>891409390_RSAL328675</t>
  </si>
  <si>
    <t>891409390_RSAL328804</t>
  </si>
  <si>
    <t>891409390_RSAL328960</t>
  </si>
  <si>
    <t>SALDO IPS</t>
  </si>
  <si>
    <t xml:space="preserve">Fecha de radicacion EPS </t>
  </si>
  <si>
    <t>Estado de Factura EPS Septiembre 16</t>
  </si>
  <si>
    <t>Boxalud</t>
  </si>
  <si>
    <t>Finalizada</t>
  </si>
  <si>
    <t>Devuelta</t>
  </si>
  <si>
    <t>Para respuesta prestador</t>
  </si>
  <si>
    <t>Para cargar RIPS o soportes</t>
  </si>
  <si>
    <t>Para revision respuesta</t>
  </si>
  <si>
    <t>DevolucionAceptada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</si>
  <si>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</si>
  <si>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</si>
  <si>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</si>
  <si>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</si>
  <si>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</si>
  <si>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</si>
  <si>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</si>
  <si>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 xml:space="preserve">Por pagar SAP </t>
  </si>
  <si>
    <t>P. abiertas Doc.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</si>
  <si>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</si>
  <si>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</si>
  <si>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</si>
  <si>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</si>
  <si>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</si>
  <si>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20.08.2024</t>
  </si>
  <si>
    <t>11.07.2024</t>
  </si>
  <si>
    <t>15.08.2024</t>
  </si>
  <si>
    <t>Estado de Factura EPS Junio 30</t>
  </si>
  <si>
    <t>FACTURA CANCELADA</t>
  </si>
  <si>
    <t>FACTURA DEVUELTA</t>
  </si>
  <si>
    <t xml:space="preserve">GLOSA PENDIENTE POR CONCILIAR </t>
  </si>
  <si>
    <t>FACTURA PENDIENTE EN PROGRAMACION DE PAGO</t>
  </si>
  <si>
    <t>FACTURA PENDIENTE EN PROGRAMACION DE PAGO - GLOSA PENDIENTE POR CONCILIAR</t>
  </si>
  <si>
    <t>23.04.2024</t>
  </si>
  <si>
    <t>Devuelta CA</t>
  </si>
  <si>
    <t>FACTURA ACEPTADA POR LA IPS</t>
  </si>
  <si>
    <t>1-SE DEVUELVE FACTURA CON SOPORTES COMPLETOS, LA AUT 122300081531 ANEXA EN LA FACTURA PERTENECE A OTRO PRESTADOR, POR FAVOR VERIFICAR
2-LOS  SERVICIOS FACTURADOS, NO CUENTA CON AUTORIZACION NAP DE 15 DIGITOS, POR FAVOR VALIDAR CON EL AREA ENCARGADA
3-PENDIENTE APLICAR AUDITORIA ADMINISTRATIVA</t>
  </si>
  <si>
    <t>1-SE DEVUELVE FACTURA CON SOPORTES COMPLETOS, SERVICIO FACTURADO CUPS 879301 TOMOGRAFÍA COMPUTADA DE TÓRAX DE ALTA DEFINICION TACAR POR VALOR $489.504 NO CORRESPONDE CON LO AUTORIZADO CUPS  879301 TOMOGRAFÍA COMPUTADA DE TÓRAX POR VALOR $121.188. POR FAVOR VALIDAR
2  LA AUTORIZACION NO FUE VERIFICADA POR EL PRESTADOR EN EL APLICATIVO ANTES DE PRESTAR EL SERVICIO (SE DEBE HACER USO DEL USUARIO ASIGNADO PARA VALIDAR)
3-PENDIENTE APLICAR AUDITORIA ADMINISTRATIVA</t>
  </si>
  <si>
    <t xml:space="preserve">1-SE DEVUELVE FACTURA CON SOPORTES COMPLETOS, SERVICIO CANCELADO EN LA FACTURA ESEC1796 DEL 29 FEBRERO 2024 POR FAVOR VERIFICAR </t>
  </si>
  <si>
    <t>FACTURA NO RADICADA</t>
  </si>
  <si>
    <t>FACTURA PENDIENTE EN PROGRAMACION DE PAGO - GLOSA EN PROCESO INTERNO</t>
  </si>
  <si>
    <t xml:space="preserve">FAVOR SE SOLICITA GENERAR NOTA CREDITO Y REPORTAR EL .ZIP CON XML Y REPRESENTACION GRAFICA DE LA MISMA, AL CORREO DE FACTURACION ELECTRONICA (facturacionelectronica@epsdelagente.com.co), Y EN EL APLICATIVO BOXALUD DEJAR COMO VALOR ACEPTADO POR LA IPS.   
</t>
  </si>
  <si>
    <t xml:space="preserve"> 1-SE REALIZA OBJECCION CODIGO CMD-006; CANASTA FLUOROSCOPIA COLON X ENEMA- ADULTOS NO CUENTA CON AUTORIZACION NAP DE 15 DIGISTOS 2-NO SE ENCUENTRA SOPORTADO EL CODIGO CMD-006; CANASTA FLUOROSCOPIA COLON X ENEMA- ADULTOS EN EL RESULTADO DEL EXAMEN.</t>
  </si>
  <si>
    <t>1-SE REALIZA OBJECCION CODIGO CMD-008; CANASTA FLUOROSCOPIA VDA ADULTOS NO CUENTA CON AUTORIZACION NAP DE 15 DIGISTOS POR VALOR $83.820 2-NO SE ENCUENTRA SOPORTADO EL CODIGO CMD-008; CANASTA FLUOROSCOPIA VDA ADULTOS EN EL RESULTADO DEL EXAMEN.</t>
  </si>
  <si>
    <t>1-SE REALIZA OBJECCION CODIGO CMD-008; CANASTA FLUOROSCOPIA VDA ADULTOS NO CUENTA CON AUTORIZACION NAP DE 15 DIGISTOS 2-NO SE ENCUENTRA SOPORTADO EL CODIGO CMD-008; CANASTA FLUOROSCOPIA VDA ADULTOS EN EL RESULTADO DEL EXAMEN</t>
  </si>
  <si>
    <t>1-SE REALIZA OBJECCION CODIGO CMD-008; CANASTA FLUOROSCOPIA VDA ADULTOS NO CUENTA CON AUTORIZACION NAP DE DIGITOS 2-NO SE ENCUENTRA SOPORTADO EL CODIGO CMD-008; CANASTA FLUOROSCOPIA VDA ADULTOS</t>
  </si>
  <si>
    <t xml:space="preserve">Retencion </t>
  </si>
  <si>
    <t>Etiquetas de fila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</si>
  <si>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</si>
  <si>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</si>
  <si>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</si>
  <si>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</si>
  <si>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</si>
  <si>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</si>
  <si>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</si>
  <si>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</si>
  <si>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</si>
  <si>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</si>
  <si>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</si>
  <si>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</si>
  <si>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</si>
  <si>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</si>
  <si>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</si>
  <si>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</si>
  <si>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</si>
  <si>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</si>
  <si>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</si>
  <si>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</si>
  <si>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</si>
  <si>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</si>
  <si>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</si>
  <si>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</si>
  <si>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DEVOLUCION ACEPTADA POR LA IPS ( $ )</t>
  </si>
  <si>
    <t>Señores: RADIOLOGOS ASOCIADOS S.A</t>
  </si>
  <si>
    <t>NIT: 891409390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</si>
  <si>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</si>
  <si>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</si>
  <si>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</si>
  <si>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</si>
  <si>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</si>
  <si>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</si>
  <si>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</si>
  <si>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</si>
  <si>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</si>
  <si>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</si>
  <si>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</si>
  <si>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</si>
  <si>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</si>
  <si>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|</t>
  </si>
  <si>
    <t>María Camila Cardona</t>
  </si>
  <si>
    <t>Auxiliar cartera</t>
  </si>
  <si>
    <t xml:space="preserve">A continuacion me permito remitir nuestra respuesta al estado de cartera presentado en la fecha: </t>
  </si>
  <si>
    <t>Santiago de Cali, Septiembre 16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</si>
</sst>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6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name val="Arial"/>
      <family val="2"/>
    </font>
    <font>
      <b/>
      <sz val="9"/>
      <color rgb="FF0070C0"/>
      <name val="Calibri   "/>
    </font>
    <font>
      <sz val="9"/>
      <color theme="1"/>
      <name val="Calibri   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/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64" fontId="3" fillId="0" borderId="0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6" fontId="0" fillId="0" borderId="1" xfId="5" applyNumberFormat="1" applyFont="1" applyBorder="1" applyAlignment="1">
      <alignment horizontal="center"/>
    </xf>
    <xf numFmtId="166" fontId="0" fillId="0" borderId="1" xfId="5" applyNumberFormat="1" applyFont="1" applyFill="1" applyBorder="1" applyAlignment="1">
      <alignment horizontal="center"/>
    </xf>
    <xf numFmtId="166" fontId="0" fillId="0" borderId="0" xfId="5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 wrapText="1"/>
    </xf>
    <xf numFmtId="166" fontId="8" fillId="5" borderId="1" xfId="5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0" xfId="0" applyFont="1" applyBorder="1"/>
    <xf numFmtId="0" fontId="0" fillId="0" borderId="1" xfId="0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66" fontId="9" fillId="0" borderId="0" xfId="5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6" fontId="10" fillId="0" borderId="1" xfId="5" applyNumberFormat="1" applyFont="1" applyBorder="1" applyAlignment="1">
      <alignment horizontal="center" vertical="center" wrapText="1"/>
    </xf>
    <xf numFmtId="166" fontId="0" fillId="0" borderId="1" xfId="5" applyNumberFormat="1" applyFont="1" applyBorder="1"/>
    <xf numFmtId="166" fontId="10" fillId="7" borderId="1" xfId="5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66" fontId="2" fillId="0" borderId="0" xfId="5" applyNumberFormat="1" applyFont="1" applyAlignment="1">
      <alignment horizontal="center"/>
    </xf>
    <xf numFmtId="0" fontId="8" fillId="8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6" fontId="0" fillId="0" borderId="1" xfId="5" applyNumberFormat="1" applyFont="1" applyBorder="1" applyAlignment="1">
      <alignment wrapText="1"/>
    </xf>
    <xf numFmtId="166" fontId="0" fillId="0" borderId="1" xfId="5" applyNumberFormat="1" applyFont="1" applyFill="1" applyBorder="1"/>
    <xf numFmtId="166" fontId="0" fillId="0" borderId="0" xfId="5" applyNumberFormat="1" applyFont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6" xfId="0" pivotButton="1" applyBorder="1"/>
    <xf numFmtId="0" fontId="0" fillId="0" borderId="6" xfId="0" applyBorder="1" applyAlignment="1">
      <alignment horizontal="left"/>
    </xf>
    <xf numFmtId="0" fontId="13" fillId="0" borderId="0" xfId="3" applyFont="1"/>
    <xf numFmtId="0" fontId="13" fillId="0" borderId="7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/>
    </xf>
    <xf numFmtId="0" fontId="14" fillId="0" borderId="7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 vertical="center"/>
    </xf>
    <xf numFmtId="0" fontId="14" fillId="0" borderId="15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/>
    </xf>
    <xf numFmtId="0" fontId="14" fillId="0" borderId="12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4" fillId="0" borderId="14" xfId="3" applyFont="1" applyBorder="1" applyAlignment="1">
      <alignment horizontal="centerContinuous" vertical="center"/>
    </xf>
    <xf numFmtId="0" fontId="14" fillId="0" borderId="17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4" fillId="0" borderId="16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/>
    </xf>
    <xf numFmtId="0" fontId="13" fillId="0" borderId="14" xfId="3" applyFont="1" applyBorder="1" applyAlignment="1">
      <alignment horizontal="centerContinuous"/>
    </xf>
    <xf numFmtId="0" fontId="13" fillId="0" borderId="10" xfId="3" applyFont="1" applyBorder="1"/>
    <xf numFmtId="0" fontId="13" fillId="0" borderId="11" xfId="3" applyFont="1" applyBorder="1"/>
    <xf numFmtId="0" fontId="14" fillId="0" borderId="0" xfId="3" applyFont="1"/>
    <xf numFmtId="14" fontId="13" fillId="0" borderId="0" xfId="3" applyNumberFormat="1" applyFont="1"/>
    <xf numFmtId="171" fontId="13" fillId="0" borderId="0" xfId="3" applyNumberFormat="1" applyFont="1"/>
    <xf numFmtId="0" fontId="4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73" fontId="15" fillId="0" borderId="0" xfId="7" applyNumberFormat="1" applyFont="1" applyAlignment="1">
      <alignment horizontal="center"/>
    </xf>
    <xf numFmtId="174" fontId="15" fillId="0" borderId="0" xfId="6" applyNumberFormat="1" applyFont="1" applyAlignment="1">
      <alignment horizontal="right"/>
    </xf>
    <xf numFmtId="174" fontId="13" fillId="0" borderId="0" xfId="6" applyNumberFormat="1" applyFont="1"/>
    <xf numFmtId="173" fontId="4" fillId="0" borderId="0" xfId="7" applyNumberFormat="1" applyFont="1" applyAlignment="1">
      <alignment horizontal="center"/>
    </xf>
    <xf numFmtId="174" fontId="4" fillId="0" borderId="0" xfId="6" applyNumberFormat="1" applyFont="1" applyAlignment="1">
      <alignment horizontal="right"/>
    </xf>
    <xf numFmtId="173" fontId="13" fillId="0" borderId="0" xfId="7" applyNumberFormat="1" applyFont="1" applyAlignment="1">
      <alignment horizontal="center"/>
    </xf>
    <xf numFmtId="174" fontId="13" fillId="0" borderId="0" xfId="6" applyNumberFormat="1" applyFont="1" applyAlignment="1">
      <alignment horizontal="right"/>
    </xf>
    <xf numFmtId="174" fontId="13" fillId="0" borderId="0" xfId="3" applyNumberFormat="1" applyFont="1"/>
    <xf numFmtId="173" fontId="13" fillId="0" borderId="13" xfId="7" applyNumberFormat="1" applyFont="1" applyBorder="1" applyAlignment="1">
      <alignment horizontal="center"/>
    </xf>
    <xf numFmtId="174" fontId="13" fillId="0" borderId="13" xfId="6" applyNumberFormat="1" applyFont="1" applyBorder="1" applyAlignment="1">
      <alignment horizontal="right"/>
    </xf>
    <xf numFmtId="173" fontId="14" fillId="0" borderId="0" xfId="6" applyNumberFormat="1" applyFont="1" applyAlignment="1">
      <alignment horizontal="right"/>
    </xf>
    <xf numFmtId="174" fontId="14" fillId="0" borderId="0" xfId="6" applyNumberFormat="1" applyFont="1" applyAlignment="1">
      <alignment horizontal="right"/>
    </xf>
    <xf numFmtId="0" fontId="15" fillId="0" borderId="0" xfId="3" applyFont="1"/>
    <xf numFmtId="173" fontId="4" fillId="0" borderId="13" xfId="7" applyNumberFormat="1" applyFont="1" applyBorder="1" applyAlignment="1">
      <alignment horizontal="center"/>
    </xf>
    <xf numFmtId="174" fontId="4" fillId="0" borderId="13" xfId="6" applyNumberFormat="1" applyFont="1" applyBorder="1" applyAlignment="1">
      <alignment horizontal="right"/>
    </xf>
    <xf numFmtId="0" fontId="4" fillId="0" borderId="11" xfId="3" applyFont="1" applyBorder="1"/>
    <xf numFmtId="173" fontId="4" fillId="0" borderId="0" xfId="6" applyNumberFormat="1" applyFont="1" applyAlignment="1">
      <alignment horizontal="right"/>
    </xf>
    <xf numFmtId="173" fontId="15" fillId="0" borderId="19" xfId="7" applyNumberFormat="1" applyFont="1" applyBorder="1" applyAlignment="1">
      <alignment horizontal="center"/>
    </xf>
    <xf numFmtId="174" fontId="15" fillId="0" borderId="19" xfId="6" applyNumberFormat="1" applyFont="1" applyBorder="1" applyAlignment="1">
      <alignment horizontal="right"/>
    </xf>
    <xf numFmtId="175" fontId="4" fillId="0" borderId="0" xfId="3" applyNumberFormat="1" applyFont="1"/>
    <xf numFmtId="172" fontId="4" fillId="0" borderId="0" xfId="7" applyFont="1"/>
    <xf numFmtId="174" fontId="4" fillId="0" borderId="0" xfId="6" applyNumberFormat="1" applyFont="1"/>
    <xf numFmtId="175" fontId="15" fillId="0" borderId="13" xfId="3" applyNumberFormat="1" applyFont="1" applyBorder="1"/>
    <xf numFmtId="175" fontId="4" fillId="0" borderId="13" xfId="3" applyNumberFormat="1" applyFont="1" applyBorder="1"/>
    <xf numFmtId="172" fontId="15" fillId="0" borderId="13" xfId="7" applyFont="1" applyBorder="1"/>
    <xf numFmtId="174" fontId="4" fillId="0" borderId="13" xfId="6" applyNumberFormat="1" applyFont="1" applyBorder="1"/>
    <xf numFmtId="175" fontId="15" fillId="0" borderId="0" xfId="3" applyNumberFormat="1" applyFont="1"/>
    <xf numFmtId="0" fontId="16" fillId="0" borderId="0" xfId="3" applyFont="1" applyAlignment="1">
      <alignment horizontal="center" vertical="center" wrapText="1"/>
    </xf>
    <xf numFmtId="0" fontId="13" fillId="0" borderId="12" xfId="3" applyFont="1" applyBorder="1"/>
    <xf numFmtId="0" fontId="13" fillId="0" borderId="13" xfId="3" applyFont="1" applyBorder="1"/>
    <xf numFmtId="175" fontId="13" fillId="0" borderId="13" xfId="3" applyNumberFormat="1" applyFont="1" applyBorder="1"/>
    <xf numFmtId="0" fontId="13" fillId="0" borderId="14" xfId="3" applyFont="1" applyBorder="1"/>
    <xf numFmtId="166" fontId="0" fillId="0" borderId="9" xfId="0" applyNumberFormat="1" applyBorder="1"/>
    <xf numFmtId="166" fontId="0" fillId="0" borderId="11" xfId="0" applyNumberFormat="1" applyBorder="1"/>
    <xf numFmtId="0" fontId="0" fillId="0" borderId="15" xfId="0" applyBorder="1" applyAlignment="1">
      <alignment horizontal="left"/>
    </xf>
    <xf numFmtId="166" fontId="0" fillId="0" borderId="18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6" xfId="0" applyBorder="1"/>
    <xf numFmtId="0" fontId="0" fillId="0" borderId="6" xfId="0" applyNumberFormat="1" applyBorder="1"/>
    <xf numFmtId="0" fontId="4" fillId="0" borderId="7" xfId="3" applyFont="1" applyBorder="1" applyAlignment="1">
      <alignment horizontal="center"/>
    </xf>
    <xf numFmtId="0" fontId="4" fillId="0" borderId="9" xfId="3" applyFont="1" applyBorder="1" applyAlignment="1">
      <alignment horizontal="center"/>
    </xf>
    <xf numFmtId="0" fontId="15" fillId="0" borderId="7" xfId="3" applyFont="1" applyBorder="1" applyAlignment="1">
      <alignment horizontal="center" vertical="center"/>
    </xf>
    <xf numFmtId="0" fontId="15" fillId="0" borderId="8" xfId="3" applyFont="1" applyBorder="1" applyAlignment="1">
      <alignment horizontal="center" vertical="center"/>
    </xf>
    <xf numFmtId="0" fontId="15" fillId="0" borderId="9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/>
    </xf>
    <xf numFmtId="0" fontId="4" fillId="0" borderId="14" xfId="3" applyFont="1" applyBorder="1" applyAlignment="1">
      <alignment horizontal="center"/>
    </xf>
    <xf numFmtId="0" fontId="15" fillId="0" borderId="20" xfId="3" applyFont="1" applyBorder="1" applyAlignment="1">
      <alignment horizontal="center" vertical="center" wrapText="1"/>
    </xf>
    <xf numFmtId="0" fontId="15" fillId="0" borderId="21" xfId="3" applyFont="1" applyBorder="1" applyAlignment="1">
      <alignment horizontal="center" vertical="center" wrapText="1"/>
    </xf>
    <xf numFmtId="0" fontId="15" fillId="0" borderId="18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/>
    </xf>
    <xf numFmtId="0" fontId="4" fillId="0" borderId="10" xfId="3" applyFont="1" applyBorder="1"/>
    <xf numFmtId="171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166" fontId="15" fillId="0" borderId="0" xfId="5" applyNumberFormat="1" applyFont="1"/>
    <xf numFmtId="176" fontId="15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center"/>
    </xf>
    <xf numFmtId="176" fontId="4" fillId="0" borderId="0" xfId="5" applyNumberFormat="1" applyFont="1" applyAlignment="1">
      <alignment horizontal="right"/>
    </xf>
    <xf numFmtId="166" fontId="4" fillId="0" borderId="5" xfId="5" applyNumberFormat="1" applyFont="1" applyBorder="1" applyAlignment="1">
      <alignment horizontal="center"/>
    </xf>
    <xf numFmtId="176" fontId="4" fillId="0" borderId="5" xfId="5" applyNumberFormat="1" applyFont="1" applyBorder="1" applyAlignment="1">
      <alignment horizontal="right"/>
    </xf>
    <xf numFmtId="166" fontId="4" fillId="0" borderId="19" xfId="5" applyNumberFormat="1" applyFont="1" applyBorder="1" applyAlignment="1">
      <alignment horizontal="center"/>
    </xf>
    <xf numFmtId="176" fontId="4" fillId="0" borderId="19" xfId="5" applyNumberFormat="1" applyFont="1" applyBorder="1" applyAlignment="1">
      <alignment horizontal="right"/>
    </xf>
    <xf numFmtId="175" fontId="4" fillId="0" borderId="0" xfId="3" applyNumberFormat="1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</cellXfs>
  <cellStyles count="8">
    <cellStyle name="Millares" xfId="5" builtinId="3"/>
    <cellStyle name="Millares 2" xfId="7"/>
    <cellStyle name="Moneda" xfId="6" builtinId="4"/>
    <cellStyle name="Moneda 2" xfId="4"/>
    <cellStyle name="Normal" xfId="0" builtinId="0"/>
    <cellStyle name="Normal 2" xfId="1"/>
    <cellStyle name="Normal 2 2" xfId="3"/>
    <cellStyle name="Normal 2 3" xfId="2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19050</xdr:rowOff>
    </xdr:from>
    <xdr:to>
      <xdr:col>1</xdr:col>
      <xdr:colOff>1628586</xdr:colOff>
      <xdr:row>4</xdr:row>
      <xdr:rowOff>165433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9050"/>
          <a:ext cx="2219136" cy="908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0</xdr:row>
      <xdr:rowOff>0</xdr:rowOff>
    </xdr:from>
    <xdr:to>
      <xdr:col>5</xdr:col>
      <xdr:colOff>66486</xdr:colOff>
      <xdr:row>4</xdr:row>
      <xdr:rowOff>146383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" y="171450"/>
          <a:ext cx="2219136" cy="9083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1.417951967589" createdVersion="5" refreshedVersion="5" minRefreshableVersion="3" recordCount="268">
  <cacheSource type="worksheet">
    <worksheetSource ref="A2:AH270" sheet="ESTADO DE CADA FACTURA"/>
  </cacheSource>
  <cacheFields count="34">
    <cacheField name="NIT" numFmtId="0">
      <sharedItems containsSemiMixedTypes="0" containsString="0" containsNumber="1" containsInteger="1" minValue="891409390" maxValue="891409390"/>
    </cacheField>
    <cacheField name="PRESTADOR" numFmtId="0">
      <sharedItems/>
    </cacheField>
    <cacheField name="AÑO" numFmtId="0">
      <sharedItems containsSemiMixedTypes="0" containsString="0" containsNumber="1" containsInteger="1" minValue="2023" maxValue="2024"/>
    </cacheField>
    <cacheField name="ESTADO" numFmtId="0">
      <sharedItems/>
    </cacheField>
    <cacheField name="NUMERO" numFmtId="0">
      <sharedItems/>
    </cacheField>
    <cacheField name="PREFIJO" numFmtId="0">
      <sharedItems/>
    </cacheField>
    <cacheField name="SUFIJO" numFmtId="0">
      <sharedItems containsSemiMixedTypes="0" containsString="0" containsNumber="1" containsInteger="1" minValue="1434" maxValue="328960"/>
    </cacheField>
    <cacheField name="FACTURA" numFmtId="0">
      <sharedItems/>
    </cacheField>
    <cacheField name="Llave" numFmtId="0">
      <sharedItems/>
    </cacheField>
    <cacheField name="FECHA DOC" numFmtId="14">
      <sharedItems containsSemiMixedTypes="0" containsNonDate="0" containsDate="1" containsString="0" minDate="2023-12-27T00:00:00" maxDate="2024-08-01T00:00:00"/>
    </cacheField>
    <cacheField name="Fecha de radicacion EPS " numFmtId="14">
      <sharedItems containsSemiMixedTypes="0" containsNonDate="0" containsDate="1" containsString="0" minDate="1899-12-30T00:00:00" maxDate="2024-09-02T07:00:00"/>
    </cacheField>
    <cacheField name="NIT2" numFmtId="0">
      <sharedItems containsMixedTypes="1" containsNumber="1" containsInteger="1" minValue="890303093" maxValue="890303093"/>
    </cacheField>
    <cacheField name="CLIENTE" numFmtId="0">
      <sharedItems/>
    </cacheField>
    <cacheField name="VALOR" numFmtId="166">
      <sharedItems containsSemiMixedTypes="0" containsString="0" containsNumber="1" containsInteger="1" minValue="17676" maxValue="4978008"/>
    </cacheField>
    <cacheField name="SALDO IPS" numFmtId="166">
      <sharedItems containsSemiMixedTypes="0" containsString="0" containsNumber="1" containsInteger="1" minValue="7465" maxValue="4978008"/>
    </cacheField>
    <cacheField name="Estado de Factura EPS Septiembre 16" numFmtId="0">
      <sharedItems count="8">
        <s v="FACTURA CANCELADA"/>
        <s v="FACTURA ACEPTADA POR LA IPS"/>
        <s v="FACTURA DEVUELTA"/>
        <s v="GLOSA PENDIENTE POR CONCILIAR "/>
        <s v="FACTURA PENDIENTE EN PROGRAMACION DE PAGO"/>
        <s v="FACTURA NO RADICADA"/>
        <s v="FACTURA PENDIENTE EN PROGRAMACION DE PAGO - GLOSA EN PROCESO INTERNO"/>
        <s v="FACTURA PENDIENTE EN PROGRAMACION DE PAGO " u="1"/>
      </sharedItems>
    </cacheField>
    <cacheField name="Boxalud" numFmtId="0">
      <sharedItems/>
    </cacheField>
    <cacheField name="DevolucionAceptada" numFmtId="0">
      <sharedItems/>
    </cacheField>
    <cacheField name="Estado de Factura EPS Junio 30" numFmtId="0">
      <sharedItems/>
    </cacheField>
    <cacheField name="Valor Total Bruto" numFmtId="166">
      <sharedItems containsSemiMixedTypes="0" containsString="0" containsNumber="1" containsInteger="1" minValue="0" maxValue="4978008"/>
    </cacheField>
    <cacheField name="Valor Devolucion" numFmtId="166">
      <sharedItems containsSemiMixedTypes="0" containsString="0" containsNumber="1" containsInteger="1" minValue="0" maxValue="489504"/>
    </cacheField>
    <cacheField name="Valor Glosa Pendiente" numFmtId="166">
      <sharedItems containsSemiMixedTypes="0" containsString="0" containsNumber="1" containsInteger="1" minValue="0" maxValue="296310"/>
    </cacheField>
    <cacheField name="Observacion objeccion" numFmtId="166">
      <sharedItems containsBlank="1" longText="1"/>
    </cacheField>
    <cacheField name="Valor Radicado" numFmtId="166">
      <sharedItems containsSemiMixedTypes="0" containsString="0" containsNumber="1" containsInteger="1" minValue="0" maxValue="4978008"/>
    </cacheField>
    <cacheField name="Valor Glosa Aceptada" numFmtId="166">
      <sharedItems containsSemiMixedTypes="0" containsString="0" containsNumber="1" containsInteger="1" minValue="0" maxValue="524175"/>
    </cacheField>
    <cacheField name="Valor Pagar" numFmtId="166">
      <sharedItems containsSemiMixedTypes="0" containsString="0" containsNumber="1" containsInteger="1" minValue="0" maxValue="4878448"/>
    </cacheField>
    <cacheField name="Por pagar SAP " numFmtId="166">
      <sharedItems containsSemiMixedTypes="0" containsString="0" containsNumber="1" containsInteger="1" minValue="0" maxValue="2323070"/>
    </cacheField>
    <cacheField name="P. abiertas Doc." numFmtId="0">
      <sharedItems containsString="0" containsBlank="1" containsNumber="1" containsInteger="1" minValue="136601148" maxValue="1222508084"/>
    </cacheField>
    <cacheField name="Valor compensacion SAP" numFmtId="166">
      <sharedItems containsSemiMixedTypes="0" containsString="0" containsNumber="1" containsInteger="1" minValue="0" maxValue="1388035"/>
    </cacheField>
    <cacheField name="Retencion " numFmtId="166">
      <sharedItems containsString="0" containsBlank="1" containsNumber="1" containsInteger="1" minValue="0" maxValue="28327"/>
    </cacheField>
    <cacheField name="Doc compensacion " numFmtId="0">
      <sharedItems containsString="0" containsBlank="1" containsNumber="1" containsInteger="1" minValue="2201539616" maxValue="4800064810"/>
    </cacheField>
    <cacheField name="Fecha de compensacion " numFmtId="0">
      <sharedItems containsBlank="1"/>
    </cacheField>
    <cacheField name="Valor TF" numFmtId="0">
      <sharedItems containsBlank="1" containsMixedTypes="1" containsNumber="1" containsInteger="1" minValue="3751013" maxValue="8232012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8">
  <r>
    <n v="891409390"/>
    <s v="RADIOLOGOS ASOCIADOS S.A"/>
    <n v="2023"/>
    <s v="FACTURA"/>
    <s v="RSAL307533"/>
    <s v="RSAL"/>
    <n v="307533"/>
    <s v="RSAL307533"/>
    <s v="891409390_RSAL307533"/>
    <d v="2023-12-27T00:00:00"/>
    <d v="2024-01-09T17:26:51"/>
    <s v="890303093"/>
    <s v="COMFENALCO VALLE"/>
    <n v="114044"/>
    <n v="9169"/>
    <x v="0"/>
    <s v="Finalizada"/>
    <b v="0"/>
    <s v="FACTURA CANCELADA"/>
    <n v="114044"/>
    <n v="0"/>
    <n v="0"/>
    <m/>
    <n v="114044"/>
    <n v="0"/>
    <n v="109944"/>
    <n v="0"/>
    <m/>
    <n v="9169"/>
    <n v="0"/>
    <n v="4800063409"/>
    <m/>
    <s v="23.04.2024"/>
    <d v="2024-08-30T00:00:00"/>
  </r>
  <r>
    <n v="891409390"/>
    <s v="RADIOLOGOS ASOCIADOS S.A"/>
    <n v="2023"/>
    <s v="FACTURA"/>
    <s v="RSAL307543"/>
    <s v="RSAL"/>
    <n v="307543"/>
    <s v="RSAL307543"/>
    <s v="891409390_RSAL307543"/>
    <d v="2023-12-27T00:00:00"/>
    <d v="2024-01-12T14:10:33"/>
    <s v="890303093"/>
    <s v="COMFENALCO VALLE"/>
    <n v="524175"/>
    <n v="524175"/>
    <x v="1"/>
    <s v="Devuelta CA"/>
    <b v="1"/>
    <s v="FACTURA DEVUELTA"/>
    <n v="0"/>
    <n v="0"/>
    <n v="0"/>
    <m/>
    <n v="0"/>
    <n v="524175"/>
    <n v="0"/>
    <n v="0"/>
    <m/>
    <n v="0"/>
    <m/>
    <m/>
    <m/>
    <m/>
    <d v="2024-08-30T00:00:00"/>
  </r>
  <r>
    <n v="891409390"/>
    <s v="RADIOLOGOS ASOCIADOS S.A"/>
    <n v="2023"/>
    <s v="FACTURA"/>
    <s v="RSAL307545"/>
    <s v="RSAL"/>
    <n v="307545"/>
    <s v="RSAL307545"/>
    <s v="891409390_RSAL307545"/>
    <d v="2023-12-27T00:00:00"/>
    <d v="2024-01-12T14:10:33"/>
    <n v="890303093"/>
    <s v="COMFENALCO VALLE"/>
    <n v="155244"/>
    <n v="155244"/>
    <x v="1"/>
    <s v="Devuelta CA"/>
    <b v="1"/>
    <s v="FACTURA DEVUELTA"/>
    <n v="0"/>
    <n v="0"/>
    <n v="0"/>
    <m/>
    <n v="0"/>
    <n v="155244"/>
    <n v="0"/>
    <n v="0"/>
    <m/>
    <n v="0"/>
    <m/>
    <m/>
    <m/>
    <m/>
    <d v="2024-08-30T00:00:00"/>
  </r>
  <r>
    <n v="891409390"/>
    <s v="RADIOLOGOS ASOCIADOS S.A"/>
    <n v="2024"/>
    <s v="FACTURA"/>
    <s v="CMFA239357"/>
    <s v="CMFA"/>
    <n v="239357"/>
    <s v="CMFA239357"/>
    <s v="891409390_CMFA239357"/>
    <d v="2024-01-18T00:00:00"/>
    <d v="2024-02-01T07:00:00"/>
    <s v="890303093"/>
    <s v="COMFENALCO VALLE"/>
    <n v="489504"/>
    <n v="489504"/>
    <x v="1"/>
    <s v="Devuelta CA"/>
    <b v="1"/>
    <s v="FACTURA DEVUELTA"/>
    <n v="0"/>
    <n v="0"/>
    <n v="0"/>
    <m/>
    <n v="0"/>
    <n v="489504"/>
    <n v="0"/>
    <n v="0"/>
    <m/>
    <n v="0"/>
    <m/>
    <m/>
    <m/>
    <m/>
    <d v="2024-08-30T00:00:00"/>
  </r>
  <r>
    <n v="891409390"/>
    <s v="RADIOLOGOS ASOCIADOS S.A"/>
    <n v="2024"/>
    <s v="FACTURA"/>
    <s v="RSAL309651"/>
    <s v="RSAL"/>
    <n v="309651"/>
    <s v="RSAL309651"/>
    <s v="891409390_RSAL309651"/>
    <d v="2024-01-19T00:00:00"/>
    <d v="2024-02-01T07:00:00"/>
    <s v="890303093"/>
    <s v="COMFENALCO VALLE"/>
    <n v="99406"/>
    <n v="99406"/>
    <x v="2"/>
    <s v="Devuelta"/>
    <b v="0"/>
    <s v="FACTURA DEVUELTA"/>
    <n v="0"/>
    <n v="99406"/>
    <n v="0"/>
    <s v="1-SE DEVUELVE FACTURA CON SOPORTES COMPLETOS, LA AUT 122300081531 ANEXA EN LA FACTURA PERTENECE A OTRO PRESTADOR, POR FAVOR VERIFICAR_x000a_2-LOS  SERVICIOS FACTURADOS, NO CUENTA CON AUTORIZACION NAP DE 15 DIGITOS, POR FAVOR VALIDAR CON EL AREA ENCARGADA_x000a_3-PENDIENTE APLICAR AUDITORIA ADMINISTRATIVA"/>
    <n v="0"/>
    <n v="0"/>
    <n v="0"/>
    <n v="0"/>
    <m/>
    <n v="0"/>
    <m/>
    <m/>
    <m/>
    <m/>
    <d v="2024-08-30T00:00:00"/>
  </r>
  <r>
    <n v="891409390"/>
    <s v="RADIOLOGOS ASOCIADOS S.A"/>
    <n v="2024"/>
    <s v="FACTURA"/>
    <s v="MACP218971"/>
    <s v="MACP"/>
    <n v="218971"/>
    <s v="MACP218971"/>
    <s v="891409390_MACP218971"/>
    <d v="2024-02-25T00:00:00"/>
    <d v="2024-03-04T15:03:43"/>
    <s v="890303093"/>
    <s v="COMFENALCO VALLE"/>
    <n v="489504"/>
    <n v="489504"/>
    <x v="2"/>
    <s v="Devuelta"/>
    <b v="0"/>
    <s v="FACTURA DEVUELTA"/>
    <n v="0"/>
    <n v="489504"/>
    <n v="0"/>
    <s v="1-SE DEVUELVE FACTURA CON SOPORTES COMPLETOS, SERVICIO FACTURADO CUPS 879301 TOMOGRAFÍA COMPUTADA DE TÓRAX DE ALTA DEFINICION TACAR POR VALOR $489.504 NO CORRESPONDE CON LO AUTORIZADO CUPS  879301 TOMOGRAFÍA COMPUTADA DE TÓRAX POR VALOR $121.188. POR FAVOR VALIDAR_x000a_2  LA AUTORIZACION NO FUE VERIFICADA POR EL PRESTADOR EN EL APLICATIVO ANTES DE PRESTAR EL SERVICIO (SE DEBE HACER USO DEL USUARIO ASIGNADO PARA VALIDAR)_x000a_3-PENDIENTE APLICAR AUDITORIA ADMINISTRATIVA"/>
    <n v="0"/>
    <n v="0"/>
    <n v="0"/>
    <n v="0"/>
    <m/>
    <n v="0"/>
    <m/>
    <m/>
    <m/>
    <m/>
    <d v="2024-08-30T00:00:00"/>
  </r>
  <r>
    <n v="891409390"/>
    <s v="RADIOLOGOS ASOCIADOS S.A"/>
    <n v="2024"/>
    <s v="FACTURA"/>
    <s v="ESEC002082"/>
    <s v="ESEC"/>
    <n v="2082"/>
    <s v="ESEC2082"/>
    <s v="891409390_ESEC2082"/>
    <d v="2024-03-20T00:00:00"/>
    <d v="2024-04-01T15:43:12"/>
    <s v="890303093"/>
    <s v="COMFENALCO VALLE"/>
    <n v="33036"/>
    <n v="33036"/>
    <x v="2"/>
    <s v="Devuelta"/>
    <b v="0"/>
    <s v="FACTURA DEVUELTA"/>
    <n v="0"/>
    <n v="33036"/>
    <n v="0"/>
    <s v="1-SE DEVUELVE FACTURA CON SOPORTES COMPLETOS, SERVICIO CANCELADO EN LA FACTURA ESEC1796 DEL 29 FEBRERO 2024 POR FAVOR VERIFICAR "/>
    <n v="0"/>
    <n v="0"/>
    <n v="0"/>
    <n v="0"/>
    <m/>
    <n v="0"/>
    <m/>
    <m/>
    <m/>
    <m/>
    <d v="2024-08-30T00:00:00"/>
  </r>
  <r>
    <n v="891409390"/>
    <s v="RADIOLOGOS ASOCIADOS S.A"/>
    <n v="2024"/>
    <s v="FACTURA"/>
    <s v="ESEJ001434"/>
    <s v="ESEJ"/>
    <n v="1434"/>
    <s v="ESEJ1434"/>
    <s v="891409390_ESEJ1434"/>
    <d v="2024-03-05T00:00:00"/>
    <d v="2024-03-07T11:06:23"/>
    <s v="890303093"/>
    <s v="COMFENALCO VALLE"/>
    <n v="158683"/>
    <n v="7465"/>
    <x v="3"/>
    <s v="Para respuesta prestador"/>
    <b v="0"/>
    <s v="GLOSA PENDIENTE POR CONCILIAR "/>
    <n v="158683"/>
    <n v="0"/>
    <n v="10639"/>
    <s v="FAVOR SE SOLICITA GENERAR NOTA CREDITO Y REPORTAR EL .ZIP CON XML Y REPRESENTACION GRAFICA DE LA MISMA, AL CORREO DE FACTURACION ELECTRONICA (facturacionelectronica@epsdelagente.com.co), Y EN EL APLICATIVO BOXALUD DEJAR COMO VALOR ACEPTADO POR LA IPS.   _x000a_"/>
    <n v="158683"/>
    <n v="0"/>
    <n v="148044"/>
    <n v="0"/>
    <m/>
    <n v="0"/>
    <m/>
    <m/>
    <m/>
    <m/>
    <d v="2024-08-30T00:00:00"/>
  </r>
  <r>
    <n v="891409390"/>
    <s v="RADIOLOGOS ASOCIADOS S.A"/>
    <n v="2024"/>
    <s v="FACTURA"/>
    <s v="RSAL314473"/>
    <s v="RSAL"/>
    <n v="314473"/>
    <s v="RSAL314473"/>
    <s v="891409390_RSAL314473"/>
    <d v="2024-03-04T00:00:00"/>
    <d v="2024-03-07T09:36:49"/>
    <s v="890303093"/>
    <s v="COMFENALCO VALLE"/>
    <n v="524175"/>
    <n v="463895"/>
    <x v="0"/>
    <s v="Finalizada"/>
    <b v="0"/>
    <s v="FACTURA PENDIENTE EN PROGRAMACION DE PAGO"/>
    <n v="524175"/>
    <n v="0"/>
    <n v="0"/>
    <m/>
    <n v="524175"/>
    <n v="0"/>
    <n v="453411"/>
    <n v="0"/>
    <m/>
    <n v="453411"/>
    <n v="10484"/>
    <n v="2201539616"/>
    <s v="20.08.2024"/>
    <n v="3751013"/>
    <d v="2024-08-30T00:00:00"/>
  </r>
  <r>
    <n v="891409390"/>
    <s v="RADIOLOGOS ASOCIADOS S.A"/>
    <n v="2024"/>
    <s v="FACTURA"/>
    <s v="CMCR251722"/>
    <s v="CMCR"/>
    <n v="251722"/>
    <s v="CMCR251722"/>
    <s v="891409390_CMCR251722"/>
    <d v="2024-04-30T00:00:00"/>
    <d v="2024-05-09T14:24:33"/>
    <s v="890303093"/>
    <s v="COMFENALCO VALLE"/>
    <n v="52290"/>
    <n v="47790"/>
    <x v="0"/>
    <s v="Finalizada"/>
    <b v="0"/>
    <s v="FACTURA PENDIENTE EN PROGRAMACION DE PAGO"/>
    <n v="52290"/>
    <n v="0"/>
    <n v="0"/>
    <m/>
    <n v="52290"/>
    <n v="0"/>
    <n v="47790"/>
    <n v="0"/>
    <m/>
    <n v="47790"/>
    <n v="0"/>
    <n v="2201539616"/>
    <s v="20.08.2024"/>
    <n v="3751013"/>
    <d v="2024-08-30T00:00:00"/>
  </r>
  <r>
    <n v="891409390"/>
    <s v="RADIOLOGOS ASOCIADOS S.A"/>
    <n v="2024"/>
    <s v="FACTURA"/>
    <s v="CMFA241224"/>
    <s v="CMFA"/>
    <n v="241224"/>
    <s v="CMFA241224"/>
    <s v="891409390_CMFA241224"/>
    <d v="2024-04-04T00:00:00"/>
    <d v="2024-04-15T15:07:19"/>
    <s v="890303093"/>
    <s v="COMFENALCO VALLE"/>
    <n v="186411"/>
    <n v="114141"/>
    <x v="3"/>
    <s v="Para respuesta prestador"/>
    <b v="0"/>
    <s v="GLOSA PENDIENTE POR CONCILIAR "/>
    <n v="186411"/>
    <n v="0"/>
    <n v="114141"/>
    <s v=" 1-SE REALIZA OBJECCION CODIGO CMD-006; CANASTA FLUOROSCOPIA COLON X ENEMA- ADULTOS NO CUENTA CON AUTORIZACION NAP DE 15 DIGISTOS 2-NO SE ENCUENTRA SOPORTADO EL CODIGO CMD-006; CANASTA FLUOROSCOPIA COLON X ENEMA- ADULTOS EN EL RESULTADO DEL EXAMEN."/>
    <n v="186411"/>
    <n v="0"/>
    <n v="67770"/>
    <n v="0"/>
    <m/>
    <n v="0"/>
    <m/>
    <m/>
    <m/>
    <m/>
    <d v="2024-08-30T00:00:00"/>
  </r>
  <r>
    <n v="891409390"/>
    <s v="RADIOLOGOS ASOCIADOS S.A"/>
    <n v="2024"/>
    <s v="FACTURA"/>
    <s v="ESEC002494"/>
    <s v="ESEC"/>
    <n v="2494"/>
    <s v="ESEC2494"/>
    <s v="891409390_ESEC2494"/>
    <d v="2024-04-30T00:00:00"/>
    <d v="2024-05-09T14:24:33"/>
    <s v="890303093"/>
    <s v="COMFENALCO VALLE"/>
    <n v="103830"/>
    <n v="99330"/>
    <x v="0"/>
    <s v="Finalizada"/>
    <b v="0"/>
    <s v="FACTURA PENDIENTE EN PROGRAMACION DE PAGO"/>
    <n v="103830"/>
    <n v="0"/>
    <n v="0"/>
    <m/>
    <n v="103830"/>
    <n v="0"/>
    <n v="99330"/>
    <n v="0"/>
    <m/>
    <n v="99330"/>
    <n v="0"/>
    <n v="2201539616"/>
    <s v="20.08.2024"/>
    <n v="3751013"/>
    <d v="2024-08-30T00:00:00"/>
  </r>
  <r>
    <n v="891409390"/>
    <s v="RADIOLOGOS ASOCIADOS S.A"/>
    <n v="2024"/>
    <s v="FACTURA"/>
    <s v="RSAL317137"/>
    <s v="RSAL"/>
    <n v="317137"/>
    <s v="RSAL317137"/>
    <s v="891409390_RSAL317137"/>
    <d v="2024-04-01T00:00:00"/>
    <d v="2024-04-15T15:07:19"/>
    <s v="890303093"/>
    <s v="COMFENALCO VALLE"/>
    <n v="243852"/>
    <n v="83724"/>
    <x v="3"/>
    <s v="Para respuesta prestador"/>
    <b v="0"/>
    <s v="GLOSA PENDIENTE POR CONCILIAR "/>
    <n v="243852"/>
    <n v="0"/>
    <n v="83820"/>
    <s v="1-SE REALIZA OBJECCION CODIGO CMD-008; CANASTA FLUOROSCOPIA VDA ADULTOS NO CUENTA CON AUTORIZACION NAP DE 15 DIGISTOS POR VALOR $83.820 2-NO SE ENCUENTRA SOPORTADO EL CODIGO CMD-008; CANASTA FLUOROSCOPIA VDA ADULTOS EN EL RESULTADO DEL EXAMEN."/>
    <n v="243852"/>
    <n v="0"/>
    <n v="138427"/>
    <n v="0"/>
    <m/>
    <n v="0"/>
    <m/>
    <m/>
    <m/>
    <m/>
    <d v="2024-08-30T00:00:00"/>
  </r>
  <r>
    <n v="891409390"/>
    <s v="RADIOLOGOS ASOCIADOS S.A"/>
    <n v="2024"/>
    <s v="FACTURA"/>
    <s v="RSAL317303"/>
    <s v="RSAL"/>
    <n v="317303"/>
    <s v="RSAL317303"/>
    <s v="891409390_RSAL317303"/>
    <d v="2024-04-02T00:00:00"/>
    <d v="2024-04-15T15:24:47"/>
    <s v="890303093"/>
    <s v="COMFENALCO VALLE"/>
    <n v="155244"/>
    <n v="80715"/>
    <x v="3"/>
    <s v="Para respuesta prestador"/>
    <b v="0"/>
    <s v="GLOSA PENDIENTE POR CONCILIAR "/>
    <n v="155244"/>
    <n v="0"/>
    <n v="83820"/>
    <s v="1-SE REALIZA OBJECCION CODIGO CMD-008; CANASTA FLUOROSCOPIA VDA ADULTOS NO CUENTA CON AUTORIZACION NAP DE 15 DIGISTOS 2-NO SE ENCUENTRA SOPORTADO EL CODIGO CMD-008; CANASTA FLUOROSCOPIA VDA ADULTOS EN EL RESULTADO DEL EXAMEN"/>
    <n v="155244"/>
    <n v="0"/>
    <n v="71424"/>
    <n v="0"/>
    <m/>
    <n v="0"/>
    <m/>
    <m/>
    <m/>
    <m/>
    <d v="2024-08-30T00:00:00"/>
  </r>
  <r>
    <n v="891409390"/>
    <s v="RADIOLOGOS ASOCIADOS S.A"/>
    <n v="2024"/>
    <s v="FACTURA"/>
    <s v="RSAL318365"/>
    <s v="RSAL"/>
    <n v="318365"/>
    <s v="RSAL318365"/>
    <s v="891409390_RSAL318365"/>
    <d v="2024-04-12T00:00:00"/>
    <d v="2024-04-15T15:07:19"/>
    <s v="890303093"/>
    <s v="COMFENALCO VALLE"/>
    <n v="155244"/>
    <n v="83820"/>
    <x v="3"/>
    <s v="Para respuesta prestador"/>
    <b v="0"/>
    <s v="GLOSA PENDIENTE POR CONCILIAR "/>
    <n v="155244"/>
    <n v="0"/>
    <n v="83820"/>
    <s v="1-SE REALIZA OBJECCION CODIGO CMD-008; CANASTA FLUOROSCOPIA VDA ADULTOS NO CUENTA CON AUTORIZACION NAP DE DIGITOS 2-NO SE ENCUENTRA SOPORTADO EL CODIGO CMD-008; CANASTA FLUOROSCOPIA VDA ADULTOS"/>
    <n v="155244"/>
    <n v="0"/>
    <n v="66924"/>
    <n v="0"/>
    <m/>
    <n v="0"/>
    <m/>
    <m/>
    <m/>
    <m/>
    <d v="2024-08-30T00:00:00"/>
  </r>
  <r>
    <n v="891409390"/>
    <s v="RADIOLOGOS ASOCIADOS S.A"/>
    <n v="2024"/>
    <s v="FACTURA"/>
    <s v="CMCR251941"/>
    <s v="CMCR"/>
    <n v="251941"/>
    <s v="CMCR251941"/>
    <s v="891409390_CMCR251941"/>
    <d v="2024-05-03T00:00:00"/>
    <d v="2024-05-15T16:45:53"/>
    <s v="890303093"/>
    <s v="COMFENALCO VALLE"/>
    <n v="52290"/>
    <n v="47790"/>
    <x v="0"/>
    <s v="Finalizada"/>
    <b v="0"/>
    <s v="FACTURA PENDIENTE EN PROGRAMACION DE PAGO"/>
    <n v="52290"/>
    <n v="0"/>
    <n v="0"/>
    <m/>
    <n v="52290"/>
    <n v="0"/>
    <n v="47790"/>
    <n v="0"/>
    <m/>
    <n v="47790"/>
    <n v="0"/>
    <n v="2201539616"/>
    <s v="20.08.2024"/>
    <n v="3751013"/>
    <d v="2024-08-30T00:00:00"/>
  </r>
  <r>
    <n v="891409390"/>
    <s v="RADIOLOGOS ASOCIADOS S.A"/>
    <n v="2024"/>
    <s v="FACTURA"/>
    <s v="CMCR252423"/>
    <s v="CMCR"/>
    <n v="252423"/>
    <s v="CMCR252423"/>
    <s v="891409390_CMCR252423"/>
    <d v="2024-05-11T00:00:00"/>
    <d v="2024-05-15T16:45:53"/>
    <s v="890303093"/>
    <s v="COMFENALCO VALLE"/>
    <n v="52290"/>
    <n v="47790"/>
    <x v="0"/>
    <s v="Finalizada"/>
    <b v="0"/>
    <s v="FACTURA PENDIENTE EN PROGRAMACION DE PAGO"/>
    <n v="52290"/>
    <n v="0"/>
    <n v="0"/>
    <m/>
    <n v="52290"/>
    <n v="0"/>
    <n v="47790"/>
    <n v="0"/>
    <m/>
    <n v="47790"/>
    <n v="0"/>
    <n v="2201539616"/>
    <s v="20.08.2024"/>
    <n v="3751013"/>
    <d v="2024-08-30T00:00:00"/>
  </r>
  <r>
    <n v="891409390"/>
    <s v="RADIOLOGOS ASOCIADOS S.A"/>
    <n v="2024"/>
    <s v="FACTURA"/>
    <s v="CMFA242503"/>
    <s v="CMFA"/>
    <n v="242503"/>
    <s v="CMFA242503"/>
    <s v="891409390_CMFA242503"/>
    <d v="2024-05-22T00:00:00"/>
    <d v="2024-06-14T18:54:23"/>
    <s v="890303093"/>
    <s v="COMFENALCO VALLE"/>
    <n v="116454"/>
    <n v="103062"/>
    <x v="0"/>
    <s v="Finalizada"/>
    <b v="0"/>
    <s v="FACTURA PENDIENTE EN PROGRAMACION DE PAGO"/>
    <n v="116454"/>
    <n v="0"/>
    <n v="0"/>
    <m/>
    <n v="116454"/>
    <n v="0"/>
    <n v="103062"/>
    <n v="0"/>
    <m/>
    <n v="103062"/>
    <n v="0"/>
    <n v="2201539616"/>
    <s v="20.08.2024"/>
    <n v="3751013"/>
    <d v="2024-08-30T00:00:00"/>
  </r>
  <r>
    <n v="891409390"/>
    <s v="RADIOLOGOS ASOCIADOS S.A"/>
    <n v="2024"/>
    <s v="FACTURA"/>
    <s v="ESEC002554"/>
    <s v="ESEC"/>
    <n v="2554"/>
    <s v="ESEC2554"/>
    <s v="891409390_ESEC2554"/>
    <d v="2024-05-04T00:00:00"/>
    <d v="2024-05-09T14:24:33"/>
    <s v="890303093"/>
    <s v="COMFENALCO VALLE"/>
    <n v="17676"/>
    <n v="13176"/>
    <x v="0"/>
    <s v="Finalizada"/>
    <b v="0"/>
    <s v="FACTURA PENDIENTE EN PROGRAMACION DE PAGO"/>
    <n v="17676"/>
    <n v="0"/>
    <n v="0"/>
    <m/>
    <n v="17676"/>
    <n v="0"/>
    <n v="13176"/>
    <n v="0"/>
    <m/>
    <n v="13176"/>
    <n v="0"/>
    <n v="2201539616"/>
    <s v="20.08.2024"/>
    <n v="3751013"/>
    <d v="2024-08-30T00:00:00"/>
  </r>
  <r>
    <n v="891409390"/>
    <s v="RADIOLOGOS ASOCIADOS S.A"/>
    <n v="2024"/>
    <s v="FACTURA"/>
    <s v="ESEC002773"/>
    <s v="ESEC"/>
    <n v="2773"/>
    <s v="ESEC2773"/>
    <s v="891409390_ESEC2773"/>
    <d v="2024-05-20T00:00:00"/>
    <d v="2024-06-14T18:54:23"/>
    <s v="890303093"/>
    <s v="COMFENALCO VALLE"/>
    <n v="52290"/>
    <n v="34090"/>
    <x v="0"/>
    <s v="Finalizada"/>
    <b v="0"/>
    <s v="FACTURA PENDIENTE EN PROGRAMACION DE PAGO"/>
    <n v="52290"/>
    <n v="0"/>
    <n v="0"/>
    <m/>
    <n v="52290"/>
    <n v="0"/>
    <n v="34090"/>
    <n v="0"/>
    <m/>
    <n v="34090"/>
    <n v="0"/>
    <n v="2201539616"/>
    <s v="20.08.2024"/>
    <n v="3751013"/>
    <d v="2024-08-30T00:00:00"/>
  </r>
  <r>
    <n v="891409390"/>
    <s v="RADIOLOGOS ASOCIADOS S.A"/>
    <n v="2024"/>
    <s v="FACTURA"/>
    <s v="ESEC003091"/>
    <s v="ESEC"/>
    <n v="3091"/>
    <s v="ESEC3091"/>
    <s v="891409390_ESEC3091"/>
    <d v="2024-05-31T00:00:00"/>
    <d v="2024-06-14T18:54:23"/>
    <s v="890303093"/>
    <s v="COMFENALCO VALLE"/>
    <n v="33036"/>
    <n v="28536"/>
    <x v="0"/>
    <s v="Finalizada"/>
    <b v="0"/>
    <s v="FACTURA PENDIENTE EN PROGRAMACION DE PAGO"/>
    <n v="33036"/>
    <n v="0"/>
    <n v="0"/>
    <m/>
    <n v="33036"/>
    <n v="0"/>
    <n v="28536"/>
    <n v="0"/>
    <m/>
    <n v="28536"/>
    <n v="0"/>
    <n v="2201539616"/>
    <s v="20.08.2024"/>
    <n v="3751013"/>
    <d v="2024-08-30T00:00:00"/>
  </r>
  <r>
    <n v="891409390"/>
    <s v="RADIOLOGOS ASOCIADOS S.A"/>
    <n v="2024"/>
    <s v="FACTURA"/>
    <s v="RSAL321284"/>
    <s v="RSAL"/>
    <n v="321284"/>
    <s v="RSAL321284"/>
    <s v="891409390_RSAL321284"/>
    <d v="2024-05-10T00:00:00"/>
    <d v="2024-05-15T16:45:53"/>
    <s v="890303093"/>
    <s v="COMFENALCO VALLE"/>
    <n v="52290"/>
    <n v="47790"/>
    <x v="0"/>
    <s v="Finalizada"/>
    <b v="0"/>
    <s v="FACTURA PENDIENTE EN PROGRAMACION DE PAGO"/>
    <n v="52290"/>
    <n v="0"/>
    <n v="0"/>
    <m/>
    <n v="52290"/>
    <n v="0"/>
    <n v="47790"/>
    <n v="0"/>
    <m/>
    <n v="47790"/>
    <n v="0"/>
    <n v="2201539616"/>
    <s v="20.08.2024"/>
    <n v="3751013"/>
    <d v="2024-08-30T00:00:00"/>
  </r>
  <r>
    <n v="891409390"/>
    <s v="RADIOLOGOS ASOCIADOS S.A"/>
    <n v="2024"/>
    <s v="FACTURA"/>
    <s v="RSAL322511"/>
    <s v="RSAL"/>
    <n v="322511"/>
    <s v="RSAL322511"/>
    <s v="891409390_RSAL322511"/>
    <d v="2024-05-24T00:00:00"/>
    <d v="2024-06-14T18:54:23"/>
    <s v="890303093"/>
    <s v="COMFENALCO VALLE"/>
    <n v="280620"/>
    <n v="248320"/>
    <x v="0"/>
    <s v="Finalizada"/>
    <b v="0"/>
    <s v="FACTURA PENDIENTE EN PROGRAMACION DE PAGO"/>
    <n v="280620"/>
    <n v="0"/>
    <n v="0"/>
    <m/>
    <n v="280620"/>
    <n v="0"/>
    <n v="242708"/>
    <n v="0"/>
    <m/>
    <n v="242708"/>
    <n v="5612"/>
    <n v="2201539616"/>
    <s v="20.08.2024"/>
    <n v="3751013"/>
    <d v="2024-08-30T00:00:00"/>
  </r>
  <r>
    <n v="891409390"/>
    <s v="RADIOLOGOS ASOCIADOS S.A"/>
    <n v="2024"/>
    <s v="FACTURA"/>
    <s v="RSAL322757"/>
    <s v="RSAL"/>
    <n v="322757"/>
    <s v="RSAL322757"/>
    <s v="891409390_RSAL322757"/>
    <d v="2024-05-27T00:00:00"/>
    <d v="2024-06-14T18:54:23"/>
    <s v="890303093"/>
    <s v="COMFENALCO VALLE"/>
    <n v="51540"/>
    <n v="47040"/>
    <x v="0"/>
    <s v="Finalizada"/>
    <b v="0"/>
    <s v="FACTURA PENDIENTE EN PROGRAMACION DE PAGO"/>
    <n v="51540"/>
    <n v="0"/>
    <n v="0"/>
    <m/>
    <n v="51540"/>
    <n v="0"/>
    <n v="47040"/>
    <n v="0"/>
    <m/>
    <n v="47040"/>
    <n v="0"/>
    <n v="2201539616"/>
    <s v="20.08.2024"/>
    <n v="3751013"/>
    <d v="2024-08-30T00:00:00"/>
  </r>
  <r>
    <n v="891409390"/>
    <s v="RADIOLOGOS ASOCIADOS S.A"/>
    <n v="2024"/>
    <s v="FACTURA"/>
    <s v="RSAL322789"/>
    <s v="RSAL"/>
    <n v="322789"/>
    <s v="RSAL322789"/>
    <s v="891409390_RSAL322789"/>
    <d v="2024-05-27T00:00:00"/>
    <d v="2024-06-14T20:10:41"/>
    <s v="890303093"/>
    <s v="COMFENALCO VALLE"/>
    <n v="155244"/>
    <n v="83820"/>
    <x v="4"/>
    <s v="Finalizada"/>
    <b v="0"/>
    <s v="FACTURA PENDIENTE EN PROGRAMACION DE PAGO - GLOSA PENDIENTE POR CONCILIAR"/>
    <n v="155244"/>
    <n v="0"/>
    <n v="0"/>
    <m/>
    <n v="155244"/>
    <n v="0"/>
    <n v="155244"/>
    <n v="83820"/>
    <n v="136601148"/>
    <n v="71424"/>
    <n v="0"/>
    <n v="4800064310"/>
    <s v="11.07.2024"/>
    <m/>
    <d v="2024-08-30T00:00:00"/>
  </r>
  <r>
    <n v="891409390"/>
    <s v="RADIOLOGOS ASOCIADOS S.A"/>
    <n v="2024"/>
    <s v="FACTURA"/>
    <s v="CMCR254259"/>
    <s v="CMCR"/>
    <n v="254259"/>
    <s v="CMCR254259"/>
    <s v="891409390_CMCR254259"/>
    <d v="2024-06-13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292"/>
    <s v="CMCR"/>
    <n v="254292"/>
    <s v="CMCR254292"/>
    <s v="891409390_CMCR254292"/>
    <d v="2024-06-13T00:00:00"/>
    <d v="2024-07-08T08:13:14"/>
    <s v="890303093"/>
    <s v="COMFENALCO VALLE"/>
    <n v="263660"/>
    <n v="263660"/>
    <x v="0"/>
    <s v="Finalizada"/>
    <b v="0"/>
    <e v="#N/A"/>
    <n v="263660"/>
    <n v="0"/>
    <n v="0"/>
    <m/>
    <n v="263660"/>
    <n v="0"/>
    <n v="258387"/>
    <n v="0"/>
    <m/>
    <n v="258387"/>
    <n v="5273"/>
    <n v="4800064810"/>
    <s v="15.08.2024"/>
    <n v="8232012"/>
    <d v="2024-08-30T00:00:00"/>
  </r>
  <r>
    <n v="891409390"/>
    <s v="RADIOLOGOS ASOCIADOS S.A"/>
    <n v="2024"/>
    <s v="FACTURA"/>
    <s v="CMCR254323"/>
    <s v="CMCR"/>
    <n v="254323"/>
    <s v="CMCR254323"/>
    <s v="891409390_CMCR254323"/>
    <d v="2024-06-14T00:00:00"/>
    <d v="2024-07-08T08:13:14"/>
    <s v="890303093"/>
    <s v="COMFENALCO VALLE"/>
    <n v="90847"/>
    <n v="90847"/>
    <x v="0"/>
    <s v="Finalizada"/>
    <b v="0"/>
    <e v="#N/A"/>
    <n v="90847"/>
    <n v="0"/>
    <n v="0"/>
    <m/>
    <n v="90847"/>
    <n v="0"/>
    <n v="90847"/>
    <n v="0"/>
    <m/>
    <n v="90847"/>
    <n v="0"/>
    <n v="4800064810"/>
    <s v="15.08.2024"/>
    <n v="8232012"/>
    <d v="2024-08-30T00:00:00"/>
  </r>
  <r>
    <n v="891409390"/>
    <s v="RADIOLOGOS ASOCIADOS S.A"/>
    <n v="2024"/>
    <s v="FACTURA"/>
    <s v="CMCR254367"/>
    <s v="CMCR"/>
    <n v="254367"/>
    <s v="CMCR254367"/>
    <s v="891409390_CMCR254367"/>
    <d v="2024-06-1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368"/>
    <s v="CMCR"/>
    <n v="254368"/>
    <s v="CMCR254368"/>
    <s v="891409390_CMCR254368"/>
    <d v="2024-06-1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369"/>
    <s v="CMCR"/>
    <n v="254369"/>
    <s v="CMCR254369"/>
    <s v="891409390_CMCR254369"/>
    <d v="2024-06-1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540"/>
    <s v="CMCR"/>
    <n v="254540"/>
    <s v="CMCR254540"/>
    <s v="891409390_CMCR254540"/>
    <d v="2024-06-18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592"/>
    <s v="CMCR"/>
    <n v="254592"/>
    <s v="CMCR254592"/>
    <s v="891409390_CMCR254592"/>
    <d v="2024-06-19T00:00:00"/>
    <d v="2024-07-08T08:13:14"/>
    <s v="890303093"/>
    <s v="COMFENALCO VALLE"/>
    <n v="84152"/>
    <n v="84152"/>
    <x v="0"/>
    <s v="Finalizada"/>
    <b v="0"/>
    <e v="#N/A"/>
    <n v="84152"/>
    <n v="0"/>
    <n v="0"/>
    <m/>
    <n v="84152"/>
    <n v="0"/>
    <n v="84152"/>
    <n v="0"/>
    <m/>
    <n v="84152"/>
    <n v="0"/>
    <n v="4800064810"/>
    <s v="15.08.2024"/>
    <n v="8232012"/>
    <d v="2024-08-30T00:00:00"/>
  </r>
  <r>
    <n v="891409390"/>
    <s v="RADIOLOGOS ASOCIADOS S.A"/>
    <n v="2024"/>
    <s v="FACTURA"/>
    <s v="CMCR254594"/>
    <s v="CMCR"/>
    <n v="254594"/>
    <s v="CMCR254594"/>
    <s v="891409390_CMCR254594"/>
    <d v="2024-06-19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775"/>
    <s v="CMCR"/>
    <n v="254775"/>
    <s v="CMCR254775"/>
    <s v="891409390_CMCR254775"/>
    <d v="2024-06-21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783"/>
    <s v="CMCR"/>
    <n v="254783"/>
    <s v="CMCR254783"/>
    <s v="891409390_CMCR254783"/>
    <d v="2024-06-21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818"/>
    <s v="CMCR"/>
    <n v="254818"/>
    <s v="CMCR254818"/>
    <s v="891409390_CMCR254818"/>
    <d v="2024-06-22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CMCR254828"/>
    <s v="CMCR"/>
    <n v="254828"/>
    <s v="CMCR254828"/>
    <s v="891409390_CMCR254828"/>
    <d v="2024-06-22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835"/>
    <s v="CMCR"/>
    <n v="254835"/>
    <s v="CMCR254835"/>
    <s v="891409390_CMCR254835"/>
    <d v="2024-06-22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4844"/>
    <s v="CMCR"/>
    <n v="254844"/>
    <s v="CMCR254844"/>
    <s v="891409390_CMCR254844"/>
    <d v="2024-06-22T00:00:00"/>
    <d v="2024-07-08T08:13:14"/>
    <s v="890303093"/>
    <s v="COMFENALCO VALLE"/>
    <n v="104580"/>
    <n v="104580"/>
    <x v="0"/>
    <s v="Finalizada"/>
    <b v="0"/>
    <e v="#N/A"/>
    <n v="104580"/>
    <n v="0"/>
    <n v="0"/>
    <m/>
    <n v="104580"/>
    <n v="0"/>
    <n v="104580"/>
    <n v="0"/>
    <m/>
    <n v="104580"/>
    <n v="0"/>
    <n v="4800064810"/>
    <s v="15.08.2024"/>
    <n v="8232012"/>
    <d v="2024-08-30T00:00:00"/>
  </r>
  <r>
    <n v="891409390"/>
    <s v="RADIOLOGOS ASOCIADOS S.A"/>
    <n v="2024"/>
    <s v="FACTURA"/>
    <s v="CMCR254872"/>
    <s v="CMCR"/>
    <n v="254872"/>
    <s v="CMCR254872"/>
    <s v="891409390_CMCR254872"/>
    <d v="2024-06-24T00:00:00"/>
    <d v="2024-08-01T07:00:00"/>
    <s v="890303093"/>
    <s v="COMFENALCO VALLE"/>
    <n v="186187"/>
    <n v="186187"/>
    <x v="4"/>
    <s v="Finalizada"/>
    <b v="0"/>
    <e v="#N/A"/>
    <n v="186187"/>
    <n v="0"/>
    <n v="0"/>
    <m/>
    <n v="186187"/>
    <n v="0"/>
    <n v="186187"/>
    <n v="186187"/>
    <n v="1222497111"/>
    <n v="0"/>
    <m/>
    <m/>
    <m/>
    <m/>
    <d v="2024-08-30T00:00:00"/>
  </r>
  <r>
    <n v="891409390"/>
    <s v="RADIOLOGOS ASOCIADOS S.A"/>
    <n v="2024"/>
    <s v="FACTURA"/>
    <s v="CMCR255033"/>
    <s v="CMCR"/>
    <n v="255033"/>
    <s v="CMCR255033"/>
    <s v="891409390_CMCR255033"/>
    <d v="2024-06-2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5175"/>
    <s v="CMCR"/>
    <n v="255175"/>
    <s v="CMCR255175"/>
    <s v="891409390_CMCR255175"/>
    <d v="2024-06-26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5274"/>
    <s v="CMCR"/>
    <n v="255274"/>
    <s v="CMCR255274"/>
    <s v="891409390_CMCR255274"/>
    <d v="2024-06-27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5331"/>
    <s v="CMCR"/>
    <n v="255331"/>
    <s v="CMCR255331"/>
    <s v="891409390_CMCR255331"/>
    <d v="2024-06-27T00:00:00"/>
    <d v="2024-07-08T08:13:14"/>
    <s v="890303093"/>
    <s v="COMFENALCO VALLE"/>
    <n v="168304"/>
    <n v="168304"/>
    <x v="0"/>
    <s v="Finalizada"/>
    <b v="0"/>
    <e v="#N/A"/>
    <n v="168304"/>
    <n v="0"/>
    <n v="0"/>
    <m/>
    <n v="168304"/>
    <n v="0"/>
    <n v="168304"/>
    <n v="0"/>
    <m/>
    <n v="168304"/>
    <n v="0"/>
    <n v="4800064810"/>
    <s v="15.08.2024"/>
    <n v="8232012"/>
    <d v="2024-08-30T00:00:00"/>
  </r>
  <r>
    <n v="891409390"/>
    <s v="RADIOLOGOS ASOCIADOS S.A"/>
    <n v="2024"/>
    <s v="FACTURA"/>
    <s v="CMCR255402"/>
    <s v="CMCR"/>
    <n v="255402"/>
    <s v="CMCR255402"/>
    <s v="891409390_CMCR255402"/>
    <d v="2024-06-28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2"/>
    <n v="0"/>
    <m/>
    <m/>
    <m/>
    <m/>
    <d v="2024-08-30T00:00:00"/>
  </r>
  <r>
    <n v="891409390"/>
    <s v="RADIOLOGOS ASOCIADOS S.A"/>
    <n v="2024"/>
    <s v="FACTURA"/>
    <s v="CMCR255468"/>
    <s v="CMCR"/>
    <n v="255468"/>
    <s v="CMCR255468"/>
    <s v="891409390_CMCR255468"/>
    <d v="2024-06-29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4"/>
    <n v="0"/>
    <m/>
    <m/>
    <m/>
    <m/>
    <d v="2024-08-30T00:00:00"/>
  </r>
  <r>
    <n v="891409390"/>
    <s v="RADIOLOGOS ASOCIADOS S.A"/>
    <n v="2024"/>
    <s v="FACTURA"/>
    <s v="CMCR255494"/>
    <s v="CMCR"/>
    <n v="255494"/>
    <s v="CMCR255494"/>
    <s v="891409390_CMCR255494"/>
    <d v="2024-06-29T00:00:00"/>
    <d v="2024-08-01T07:00:00"/>
    <s v="890303093"/>
    <s v="COMFENALCO VALLE"/>
    <n v="556616"/>
    <n v="556616"/>
    <x v="4"/>
    <s v="Finalizada"/>
    <b v="0"/>
    <e v="#N/A"/>
    <n v="556616"/>
    <n v="0"/>
    <n v="0"/>
    <m/>
    <n v="556616"/>
    <n v="0"/>
    <n v="545484"/>
    <n v="545484"/>
    <n v="1222497126"/>
    <n v="0"/>
    <m/>
    <m/>
    <m/>
    <m/>
    <d v="2024-08-30T00:00:00"/>
  </r>
  <r>
    <n v="891409390"/>
    <s v="RADIOLOGOS ASOCIADOS S.A"/>
    <n v="2024"/>
    <s v="FACTURA"/>
    <s v="CMFA242916"/>
    <s v="CMFA"/>
    <n v="242916"/>
    <s v="CMFA242916"/>
    <s v="891409390_CMFA242916"/>
    <d v="2024-06-06T00:00:00"/>
    <d v="2024-06-14T20:10:41"/>
    <s v="890303093"/>
    <s v="COMFENALCO VALLE"/>
    <n v="381188"/>
    <n v="262424"/>
    <x v="4"/>
    <s v="Finalizada"/>
    <b v="0"/>
    <e v="#N/A"/>
    <n v="381188"/>
    <n v="0"/>
    <n v="0"/>
    <m/>
    <n v="381188"/>
    <n v="0"/>
    <n v="373564"/>
    <n v="254800"/>
    <n v="1222508084"/>
    <n v="118764"/>
    <n v="0"/>
    <n v="4800064310"/>
    <s v="11.07.2024"/>
    <m/>
    <d v="2024-08-30T00:00:00"/>
  </r>
  <r>
    <n v="891409390"/>
    <s v="RADIOLOGOS ASOCIADOS S.A"/>
    <n v="2024"/>
    <s v="FACTURA"/>
    <s v="CMFA243127"/>
    <s v="CMFA"/>
    <n v="243127"/>
    <s v="CMFA243127"/>
    <s v="891409390_CMFA243127"/>
    <d v="2024-06-16T00:00:00"/>
    <d v="2024-07-08T08:13:14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260"/>
    <s v="CMFA"/>
    <n v="243260"/>
    <s v="CMFA243260"/>
    <s v="891409390_CMFA243260"/>
    <d v="2024-06-21T00:00:00"/>
    <d v="2024-07-08T08:13:14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292"/>
    <s v="CMFA"/>
    <n v="243292"/>
    <s v="CMFA243292"/>
    <s v="891409390_CMFA243292"/>
    <d v="2024-06-22T00:00:00"/>
    <d v="2024-07-08T08:13:14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367"/>
    <s v="CMFA"/>
    <n v="243367"/>
    <s v="CMFA243367"/>
    <s v="891409390_CMFA243367"/>
    <d v="2024-06-25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482"/>
    <s v="CMFA"/>
    <n v="243482"/>
    <s v="CMFA243482"/>
    <s v="891409390_CMFA243482"/>
    <d v="2024-06-29T00:00:00"/>
    <d v="2024-07-15T12:06:42"/>
    <s v="890303093"/>
    <s v="COMFENALCO VALLE"/>
    <n v="121188"/>
    <n v="121188"/>
    <x v="0"/>
    <s v="Finalizada"/>
    <b v="0"/>
    <e v="#N/A"/>
    <n v="121188"/>
    <n v="0"/>
    <n v="0"/>
    <m/>
    <n v="121188"/>
    <n v="0"/>
    <n v="121188"/>
    <n v="0"/>
    <m/>
    <n v="121188"/>
    <n v="0"/>
    <n v="4800064810"/>
    <s v="15.08.2024"/>
    <n v="8232012"/>
    <d v="2024-08-30T00:00:00"/>
  </r>
  <r>
    <n v="891409390"/>
    <s v="RADIOLOGOS ASOCIADOS S.A"/>
    <n v="2024"/>
    <s v="FACTURA"/>
    <s v="ESEC003261"/>
    <s v="ESEC"/>
    <n v="3261"/>
    <s v="ESEC3261"/>
    <s v="891409390_ESEC3261"/>
    <d v="2024-06-14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C003298"/>
    <s v="ESEC"/>
    <n v="3298"/>
    <s v="ESEC3298"/>
    <s v="891409390_ESEC3298"/>
    <d v="2024-06-18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ESEC003314"/>
    <s v="ESEC"/>
    <n v="3314"/>
    <s v="ESEC3314"/>
    <s v="891409390_ESEC3314"/>
    <d v="2024-06-19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7"/>
    <n v="0"/>
    <m/>
    <m/>
    <m/>
    <m/>
    <d v="2024-08-30T00:00:00"/>
  </r>
  <r>
    <n v="891409390"/>
    <s v="RADIOLOGOS ASOCIADOS S.A"/>
    <n v="2024"/>
    <s v="FACTURA"/>
    <s v="ESEC003320"/>
    <s v="ESEC"/>
    <n v="3320"/>
    <s v="ESEC3320"/>
    <s v="891409390_ESEC3320"/>
    <d v="2024-06-19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C003324"/>
    <s v="ESEC"/>
    <n v="3324"/>
    <s v="ESEC3324"/>
    <s v="891409390_ESEC3324"/>
    <d v="2024-06-19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C003339"/>
    <s v="ESEC"/>
    <n v="3339"/>
    <s v="ESEC3339"/>
    <s v="891409390_ESEC3339"/>
    <d v="2024-06-20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ESEC003358"/>
    <s v="ESEC"/>
    <n v="3358"/>
    <s v="ESEC3358"/>
    <s v="891409390_ESEC3358"/>
    <d v="2024-06-21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C003370"/>
    <s v="ESEC"/>
    <n v="3370"/>
    <s v="ESEC3370"/>
    <s v="891409390_ESEC3370"/>
    <d v="2024-06-21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ESEC003395"/>
    <s v="ESEC"/>
    <n v="3395"/>
    <s v="ESEC3395"/>
    <s v="891409390_ESEC3395"/>
    <d v="2024-06-24T00:00:00"/>
    <d v="2024-07-08T08:13:14"/>
    <s v="890303093"/>
    <s v="COMFENALCO VALLE"/>
    <n v="33036"/>
    <n v="33036"/>
    <x v="0"/>
    <s v="Finalizada"/>
    <b v="0"/>
    <e v="#N/A"/>
    <n v="33036"/>
    <n v="0"/>
    <n v="0"/>
    <m/>
    <n v="33036"/>
    <n v="0"/>
    <n v="33036"/>
    <n v="0"/>
    <m/>
    <n v="33036"/>
    <n v="0"/>
    <n v="4800064810"/>
    <s v="15.08.2024"/>
    <n v="8232012"/>
    <d v="2024-08-30T00:00:00"/>
  </r>
  <r>
    <n v="891409390"/>
    <s v="RADIOLOGOS ASOCIADOS S.A"/>
    <n v="2024"/>
    <s v="FACTURA"/>
    <s v="ESEC003401"/>
    <s v="ESEC"/>
    <n v="3401"/>
    <s v="ESEC3401"/>
    <s v="891409390_ESEC3401"/>
    <d v="2024-06-24T00:00:00"/>
    <d v="2024-08-01T07:00:00"/>
    <s v="890303093"/>
    <s v="COMFENALCO VALLE"/>
    <n v="17676"/>
    <n v="17676"/>
    <x v="4"/>
    <s v="Finalizada"/>
    <b v="0"/>
    <e v="#N/A"/>
    <n v="17676"/>
    <n v="0"/>
    <n v="0"/>
    <m/>
    <n v="17676"/>
    <n v="0"/>
    <n v="17676"/>
    <n v="17676"/>
    <n v="1222497013"/>
    <n v="0"/>
    <m/>
    <m/>
    <m/>
    <m/>
    <d v="2024-08-30T00:00:00"/>
  </r>
  <r>
    <n v="891409390"/>
    <s v="RADIOLOGOS ASOCIADOS S.A"/>
    <n v="2024"/>
    <s v="FACTURA"/>
    <s v="ESEC003408"/>
    <s v="ESEC"/>
    <n v="3408"/>
    <s v="ESEC3408"/>
    <s v="891409390_ESEC3408"/>
    <d v="2024-06-25T00:00:00"/>
    <d v="2024-07-03T13:36:46"/>
    <s v="890303093"/>
    <s v="COMFENALCO VALLE"/>
    <n v="22908"/>
    <n v="18408"/>
    <x v="4"/>
    <s v="Finalizada"/>
    <b v="0"/>
    <e v="#N/A"/>
    <n v="22908"/>
    <n v="0"/>
    <n v="0"/>
    <m/>
    <n v="22908"/>
    <n v="0"/>
    <n v="18408"/>
    <n v="18408"/>
    <n v="1222504722"/>
    <n v="0"/>
    <m/>
    <m/>
    <m/>
    <m/>
    <d v="2024-08-30T00:00:00"/>
  </r>
  <r>
    <n v="891409390"/>
    <s v="RADIOLOGOS ASOCIADOS S.A"/>
    <n v="2024"/>
    <s v="FACTURA"/>
    <s v="ESEC003446"/>
    <s v="ESEC"/>
    <n v="3446"/>
    <s v="ESEC3446"/>
    <s v="891409390_ESEC3446"/>
    <d v="2024-06-26T00:00:00"/>
    <d v="2024-07-08T08:13:14"/>
    <s v="890303093"/>
    <s v="COMFENALCO VALLE"/>
    <n v="71292"/>
    <n v="71292"/>
    <x v="0"/>
    <s v="Finalizada"/>
    <b v="0"/>
    <e v="#N/A"/>
    <n v="71292"/>
    <n v="0"/>
    <n v="0"/>
    <m/>
    <n v="71292"/>
    <n v="0"/>
    <n v="71292"/>
    <n v="0"/>
    <m/>
    <n v="71292"/>
    <n v="0"/>
    <n v="4800064810"/>
    <s v="15.08.2024"/>
    <n v="8232012"/>
    <d v="2024-08-30T00:00:00"/>
  </r>
  <r>
    <n v="891409390"/>
    <s v="RADIOLOGOS ASOCIADOS S.A"/>
    <n v="2024"/>
    <s v="FACTURA"/>
    <s v="ESEC003482"/>
    <s v="ESEC"/>
    <n v="3482"/>
    <s v="ESEC3482"/>
    <s v="891409390_ESEC3482"/>
    <d v="2024-06-27T00:00:00"/>
    <d v="2024-07-15T12:06:42"/>
    <s v="890303093"/>
    <s v="COMFENALCO VALLE"/>
    <n v="186187"/>
    <n v="186187"/>
    <x v="0"/>
    <s v="Finalizada"/>
    <b v="0"/>
    <e v="#N/A"/>
    <n v="186187"/>
    <n v="0"/>
    <n v="0"/>
    <m/>
    <n v="186187"/>
    <n v="0"/>
    <n v="186187"/>
    <n v="0"/>
    <m/>
    <n v="186187"/>
    <n v="0"/>
    <n v="4800064810"/>
    <s v="15.08.2024"/>
    <n v="8232012"/>
    <d v="2024-08-30T00:00:00"/>
  </r>
  <r>
    <n v="891409390"/>
    <s v="RADIOLOGOS ASOCIADOS S.A"/>
    <n v="2024"/>
    <s v="FACTURA"/>
    <s v="ESEC003485"/>
    <s v="ESEC"/>
    <n v="3485"/>
    <s v="ESEC3485"/>
    <s v="891409390_ESEC3485"/>
    <d v="2024-06-27T00:00:00"/>
    <d v="2024-07-15T12:06:42"/>
    <s v="890303093"/>
    <s v="COMFENALCO VALLE"/>
    <n v="23664"/>
    <n v="23664"/>
    <x v="0"/>
    <s v="Finalizada"/>
    <b v="0"/>
    <e v="#N/A"/>
    <n v="23664"/>
    <n v="0"/>
    <n v="0"/>
    <m/>
    <n v="23664"/>
    <n v="0"/>
    <n v="23664"/>
    <n v="0"/>
    <m/>
    <n v="23664"/>
    <n v="0"/>
    <n v="4800064810"/>
    <s v="15.08.2024"/>
    <n v="8232012"/>
    <d v="2024-08-30T00:00:00"/>
  </r>
  <r>
    <n v="891409390"/>
    <s v="RADIOLOGOS ASOCIADOS S.A"/>
    <n v="2024"/>
    <s v="FACTURA"/>
    <s v="ESEC003488"/>
    <s v="ESEC"/>
    <n v="3488"/>
    <s v="ESEC3488"/>
    <s v="891409390_ESEC3488"/>
    <d v="2024-06-27T00:00:00"/>
    <d v="2024-08-01T07:00:00"/>
    <s v="890303093"/>
    <s v="COMFENALCO VALLE"/>
    <n v="104580"/>
    <n v="104580"/>
    <x v="4"/>
    <s v="Finalizada"/>
    <b v="0"/>
    <e v="#N/A"/>
    <n v="104580"/>
    <n v="0"/>
    <n v="0"/>
    <m/>
    <n v="104580"/>
    <n v="0"/>
    <n v="104580"/>
    <n v="104580"/>
    <n v="1222497093"/>
    <n v="0"/>
    <m/>
    <m/>
    <m/>
    <m/>
    <d v="2024-08-30T00:00:00"/>
  </r>
  <r>
    <n v="891409390"/>
    <s v="RADIOLOGOS ASOCIADOS S.A"/>
    <n v="2024"/>
    <s v="FACTURA"/>
    <s v="ESEC003578"/>
    <s v="ESEC"/>
    <n v="3578"/>
    <s v="ESEC3578"/>
    <s v="891409390_ESEC3578"/>
    <d v="2024-06-28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J002082"/>
    <s v="ESEJ"/>
    <n v="2082"/>
    <s v="ESEJ2082"/>
    <s v="891409390_ESEJ2082"/>
    <d v="2024-06-18T00:00:00"/>
    <d v="2024-07-03T13:36:46"/>
    <s v="890303093"/>
    <s v="COMFENALCO VALLE"/>
    <n v="17676"/>
    <n v="13176"/>
    <x v="4"/>
    <s v="Finalizada"/>
    <b v="0"/>
    <e v="#N/A"/>
    <n v="17676"/>
    <n v="0"/>
    <n v="0"/>
    <m/>
    <n v="17676"/>
    <n v="0"/>
    <n v="13176"/>
    <n v="13176"/>
    <n v="1222504728"/>
    <n v="0"/>
    <m/>
    <m/>
    <m/>
    <m/>
    <d v="2024-08-30T00:00:00"/>
  </r>
  <r>
    <n v="891409390"/>
    <s v="RADIOLOGOS ASOCIADOS S.A"/>
    <n v="2024"/>
    <s v="FACTURA"/>
    <s v="MACP220831"/>
    <s v="MACP"/>
    <n v="220831"/>
    <s v="MACP220831"/>
    <s v="891409390_MACP220831"/>
    <d v="2024-06-13T00:00:00"/>
    <d v="2024-07-15T12:06:42"/>
    <s v="890303093"/>
    <s v="COMFENALCO VALLE"/>
    <n v="607606"/>
    <n v="607606"/>
    <x v="0"/>
    <s v="Finalizada"/>
    <b v="0"/>
    <e v="#N/A"/>
    <n v="607606"/>
    <n v="0"/>
    <n v="0"/>
    <m/>
    <n v="607606"/>
    <n v="0"/>
    <n v="595454"/>
    <n v="0"/>
    <m/>
    <n v="595454"/>
    <n v="12152"/>
    <n v="4800064810"/>
    <s v="15.08.2024"/>
    <n v="8232012"/>
    <d v="2024-08-30T00:00:00"/>
  </r>
  <r>
    <n v="891409390"/>
    <s v="RADIOLOGOS ASOCIADOS S.A"/>
    <n v="2024"/>
    <s v="FACTURA"/>
    <s v="MACP221032"/>
    <s v="MACP"/>
    <n v="221032"/>
    <s v="MACP221032"/>
    <s v="891409390_MACP221032"/>
    <d v="2024-06-21T00:00:00"/>
    <d v="2024-07-15T12:06:42"/>
    <s v="890303093"/>
    <s v="COMFENALCO VALLE"/>
    <n v="381188"/>
    <n v="381188"/>
    <x v="0"/>
    <s v="Finalizada"/>
    <b v="0"/>
    <e v="#N/A"/>
    <n v="381188"/>
    <n v="0"/>
    <n v="0"/>
    <m/>
    <n v="381188"/>
    <n v="0"/>
    <n v="373564"/>
    <n v="0"/>
    <m/>
    <n v="373564"/>
    <n v="7624"/>
    <n v="4800064810"/>
    <s v="15.08.2024"/>
    <n v="8232012"/>
    <d v="2024-08-30T00:00:00"/>
  </r>
  <r>
    <n v="891409390"/>
    <s v="RADIOLOGOS ASOCIADOS S.A"/>
    <n v="2024"/>
    <s v="FACTURA"/>
    <s v="MACP221142"/>
    <s v="MACP"/>
    <n v="221142"/>
    <s v="MACP221142"/>
    <s v="891409390_MACP221142"/>
    <d v="2024-06-26T00:00:00"/>
    <d v="2024-07-15T12:06:42"/>
    <s v="890303093"/>
    <s v="COMFENALCO VALLE"/>
    <n v="368324"/>
    <n v="368324"/>
    <x v="0"/>
    <s v="Finalizada"/>
    <b v="0"/>
    <e v="#N/A"/>
    <n v="368324"/>
    <n v="0"/>
    <n v="0"/>
    <m/>
    <n v="368324"/>
    <n v="0"/>
    <n v="360958"/>
    <n v="0"/>
    <m/>
    <n v="360958"/>
    <n v="7366"/>
    <n v="4800064810"/>
    <s v="15.08.2024"/>
    <n v="8232012"/>
    <d v="2024-08-30T00:00:00"/>
  </r>
  <r>
    <n v="891409390"/>
    <s v="RADIOLOGOS ASOCIADOS S.A"/>
    <n v="2024"/>
    <s v="FACTURA"/>
    <s v="PLUS281000"/>
    <s v="PLUS"/>
    <n v="281000"/>
    <s v="PLUS281000"/>
    <s v="891409390_PLUS281000"/>
    <d v="2024-06-18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023"/>
    <s v="PLUS"/>
    <n v="281023"/>
    <s v="PLUS281023"/>
    <s v="891409390_PLUS281023"/>
    <d v="2024-06-19T00:00:00"/>
    <d v="2024-07-15T12:06:42"/>
    <s v="890303093"/>
    <s v="COMFENALCO VALLE"/>
    <n v="186187"/>
    <n v="186187"/>
    <x v="0"/>
    <s v="Finalizada"/>
    <b v="0"/>
    <e v="#N/A"/>
    <n v="186187"/>
    <n v="0"/>
    <n v="0"/>
    <m/>
    <n v="186187"/>
    <n v="0"/>
    <n v="186187"/>
    <n v="0"/>
    <m/>
    <n v="186187"/>
    <n v="0"/>
    <n v="4800064810"/>
    <s v="15.08.2024"/>
    <n v="8232012"/>
    <d v="2024-08-30T00:00:00"/>
  </r>
  <r>
    <n v="891409390"/>
    <s v="RADIOLOGOS ASOCIADOS S.A"/>
    <n v="2024"/>
    <s v="FACTURA"/>
    <s v="PLUS281031"/>
    <s v="PLUS"/>
    <n v="281031"/>
    <s v="PLUS281031"/>
    <s v="891409390_PLUS281031"/>
    <d v="2024-06-19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035"/>
    <s v="PLUS"/>
    <n v="281035"/>
    <s v="PLUS281035"/>
    <s v="891409390_PLUS281035"/>
    <d v="2024-06-19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037"/>
    <s v="PLUS"/>
    <n v="281037"/>
    <s v="PLUS281037"/>
    <s v="891409390_PLUS281037"/>
    <d v="2024-06-19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038"/>
    <s v="PLUS"/>
    <n v="281038"/>
    <s v="PLUS281038"/>
    <s v="891409390_PLUS281038"/>
    <d v="2024-06-19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076"/>
    <s v="PLUS"/>
    <n v="281076"/>
    <s v="PLUS281076"/>
    <s v="891409390_PLUS281076"/>
    <d v="2024-06-20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089"/>
    <s v="PLUS"/>
    <n v="281089"/>
    <s v="PLUS281089"/>
    <s v="891409390_PLUS281089"/>
    <d v="2024-06-20T00:00:00"/>
    <d v="2024-07-15T12:06:42"/>
    <s v="890303093"/>
    <s v="COMFENALCO VALLE"/>
    <n v="104580"/>
    <n v="104580"/>
    <x v="0"/>
    <s v="Finalizada"/>
    <b v="0"/>
    <e v="#N/A"/>
    <n v="104580"/>
    <n v="0"/>
    <n v="0"/>
    <m/>
    <n v="104580"/>
    <n v="0"/>
    <n v="104580"/>
    <n v="0"/>
    <m/>
    <n v="104580"/>
    <n v="0"/>
    <n v="4800064810"/>
    <s v="15.08.2024"/>
    <n v="8232012"/>
    <d v="2024-08-30T00:00:00"/>
  </r>
  <r>
    <n v="891409390"/>
    <s v="RADIOLOGOS ASOCIADOS S.A"/>
    <n v="2024"/>
    <s v="FACTURA"/>
    <s v="PLUS281150"/>
    <s v="PLUS"/>
    <n v="281150"/>
    <s v="PLUS281150"/>
    <s v="891409390_PLUS281150"/>
    <d v="2024-06-21T00:00:00"/>
    <d v="2024-07-15T12:06:42"/>
    <s v="890303093"/>
    <s v="COMFENALCO VALLE"/>
    <n v="118102"/>
    <n v="118102"/>
    <x v="0"/>
    <s v="Finalizada"/>
    <b v="0"/>
    <e v="#N/A"/>
    <n v="118102"/>
    <n v="0"/>
    <n v="0"/>
    <m/>
    <n v="118102"/>
    <n v="0"/>
    <n v="118102"/>
    <n v="0"/>
    <m/>
    <n v="118102"/>
    <n v="0"/>
    <n v="4800064810"/>
    <s v="15.08.2024"/>
    <n v="8232012"/>
    <d v="2024-08-30T00:00:00"/>
  </r>
  <r>
    <n v="891409390"/>
    <s v="RADIOLOGOS ASOCIADOS S.A"/>
    <n v="2024"/>
    <s v="FACTURA"/>
    <s v="PLUS281161"/>
    <s v="PLUS"/>
    <n v="281161"/>
    <s v="PLUS281161"/>
    <s v="891409390_PLUS281161"/>
    <d v="2024-06-21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361"/>
    <s v="PLUS"/>
    <n v="281361"/>
    <s v="PLUS281361"/>
    <s v="891409390_PLUS281361"/>
    <d v="2024-06-25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PLUS281376"/>
    <s v="PLUS"/>
    <n v="281376"/>
    <s v="PLUS281376"/>
    <s v="891409390_PLUS281376"/>
    <d v="2024-06-25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385"/>
    <s v="PLUS"/>
    <n v="281385"/>
    <s v="PLUS281385"/>
    <s v="891409390_PLUS281385"/>
    <d v="2024-06-25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PLUS281489"/>
    <s v="PLUS"/>
    <n v="281489"/>
    <s v="PLUS281489"/>
    <s v="891409390_PLUS281489"/>
    <d v="2024-06-27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515"/>
    <s v="PLUS"/>
    <n v="281515"/>
    <s v="PLUS281515"/>
    <s v="891409390_PLUS281515"/>
    <d v="2024-06-27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1694"/>
    <s v="PLUS"/>
    <n v="281694"/>
    <s v="PLUS281694"/>
    <s v="891409390_PLUS281694"/>
    <d v="2024-06-29T00:00:00"/>
    <d v="2024-07-15T12:06:42"/>
    <s v="890303093"/>
    <s v="COMFENALCO VALLE"/>
    <n v="186187"/>
    <n v="186187"/>
    <x v="0"/>
    <s v="Finalizada"/>
    <b v="0"/>
    <e v="#N/A"/>
    <n v="186187"/>
    <n v="0"/>
    <n v="0"/>
    <m/>
    <n v="186187"/>
    <n v="0"/>
    <n v="186187"/>
    <n v="0"/>
    <m/>
    <n v="186187"/>
    <n v="0"/>
    <n v="4800064810"/>
    <s v="15.08.2024"/>
    <n v="8232012"/>
    <d v="2024-08-30T00:00:00"/>
  </r>
  <r>
    <n v="891409390"/>
    <s v="RADIOLOGOS ASOCIADOS S.A"/>
    <n v="2024"/>
    <s v="FACTURA"/>
    <s v="RSAL323563"/>
    <s v="RSAL"/>
    <n v="323563"/>
    <s v="RSAL323563"/>
    <s v="891409390_RSAL323563"/>
    <d v="2024-06-04T00:00:00"/>
    <d v="2024-06-14T18:54:23"/>
    <s v="890303093"/>
    <s v="COMFENALCO VALLE"/>
    <n v="51540"/>
    <n v="47040"/>
    <x v="0"/>
    <s v="Finalizada"/>
    <b v="0"/>
    <e v="#N/A"/>
    <n v="51540"/>
    <n v="0"/>
    <n v="0"/>
    <m/>
    <n v="51540"/>
    <n v="0"/>
    <n v="47040"/>
    <n v="0"/>
    <m/>
    <n v="47040"/>
    <n v="0"/>
    <n v="2201539616"/>
    <s v="20.08.2024"/>
    <n v="3751013"/>
    <d v="2024-08-30T00:00:00"/>
  </r>
  <r>
    <n v="891409390"/>
    <s v="RADIOLOGOS ASOCIADOS S.A"/>
    <n v="2024"/>
    <s v="FACTURA"/>
    <s v="RSAL323726"/>
    <s v="RSAL"/>
    <n v="323726"/>
    <s v="RSAL323726"/>
    <s v="891409390_RSAL323726"/>
    <d v="2024-06-06T00:00:00"/>
    <d v="2024-06-14T20:10:41"/>
    <s v="890303093"/>
    <s v="COMFENALCO VALLE"/>
    <n v="155244"/>
    <n v="83820"/>
    <x v="4"/>
    <s v="Finalizada"/>
    <b v="0"/>
    <e v="#N/A"/>
    <n v="155244"/>
    <n v="0"/>
    <n v="0"/>
    <m/>
    <n v="155244"/>
    <n v="0"/>
    <n v="155244"/>
    <n v="83820"/>
    <n v="136601149"/>
    <n v="71424"/>
    <n v="0"/>
    <n v="4800064310"/>
    <s v="11.07.2024"/>
    <m/>
    <d v="2024-08-30T00:00:00"/>
  </r>
  <r>
    <n v="891409390"/>
    <s v="RADIOLOGOS ASOCIADOS S.A"/>
    <n v="2024"/>
    <s v="FACTURA"/>
    <s v="RSAL324027"/>
    <s v="RSAL"/>
    <n v="324027"/>
    <s v="RSAL324027"/>
    <s v="891409390_RSAL324027"/>
    <d v="2024-06-09T00:00:00"/>
    <d v="2024-07-03T13:36:46"/>
    <s v="890303093"/>
    <s v="COMFENALCO VALLE"/>
    <n v="87498"/>
    <n v="82998"/>
    <x v="4"/>
    <s v="Finalizada"/>
    <b v="0"/>
    <e v="#N/A"/>
    <n v="87498"/>
    <n v="0"/>
    <n v="0"/>
    <m/>
    <n v="87498"/>
    <n v="0"/>
    <n v="82998"/>
    <n v="82998"/>
    <n v="1222504738"/>
    <n v="0"/>
    <m/>
    <m/>
    <m/>
    <m/>
    <d v="2024-08-30T00:00:00"/>
  </r>
  <r>
    <n v="891409390"/>
    <s v="RADIOLOGOS ASOCIADOS S.A"/>
    <n v="2024"/>
    <s v="FACTURA"/>
    <s v="RSAL324154"/>
    <s v="RSAL"/>
    <n v="324154"/>
    <s v="RSAL324154"/>
    <s v="891409390_RSAL324154"/>
    <d v="2024-06-12T00:00:00"/>
    <d v="2024-06-14T18:54:23"/>
    <s v="890303093"/>
    <s v="COMFENALCO VALLE"/>
    <n v="52290"/>
    <n v="47790"/>
    <x v="0"/>
    <s v="Finalizada"/>
    <b v="0"/>
    <e v="#N/A"/>
    <n v="52290"/>
    <n v="0"/>
    <n v="0"/>
    <m/>
    <n v="52290"/>
    <n v="0"/>
    <n v="47790"/>
    <n v="0"/>
    <m/>
    <n v="47790"/>
    <n v="0"/>
    <n v="2201539616"/>
    <s v="20.08.2024"/>
    <n v="3751013"/>
    <d v="2024-08-30T00:00:00"/>
  </r>
  <r>
    <n v="891409390"/>
    <s v="RADIOLOGOS ASOCIADOS S.A"/>
    <n v="2024"/>
    <s v="FACTURA"/>
    <s v="RSAL324180"/>
    <s v="RSAL"/>
    <n v="324180"/>
    <s v="RSAL324180"/>
    <s v="891409390_RSAL324180"/>
    <d v="2024-06-12T00:00:00"/>
    <d v="2024-07-08T08:13:14"/>
    <s v="890303093"/>
    <s v="COMFENALCO VALLE"/>
    <n v="616035"/>
    <n v="616035"/>
    <x v="0"/>
    <s v="Finalizada"/>
    <b v="0"/>
    <e v="#N/A"/>
    <n v="616035"/>
    <n v="0"/>
    <n v="0"/>
    <m/>
    <n v="616035"/>
    <n v="0"/>
    <n v="603714"/>
    <n v="0"/>
    <m/>
    <n v="603714"/>
    <n v="12321"/>
    <n v="4800064810"/>
    <s v="15.08.2024"/>
    <n v="8232012"/>
    <d v="2024-08-30T00:00:00"/>
  </r>
  <r>
    <n v="891409390"/>
    <s v="RADIOLOGOS ASOCIADOS S.A"/>
    <n v="2024"/>
    <s v="FACTURA"/>
    <s v="RSAL324216"/>
    <s v="RSAL"/>
    <n v="324216"/>
    <s v="RSAL324216"/>
    <s v="891409390_RSAL324216"/>
    <d v="2024-06-13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4242"/>
    <s v="RSAL"/>
    <n v="324242"/>
    <s v="RSAL324242"/>
    <s v="891409390_RSAL324242"/>
    <d v="2024-06-13T00:00:00"/>
    <d v="2024-07-03T13:36:46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4732"/>
    <n v="0"/>
    <m/>
    <m/>
    <m/>
    <m/>
    <d v="2024-08-30T00:00:00"/>
  </r>
  <r>
    <n v="891409390"/>
    <s v="RADIOLOGOS ASOCIADOS S.A"/>
    <n v="2024"/>
    <s v="FACTURA"/>
    <s v="RSAL324366"/>
    <s v="RSAL"/>
    <n v="324366"/>
    <s v="RSAL324366"/>
    <s v="891409390_RSAL324366"/>
    <d v="2024-06-14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4393"/>
    <s v="RSAL"/>
    <n v="324393"/>
    <s v="RSAL324393"/>
    <s v="891409390_RSAL324393"/>
    <d v="2024-06-14T00:00:00"/>
    <d v="2024-07-08T08:13:14"/>
    <s v="890303093"/>
    <s v="COMFENALCO VALLE"/>
    <n v="186187"/>
    <n v="186187"/>
    <x v="0"/>
    <s v="Finalizada"/>
    <b v="0"/>
    <e v="#N/A"/>
    <n v="186187"/>
    <n v="0"/>
    <n v="0"/>
    <m/>
    <n v="186187"/>
    <n v="0"/>
    <n v="186187"/>
    <n v="0"/>
    <m/>
    <n v="186187"/>
    <n v="0"/>
    <n v="4800064810"/>
    <s v="15.08.2024"/>
    <n v="8232012"/>
    <d v="2024-08-30T00:00:00"/>
  </r>
  <r>
    <n v="891409390"/>
    <s v="RADIOLOGOS ASOCIADOS S.A"/>
    <n v="2024"/>
    <s v="FACTURA"/>
    <s v="RSAL324625"/>
    <s v="RSAL"/>
    <n v="324625"/>
    <s v="RSAL324625"/>
    <s v="891409390_RSAL324625"/>
    <d v="2024-06-18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4749"/>
    <s v="RSAL"/>
    <n v="324749"/>
    <s v="RSAL324749"/>
    <s v="891409390_RSAL324749"/>
    <d v="2024-06-19T00:00:00"/>
    <d v="2024-07-03T13:36:46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4726"/>
    <n v="0"/>
    <m/>
    <m/>
    <m/>
    <m/>
    <d v="2024-08-30T00:00:00"/>
  </r>
  <r>
    <n v="891409390"/>
    <s v="RADIOLOGOS ASOCIADOS S.A"/>
    <n v="2024"/>
    <s v="FACTURA"/>
    <s v="RSAL324780"/>
    <s v="RSAL"/>
    <n v="324780"/>
    <s v="RSAL324780"/>
    <s v="891409390_RSAL324780"/>
    <d v="2024-06-20T00:00:00"/>
    <d v="2024-07-03T13:36:46"/>
    <s v="890303093"/>
    <s v="COMFENALCO VALLE"/>
    <n v="280620"/>
    <n v="280620"/>
    <x v="4"/>
    <s v="Finalizada"/>
    <b v="0"/>
    <e v="#N/A"/>
    <n v="280620"/>
    <n v="0"/>
    <n v="0"/>
    <m/>
    <n v="280620"/>
    <n v="0"/>
    <n v="275008"/>
    <n v="275008"/>
    <n v="1222504724"/>
    <n v="0"/>
    <m/>
    <m/>
    <m/>
    <m/>
    <d v="2024-08-30T00:00:00"/>
  </r>
  <r>
    <n v="891409390"/>
    <s v="RADIOLOGOS ASOCIADOS S.A"/>
    <n v="2024"/>
    <s v="FACTURA"/>
    <s v="RSAL324800"/>
    <s v="RSAL"/>
    <n v="324800"/>
    <s v="RSAL324800"/>
    <s v="891409390_RSAL324800"/>
    <d v="2024-06-20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RSAL324839"/>
    <s v="RSAL"/>
    <n v="324839"/>
    <s v="RSAL324839"/>
    <s v="891409390_RSAL324839"/>
    <d v="2024-06-20T00:00:00"/>
    <d v="2024-07-03T13:36:46"/>
    <s v="890303093"/>
    <s v="COMFENALCO VALLE"/>
    <n v="104580"/>
    <n v="104580"/>
    <x v="0"/>
    <s v="Finalizada"/>
    <b v="0"/>
    <e v="#N/A"/>
    <n v="104580"/>
    <n v="0"/>
    <n v="0"/>
    <m/>
    <n v="104580"/>
    <n v="0"/>
    <n v="104580"/>
    <n v="0"/>
    <m/>
    <n v="104580"/>
    <n v="0"/>
    <n v="4800064810"/>
    <s v="15.08.2024"/>
    <n v="8232012"/>
    <d v="2024-08-30T00:00:00"/>
  </r>
  <r>
    <n v="891409390"/>
    <s v="RADIOLOGOS ASOCIADOS S.A"/>
    <n v="2024"/>
    <s v="FACTURA"/>
    <s v="RSAL325133"/>
    <s v="RSAL"/>
    <n v="325133"/>
    <s v="RSAL325133"/>
    <s v="891409390_RSAL325133"/>
    <d v="2024-06-23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306"/>
    <s v="RSAL"/>
    <n v="325306"/>
    <s v="RSAL325306"/>
    <s v="891409390_RSAL325306"/>
    <d v="2024-06-25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RSAL325355"/>
    <s v="RSAL"/>
    <n v="325355"/>
    <s v="RSAL325355"/>
    <s v="891409390_RSAL325355"/>
    <d v="2024-06-2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384"/>
    <s v="RSAL"/>
    <n v="325384"/>
    <s v="RSAL325384"/>
    <s v="891409390_RSAL325384"/>
    <d v="2024-06-25T00:00:00"/>
    <d v="2024-07-08T08:13:14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RSAL325399"/>
    <s v="RSAL"/>
    <n v="325399"/>
    <s v="RSAL325399"/>
    <s v="891409390_RSAL325399"/>
    <d v="2024-06-2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463"/>
    <s v="RSAL"/>
    <n v="325463"/>
    <s v="RSAL325463"/>
    <s v="891409390_RSAL325463"/>
    <d v="2024-06-25T00:00:00"/>
    <d v="2024-07-08T08:13:14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511"/>
    <s v="RSAL"/>
    <n v="325511"/>
    <s v="RSAL325511"/>
    <s v="891409390_RSAL325511"/>
    <d v="2024-06-26T00:00:00"/>
    <d v="2024-07-15T12:06:42"/>
    <s v="890303093"/>
    <s v="COMFENALCO VALLE"/>
    <n v="24792"/>
    <n v="24792"/>
    <x v="0"/>
    <s v="Finalizada"/>
    <b v="0"/>
    <e v="#N/A"/>
    <n v="24792"/>
    <n v="0"/>
    <n v="0"/>
    <m/>
    <n v="24792"/>
    <n v="0"/>
    <n v="24792"/>
    <n v="0"/>
    <m/>
    <n v="24792"/>
    <n v="0"/>
    <n v="4800064810"/>
    <s v="15.08.2024"/>
    <n v="8232012"/>
    <d v="2024-08-30T00:00:00"/>
  </r>
  <r>
    <n v="891409390"/>
    <s v="RADIOLOGOS ASOCIADOS S.A"/>
    <n v="2024"/>
    <s v="FACTURA"/>
    <s v="RSAL325526"/>
    <s v="RSAL"/>
    <n v="325526"/>
    <s v="RSAL325526"/>
    <s v="891409390_RSAL325526"/>
    <d v="2024-06-26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575"/>
    <s v="RSAL"/>
    <n v="325575"/>
    <s v="RSAL325575"/>
    <s v="891409390_RSAL325575"/>
    <d v="2024-06-26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652"/>
    <s v="RSAL"/>
    <n v="325652"/>
    <s v="RSAL325652"/>
    <s v="891409390_RSAL325652"/>
    <d v="2024-06-27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RSAL325679"/>
    <s v="RSAL"/>
    <n v="325679"/>
    <s v="RSAL325679"/>
    <s v="891409390_RSAL325679"/>
    <d v="2024-06-27T00:00:00"/>
    <d v="2024-07-15T12:06:42"/>
    <s v="890303093"/>
    <s v="COMFENALCO VALLE"/>
    <n v="22908"/>
    <n v="22908"/>
    <x v="0"/>
    <s v="Finalizada"/>
    <b v="0"/>
    <e v="#N/A"/>
    <n v="22908"/>
    <n v="0"/>
    <n v="0"/>
    <m/>
    <n v="22908"/>
    <n v="0"/>
    <n v="22908"/>
    <n v="0"/>
    <m/>
    <n v="22908"/>
    <n v="0"/>
    <n v="4800064810"/>
    <s v="15.08.2024"/>
    <n v="8232012"/>
    <d v="2024-08-30T00:00:00"/>
  </r>
  <r>
    <n v="891409390"/>
    <s v="RADIOLOGOS ASOCIADOS S.A"/>
    <n v="2024"/>
    <s v="FACTURA"/>
    <s v="RSAL325727"/>
    <s v="RSAL"/>
    <n v="325727"/>
    <s v="RSAL325727"/>
    <s v="891409390_RSAL325727"/>
    <d v="2024-06-27T00:00:00"/>
    <d v="2024-08-01T07:00:00"/>
    <s v="890303093"/>
    <s v="COMFENALCO VALLE"/>
    <n v="114044"/>
    <n v="114044"/>
    <x v="4"/>
    <s v="Finalizada"/>
    <b v="0"/>
    <e v="#N/A"/>
    <n v="114044"/>
    <n v="0"/>
    <n v="0"/>
    <m/>
    <n v="114044"/>
    <n v="0"/>
    <n v="114044"/>
    <n v="114044"/>
    <n v="1222497099"/>
    <n v="0"/>
    <m/>
    <m/>
    <m/>
    <m/>
    <d v="2024-08-30T00:00:00"/>
  </r>
  <r>
    <n v="891409390"/>
    <s v="RADIOLOGOS ASOCIADOS S.A"/>
    <n v="2024"/>
    <s v="FACTURA"/>
    <s v="RSAL325756"/>
    <s v="RSAL"/>
    <n v="325756"/>
    <s v="RSAL325756"/>
    <s v="891409390_RSAL325756"/>
    <d v="2024-06-27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2"/>
    <n v="0"/>
    <m/>
    <m/>
    <m/>
    <m/>
    <d v="2024-08-30T00:00:00"/>
  </r>
  <r>
    <n v="891409390"/>
    <s v="RADIOLOGOS ASOCIADOS S.A"/>
    <n v="2024"/>
    <s v="FACTURA"/>
    <s v="RSAL325775"/>
    <s v="RSAL"/>
    <n v="325775"/>
    <s v="RSAL325775"/>
    <s v="891409390_RSAL325775"/>
    <d v="2024-06-28T00:00:00"/>
    <d v="2024-08-01T07:00:00"/>
    <s v="890303093"/>
    <s v="COMFENALCO VALLE"/>
    <n v="2370480"/>
    <n v="2370480"/>
    <x v="4"/>
    <s v="Finalizada"/>
    <b v="0"/>
    <e v="#N/A"/>
    <n v="2370480"/>
    <n v="0"/>
    <n v="0"/>
    <m/>
    <n v="2370480"/>
    <n v="0"/>
    <n v="2323070"/>
    <n v="2323070"/>
    <n v="1222499127"/>
    <n v="0"/>
    <m/>
    <m/>
    <m/>
    <m/>
    <d v="2024-08-30T00:00:00"/>
  </r>
  <r>
    <n v="891409390"/>
    <s v="RADIOLOGOS ASOCIADOS S.A"/>
    <n v="2024"/>
    <s v="FACTURA"/>
    <s v="RSAL325820"/>
    <s v="RSAL"/>
    <n v="325820"/>
    <s v="RSAL325820"/>
    <s v="891409390_RSAL325820"/>
    <d v="2024-06-28T00:00:00"/>
    <d v="2024-07-15T09:01:56"/>
    <s v="890303093"/>
    <s v="COMFENALCO VALLE"/>
    <n v="51540"/>
    <n v="47040"/>
    <x v="4"/>
    <s v="Finalizada"/>
    <b v="0"/>
    <e v="#N/A"/>
    <n v="51540"/>
    <n v="0"/>
    <n v="0"/>
    <m/>
    <n v="51540"/>
    <n v="0"/>
    <n v="47040"/>
    <n v="47040"/>
    <n v="1222505140"/>
    <n v="0"/>
    <m/>
    <m/>
    <m/>
    <m/>
    <d v="2024-08-30T00:00:00"/>
  </r>
  <r>
    <n v="891409390"/>
    <s v="RADIOLOGOS ASOCIADOS S.A"/>
    <n v="2024"/>
    <s v="FACTURA"/>
    <s v="RSAL325855"/>
    <s v="RSAL"/>
    <n v="325855"/>
    <s v="RSAL325855"/>
    <s v="891409390_RSAL325855"/>
    <d v="2024-06-28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3"/>
    <n v="0"/>
    <m/>
    <m/>
    <m/>
    <m/>
    <d v="2024-08-30T00:00:00"/>
  </r>
  <r>
    <n v="891409390"/>
    <s v="RADIOLOGOS ASOCIADOS S.A"/>
    <n v="2024"/>
    <s v="FACTURA"/>
    <s v="CMCR255530"/>
    <s v="CMCR"/>
    <n v="255530"/>
    <s v="CMCR255530"/>
    <s v="891409390_CMCR255530"/>
    <d v="2024-07-02T00:00:00"/>
    <d v="2024-08-01T07:00:00"/>
    <s v="890303093"/>
    <s v="COMFENALCO VALLE"/>
    <n v="205069"/>
    <n v="205069"/>
    <x v="4"/>
    <s v="Finalizada"/>
    <b v="0"/>
    <e v="#N/A"/>
    <n v="205069"/>
    <n v="0"/>
    <n v="0"/>
    <m/>
    <n v="205069"/>
    <n v="0"/>
    <n v="200968"/>
    <n v="200968"/>
    <n v="1222497114"/>
    <n v="0"/>
    <m/>
    <m/>
    <m/>
    <m/>
    <d v="2024-08-30T00:00:00"/>
  </r>
  <r>
    <n v="891409390"/>
    <s v="RADIOLOGOS ASOCIADOS S.A"/>
    <n v="2024"/>
    <s v="FACTURA"/>
    <s v="CMCR255551"/>
    <s v="CMCR"/>
    <n v="255551"/>
    <s v="CMCR255551"/>
    <s v="891409390_CMCR255551"/>
    <d v="2024-07-02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9"/>
    <n v="0"/>
    <m/>
    <m/>
    <m/>
    <m/>
    <d v="2024-08-30T00:00:00"/>
  </r>
  <r>
    <n v="891409390"/>
    <s v="RADIOLOGOS ASOCIADOS S.A"/>
    <n v="2024"/>
    <s v="FACTURA"/>
    <s v="CMCR255714"/>
    <s v="CMCR"/>
    <n v="255714"/>
    <s v="CMCR255714"/>
    <s v="891409390_CMCR255714"/>
    <d v="2024-07-04T00:00:00"/>
    <d v="2024-08-01T07:00:00"/>
    <s v="890303093"/>
    <s v="COMFENALCO VALLE"/>
    <n v="51268"/>
    <n v="51268"/>
    <x v="4"/>
    <s v="Finalizada"/>
    <b v="0"/>
    <e v="#N/A"/>
    <n v="51268"/>
    <n v="0"/>
    <n v="0"/>
    <m/>
    <n v="51268"/>
    <n v="0"/>
    <n v="51268"/>
    <n v="51268"/>
    <n v="1222497018"/>
    <n v="0"/>
    <m/>
    <m/>
    <m/>
    <m/>
    <d v="2024-08-30T00:00:00"/>
  </r>
  <r>
    <n v="891409390"/>
    <s v="RADIOLOGOS ASOCIADOS S.A"/>
    <n v="2024"/>
    <s v="FACTURA"/>
    <s v="CMCR255719"/>
    <s v="CMCR"/>
    <n v="255719"/>
    <s v="CMCR255719"/>
    <s v="891409390_CMCR255719"/>
    <d v="2024-07-05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41"/>
    <n v="0"/>
    <m/>
    <m/>
    <m/>
    <m/>
    <d v="2024-08-30T00:00:00"/>
  </r>
  <r>
    <n v="891409390"/>
    <s v="RADIOLOGOS ASOCIADOS S.A"/>
    <n v="2024"/>
    <s v="FACTURA"/>
    <s v="CMCR255732"/>
    <s v="CMCR"/>
    <n v="255732"/>
    <s v="CMCR255732"/>
    <s v="891409390_CMCR255732"/>
    <d v="2024-07-05T00:00:00"/>
    <d v="2024-07-15T12:06:42"/>
    <s v="890303093"/>
    <s v="COMFENALCO VALLE"/>
    <n v="84152"/>
    <n v="84152"/>
    <x v="0"/>
    <s v="Finalizada"/>
    <b v="0"/>
    <e v="#N/A"/>
    <n v="84152"/>
    <n v="0"/>
    <n v="0"/>
    <m/>
    <n v="84152"/>
    <n v="0"/>
    <n v="84152"/>
    <n v="0"/>
    <m/>
    <n v="84152"/>
    <n v="0"/>
    <n v="4800064810"/>
    <s v="15.08.2024"/>
    <n v="8232012"/>
    <d v="2024-08-30T00:00:00"/>
  </r>
  <r>
    <n v="891409390"/>
    <s v="RADIOLOGOS ASOCIADOS S.A"/>
    <n v="2024"/>
    <s v="FACTURA"/>
    <s v="CMCR255743"/>
    <s v="CMCR"/>
    <n v="255743"/>
    <s v="CMCR255743"/>
    <s v="891409390_CMCR255743"/>
    <d v="2024-07-06T00:00:00"/>
    <d v="2024-08-01T07:00:00"/>
    <s v="890303093"/>
    <s v="COMFENALCO VALLE"/>
    <n v="51268"/>
    <n v="46768"/>
    <x v="4"/>
    <s v="Finalizada"/>
    <b v="0"/>
    <e v="#N/A"/>
    <n v="51268"/>
    <n v="0"/>
    <n v="0"/>
    <m/>
    <n v="51268"/>
    <n v="0"/>
    <n v="46768"/>
    <n v="46768"/>
    <n v="1222506089"/>
    <n v="0"/>
    <m/>
    <m/>
    <m/>
    <m/>
    <d v="2024-08-30T00:00:00"/>
  </r>
  <r>
    <n v="891409390"/>
    <s v="RADIOLOGOS ASOCIADOS S.A"/>
    <n v="2024"/>
    <s v="FACTURA"/>
    <s v="CMCR255748"/>
    <s v="CMCR"/>
    <n v="255748"/>
    <s v="CMCR255748"/>
    <s v="891409390_CMCR255748"/>
    <d v="2024-07-06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CMCR255789"/>
    <s v="CMCR"/>
    <n v="255789"/>
    <s v="CMCR255789"/>
    <s v="891409390_CMCR255789"/>
    <d v="2024-07-08T00:00:00"/>
    <d v="2024-08-01T07:00:00"/>
    <s v="890303093"/>
    <s v="COMFENALCO VALLE"/>
    <n v="51268"/>
    <n v="51268"/>
    <x v="4"/>
    <s v="Finalizada"/>
    <b v="0"/>
    <e v="#N/A"/>
    <n v="51268"/>
    <n v="0"/>
    <n v="0"/>
    <m/>
    <n v="51268"/>
    <n v="0"/>
    <n v="51268"/>
    <n v="51268"/>
    <n v="1222497017"/>
    <n v="0"/>
    <m/>
    <m/>
    <m/>
    <m/>
    <d v="2024-08-30T00:00:00"/>
  </r>
  <r>
    <n v="891409390"/>
    <s v="RADIOLOGOS ASOCIADOS S.A"/>
    <n v="2024"/>
    <s v="FACTURA"/>
    <s v="CMCR255822"/>
    <s v="CMCR"/>
    <n v="255822"/>
    <s v="CMCR255822"/>
    <s v="891409390_CMCR255822"/>
    <d v="2024-07-08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CMCR255837"/>
    <s v="CMCR"/>
    <n v="255837"/>
    <s v="CMCR255837"/>
    <s v="891409390_CMCR255837"/>
    <d v="2024-07-08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CMCR255876"/>
    <s v="CMCR"/>
    <n v="255876"/>
    <s v="CMCR255876"/>
    <s v="891409390_CMCR255876"/>
    <d v="2024-07-09T00:00:00"/>
    <d v="1899-12-30T00:00:00"/>
    <s v="890303093"/>
    <s v="COMFENALCO VALLE"/>
    <n v="556616"/>
    <n v="556616"/>
    <x v="5"/>
    <s v="Para cargar RIPS o soportes"/>
    <b v="0"/>
    <e v="#N/A"/>
    <n v="0"/>
    <n v="0"/>
    <n v="0"/>
    <m/>
    <n v="0"/>
    <n v="0"/>
    <n v="0"/>
    <n v="0"/>
    <m/>
    <n v="0"/>
    <m/>
    <m/>
    <m/>
    <m/>
    <d v="2024-08-30T00:00:00"/>
  </r>
  <r>
    <n v="891409390"/>
    <s v="RADIOLOGOS ASOCIADOS S.A"/>
    <n v="2024"/>
    <s v="FACTURA"/>
    <s v="CMCR255883"/>
    <s v="CMCR"/>
    <n v="255883"/>
    <s v="CMCR255883"/>
    <s v="891409390_CMCR255883"/>
    <d v="2024-07-09T00:00:00"/>
    <d v="2024-08-01T07:00:00"/>
    <s v="890303093"/>
    <s v="COMFENALCO VALLE"/>
    <n v="556616"/>
    <n v="556616"/>
    <x v="4"/>
    <s v="Finalizada"/>
    <b v="0"/>
    <e v="#N/A"/>
    <n v="556616"/>
    <n v="0"/>
    <n v="0"/>
    <m/>
    <n v="556616"/>
    <n v="0"/>
    <n v="545484"/>
    <n v="545484"/>
    <n v="1222497127"/>
    <n v="0"/>
    <m/>
    <m/>
    <m/>
    <m/>
    <d v="2024-08-30T00:00:00"/>
  </r>
  <r>
    <n v="891409390"/>
    <s v="RADIOLOGOS ASOCIADOS S.A"/>
    <n v="2024"/>
    <s v="FACTURA"/>
    <s v="CMCR255920"/>
    <s v="CMCR"/>
    <n v="255920"/>
    <s v="CMCR255920"/>
    <s v="891409390_CMCR255920"/>
    <d v="2024-07-09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5"/>
    <n v="0"/>
    <m/>
    <m/>
    <m/>
    <m/>
    <d v="2024-08-30T00:00:00"/>
  </r>
  <r>
    <n v="891409390"/>
    <s v="RADIOLOGOS ASOCIADOS S.A"/>
    <n v="2024"/>
    <s v="FACTURA"/>
    <s v="CMCR255939"/>
    <s v="CMCR"/>
    <n v="255939"/>
    <s v="CMCR255939"/>
    <s v="891409390_CMCR255939"/>
    <d v="2024-07-10T00:00:00"/>
    <d v="2024-08-01T07:00:00"/>
    <s v="890303093"/>
    <s v="COMFENALCO VALLE"/>
    <n v="186187"/>
    <n v="186187"/>
    <x v="4"/>
    <s v="Finalizada"/>
    <b v="0"/>
    <e v="#N/A"/>
    <n v="186187"/>
    <n v="0"/>
    <n v="0"/>
    <m/>
    <n v="186187"/>
    <n v="0"/>
    <n v="186187"/>
    <n v="186187"/>
    <n v="1222497112"/>
    <n v="0"/>
    <m/>
    <m/>
    <m/>
    <m/>
    <d v="2024-08-30T00:00:00"/>
  </r>
  <r>
    <n v="891409390"/>
    <s v="RADIOLOGOS ASOCIADOS S.A"/>
    <n v="2024"/>
    <s v="FACTURA"/>
    <s v="CMCR255940"/>
    <s v="CMCR"/>
    <n v="255940"/>
    <s v="CMCR255940"/>
    <s v="891409390_CMCR255940"/>
    <d v="2024-07-10T00:00:00"/>
    <d v="2024-08-01T07:00:00"/>
    <s v="890303093"/>
    <s v="COMFENALCO VALLE"/>
    <n v="75198"/>
    <n v="75198"/>
    <x v="4"/>
    <s v="Finalizada"/>
    <b v="0"/>
    <e v="#N/A"/>
    <n v="75198"/>
    <n v="0"/>
    <n v="0"/>
    <m/>
    <n v="75198"/>
    <n v="0"/>
    <n v="75198"/>
    <n v="75198"/>
    <n v="1222497090"/>
    <n v="0"/>
    <m/>
    <m/>
    <m/>
    <m/>
    <d v="2024-08-30T00:00:00"/>
  </r>
  <r>
    <n v="891409390"/>
    <s v="RADIOLOGOS ASOCIADOS S.A"/>
    <n v="2024"/>
    <s v="FACTURA"/>
    <s v="CMCR256002"/>
    <s v="CMCR"/>
    <n v="256002"/>
    <s v="CMCR256002"/>
    <s v="891409390_CMCR256002"/>
    <d v="2024-07-11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8"/>
    <n v="0"/>
    <m/>
    <m/>
    <m/>
    <m/>
    <d v="2024-08-30T00:00:00"/>
  </r>
  <r>
    <n v="891409390"/>
    <s v="RADIOLOGOS ASOCIADOS S.A"/>
    <n v="2024"/>
    <s v="FACTURA"/>
    <s v="CMCR256006"/>
    <s v="CMCR"/>
    <n v="256006"/>
    <s v="CMCR256006"/>
    <s v="891409390_CMCR256006"/>
    <d v="2024-07-11T00:00:00"/>
    <d v="2024-08-01T07:00:00"/>
    <s v="890303093"/>
    <s v="COMFENALCO VALLE"/>
    <n v="220594"/>
    <n v="220594"/>
    <x v="4"/>
    <s v="Finalizada"/>
    <b v="0"/>
    <e v="#N/A"/>
    <n v="220594"/>
    <n v="0"/>
    <n v="0"/>
    <m/>
    <n v="220594"/>
    <n v="0"/>
    <n v="216182"/>
    <n v="216182"/>
    <n v="1222497117"/>
    <n v="0"/>
    <m/>
    <m/>
    <m/>
    <m/>
    <d v="2024-08-30T00:00:00"/>
  </r>
  <r>
    <n v="891409390"/>
    <s v="RADIOLOGOS ASOCIADOS S.A"/>
    <n v="2024"/>
    <s v="FACTURA"/>
    <s v="CMCR256009"/>
    <s v="CMCR"/>
    <n v="256009"/>
    <s v="CMCR256009"/>
    <s v="891409390_CMCR256009"/>
    <d v="2024-07-11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6"/>
    <n v="0"/>
    <m/>
    <m/>
    <m/>
    <m/>
    <d v="2024-08-30T00:00:00"/>
  </r>
  <r>
    <n v="891409390"/>
    <s v="RADIOLOGOS ASOCIADOS S.A"/>
    <n v="2024"/>
    <s v="FACTURA"/>
    <s v="CMCR256014"/>
    <s v="CMCR"/>
    <n v="256014"/>
    <s v="CMCR256014"/>
    <s v="891409390_CMCR256014"/>
    <d v="2024-07-11T00:00:00"/>
    <d v="2024-08-01T07:00:00"/>
    <s v="890303093"/>
    <s v="COMFENALCO VALLE"/>
    <n v="263660"/>
    <n v="263660"/>
    <x v="4"/>
    <s v="Finalizada"/>
    <b v="0"/>
    <e v="#N/A"/>
    <n v="263660"/>
    <n v="0"/>
    <n v="0"/>
    <m/>
    <n v="263660"/>
    <n v="0"/>
    <n v="258387"/>
    <n v="258387"/>
    <n v="1222497118"/>
    <n v="0"/>
    <m/>
    <m/>
    <m/>
    <m/>
    <d v="2024-08-30T00:00:00"/>
  </r>
  <r>
    <n v="891409390"/>
    <s v="RADIOLOGOS ASOCIADOS S.A"/>
    <n v="2024"/>
    <s v="FACTURA"/>
    <s v="CMCR256097"/>
    <s v="CMCR"/>
    <n v="256097"/>
    <s v="CMCR256097"/>
    <s v="891409390_CMCR256097"/>
    <d v="2024-07-12T00:00:00"/>
    <d v="2024-08-01T07:00:00"/>
    <s v="890303093"/>
    <s v="COMFENALCO VALLE"/>
    <n v="51540"/>
    <n v="47040"/>
    <x v="4"/>
    <s v="Finalizada"/>
    <b v="0"/>
    <e v="#N/A"/>
    <n v="51540"/>
    <n v="0"/>
    <n v="0"/>
    <m/>
    <n v="51540"/>
    <n v="0"/>
    <n v="47040"/>
    <n v="47040"/>
    <n v="1222506091"/>
    <n v="0"/>
    <m/>
    <m/>
    <m/>
    <m/>
    <d v="2024-08-30T00:00:00"/>
  </r>
  <r>
    <n v="891409390"/>
    <s v="RADIOLOGOS ASOCIADOS S.A"/>
    <n v="2024"/>
    <s v="FACTURA"/>
    <s v="CMCR256120"/>
    <s v="CMCR"/>
    <n v="256120"/>
    <s v="CMCR256120"/>
    <s v="891409390_CMCR256120"/>
    <d v="2024-07-12T00:00:00"/>
    <d v="2024-08-01T07:00:00"/>
    <s v="890303093"/>
    <s v="COMFENALCO VALLE"/>
    <n v="263660"/>
    <n v="263660"/>
    <x v="4"/>
    <s v="Finalizada"/>
    <b v="0"/>
    <e v="#N/A"/>
    <n v="263660"/>
    <n v="0"/>
    <n v="0"/>
    <m/>
    <n v="263660"/>
    <n v="0"/>
    <n v="258387"/>
    <n v="258387"/>
    <n v="1222497119"/>
    <n v="0"/>
    <m/>
    <m/>
    <m/>
    <m/>
    <d v="2024-08-30T00:00:00"/>
  </r>
  <r>
    <n v="891409390"/>
    <s v="RADIOLOGOS ASOCIADOS S.A"/>
    <n v="2024"/>
    <s v="FACTURA"/>
    <s v="CMCR256153"/>
    <s v="CMCR"/>
    <n v="256153"/>
    <s v="CMCR256153"/>
    <s v="891409390_CMCR256153"/>
    <d v="2024-07-14T00:00:00"/>
    <d v="2024-08-01T07:00:00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6094"/>
    <n v="0"/>
    <m/>
    <m/>
    <m/>
    <m/>
    <d v="2024-08-30T00:00:00"/>
  </r>
  <r>
    <n v="891409390"/>
    <s v="RADIOLOGOS ASOCIADOS S.A"/>
    <n v="2024"/>
    <s v="FACTURA"/>
    <s v="CMCR256165"/>
    <s v="CMCR"/>
    <n v="256165"/>
    <s v="CMCR256165"/>
    <s v="891409390_CMCR256165"/>
    <d v="2024-07-15T00:00:00"/>
    <d v="2024-08-01T07:00:00"/>
    <s v="890303093"/>
    <s v="COMFENALCO VALLE"/>
    <n v="51268"/>
    <n v="51268"/>
    <x v="4"/>
    <s v="Finalizada"/>
    <b v="0"/>
    <e v="#N/A"/>
    <n v="51268"/>
    <n v="0"/>
    <n v="0"/>
    <m/>
    <n v="51268"/>
    <n v="0"/>
    <n v="51268"/>
    <n v="51268"/>
    <n v="1222497019"/>
    <n v="0"/>
    <m/>
    <m/>
    <m/>
    <m/>
    <d v="2024-08-30T00:00:00"/>
  </r>
  <r>
    <n v="891409390"/>
    <s v="RADIOLOGOS ASOCIADOS S.A"/>
    <n v="2024"/>
    <s v="FACTURA"/>
    <s v="CMCR256185"/>
    <s v="CMCR"/>
    <n v="256185"/>
    <s v="CMCR256185"/>
    <s v="891409390_CMCR256185"/>
    <d v="2024-07-15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78"/>
    <n v="0"/>
    <m/>
    <m/>
    <m/>
    <m/>
    <d v="2024-08-30T00:00:00"/>
  </r>
  <r>
    <n v="891409390"/>
    <s v="RADIOLOGOS ASOCIADOS S.A"/>
    <n v="2024"/>
    <s v="FACTURA"/>
    <s v="CMCR256205"/>
    <s v="CMCR"/>
    <n v="256205"/>
    <s v="CMCR256205"/>
    <s v="891409390_CMCR256205"/>
    <d v="2024-07-15T00:00:00"/>
    <d v="2024-08-01T07:00:00"/>
    <s v="890303093"/>
    <s v="COMFENALCO VALLE"/>
    <n v="263660"/>
    <n v="263660"/>
    <x v="4"/>
    <s v="Finalizada"/>
    <b v="0"/>
    <e v="#N/A"/>
    <n v="263660"/>
    <n v="0"/>
    <n v="0"/>
    <m/>
    <n v="263660"/>
    <n v="0"/>
    <n v="258387"/>
    <n v="258387"/>
    <n v="1222497120"/>
    <n v="0"/>
    <m/>
    <m/>
    <m/>
    <m/>
    <d v="2024-08-30T00:00:00"/>
  </r>
  <r>
    <n v="891409390"/>
    <s v="RADIOLOGOS ASOCIADOS S.A"/>
    <n v="2024"/>
    <s v="FACTURA"/>
    <s v="CMCR256253"/>
    <s v="CMCR"/>
    <n v="256253"/>
    <s v="CMCR256253"/>
    <s v="891409390_CMCR256253"/>
    <d v="2024-07-16T00:00:00"/>
    <d v="2024-08-01T07:00:00"/>
    <s v="890303093"/>
    <s v="COMFENALCO VALLE"/>
    <n v="205069"/>
    <n v="205069"/>
    <x v="4"/>
    <s v="Finalizada"/>
    <b v="0"/>
    <e v="#N/A"/>
    <n v="205069"/>
    <n v="0"/>
    <n v="0"/>
    <m/>
    <n v="205069"/>
    <n v="0"/>
    <n v="200968"/>
    <n v="200968"/>
    <n v="1222497115"/>
    <n v="0"/>
    <m/>
    <m/>
    <m/>
    <m/>
    <d v="2024-08-30T00:00:00"/>
  </r>
  <r>
    <n v="891409390"/>
    <s v="RADIOLOGOS ASOCIADOS S.A"/>
    <n v="2024"/>
    <s v="FACTURA"/>
    <s v="CMCR256368"/>
    <s v="CMCR"/>
    <n v="256368"/>
    <s v="CMCR256368"/>
    <s v="891409390_CMCR256368"/>
    <d v="2024-07-17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1"/>
    <n v="0"/>
    <m/>
    <m/>
    <m/>
    <m/>
    <d v="2024-08-30T00:00:00"/>
  </r>
  <r>
    <n v="891409390"/>
    <s v="RADIOLOGOS ASOCIADOS S.A"/>
    <n v="2024"/>
    <s v="FACTURA"/>
    <s v="CMCR256370"/>
    <s v="CMCR"/>
    <n v="256370"/>
    <s v="CMCR256370"/>
    <s v="891409390_CMCR256370"/>
    <d v="2024-07-17T00:00:00"/>
    <d v="2024-08-01T07:00:00"/>
    <s v="890303093"/>
    <s v="COMFENALCO VALLE"/>
    <n v="118102"/>
    <n v="118102"/>
    <x v="4"/>
    <s v="Finalizada"/>
    <b v="0"/>
    <e v="#N/A"/>
    <n v="118102"/>
    <n v="0"/>
    <n v="0"/>
    <m/>
    <n v="118102"/>
    <n v="0"/>
    <n v="118102"/>
    <n v="118102"/>
    <n v="1222497106"/>
    <n v="0"/>
    <m/>
    <m/>
    <m/>
    <m/>
    <d v="2024-08-30T00:00:00"/>
  </r>
  <r>
    <n v="891409390"/>
    <s v="RADIOLOGOS ASOCIADOS S.A"/>
    <n v="2024"/>
    <s v="FACTURA"/>
    <s v="CMCR256432"/>
    <s v="CMCR"/>
    <n v="256432"/>
    <s v="CMCR256432"/>
    <s v="891409390_CMCR256432"/>
    <d v="2024-07-18T00:00:00"/>
    <d v="2024-08-01T07:00:00"/>
    <s v="890303093"/>
    <s v="COMFENALCO VALLE"/>
    <n v="556616"/>
    <n v="556616"/>
    <x v="4"/>
    <s v="Finalizada"/>
    <b v="0"/>
    <e v="#N/A"/>
    <n v="556616"/>
    <n v="0"/>
    <n v="0"/>
    <m/>
    <n v="556616"/>
    <n v="0"/>
    <n v="545484"/>
    <n v="545484"/>
    <n v="1222497128"/>
    <n v="0"/>
    <m/>
    <m/>
    <m/>
    <m/>
    <d v="2024-08-30T00:00:00"/>
  </r>
  <r>
    <n v="891409390"/>
    <s v="RADIOLOGOS ASOCIADOS S.A"/>
    <n v="2024"/>
    <s v="FACTURA"/>
    <s v="CMCR256487"/>
    <s v="CMCR"/>
    <n v="256487"/>
    <s v="CMCR256487"/>
    <s v="891409390_CMCR256487"/>
    <d v="2024-07-18T00:00:00"/>
    <d v="2024-08-01T07:00:00"/>
    <s v="890303093"/>
    <s v="COMFENALCO VALLE"/>
    <n v="104580"/>
    <n v="104580"/>
    <x v="4"/>
    <s v="Finalizada"/>
    <b v="0"/>
    <e v="#N/A"/>
    <n v="104580"/>
    <n v="0"/>
    <n v="0"/>
    <m/>
    <n v="104580"/>
    <n v="0"/>
    <n v="104580"/>
    <n v="104580"/>
    <n v="1222497095"/>
    <n v="0"/>
    <m/>
    <m/>
    <m/>
    <m/>
    <d v="2024-08-30T00:00:00"/>
  </r>
  <r>
    <n v="891409390"/>
    <s v="RADIOLOGOS ASOCIADOS S.A"/>
    <n v="2024"/>
    <s v="FACTURA"/>
    <s v="CMCR256506"/>
    <s v="CMCR"/>
    <n v="256506"/>
    <s v="CMCR256506"/>
    <s v="891409390_CMCR256506"/>
    <d v="2024-07-18T00:00:00"/>
    <d v="2024-08-01T07:00:00"/>
    <s v="890303093"/>
    <s v="COMFENALCO VALLE"/>
    <n v="51268"/>
    <n v="46768"/>
    <x v="4"/>
    <s v="Finalizada"/>
    <b v="0"/>
    <e v="#N/A"/>
    <n v="51268"/>
    <n v="0"/>
    <n v="0"/>
    <m/>
    <n v="51268"/>
    <n v="0"/>
    <n v="46768"/>
    <n v="46768"/>
    <n v="1222506090"/>
    <n v="0"/>
    <m/>
    <m/>
    <m/>
    <m/>
    <d v="2024-08-30T00:00:00"/>
  </r>
  <r>
    <n v="891409390"/>
    <s v="RADIOLOGOS ASOCIADOS S.A"/>
    <n v="2024"/>
    <s v="FACTURA"/>
    <s v="CMCR256516"/>
    <s v="CMCR"/>
    <n v="256516"/>
    <s v="CMCR256516"/>
    <s v="891409390_CMCR256516"/>
    <d v="2024-07-18T00:00:00"/>
    <d v="2024-08-01T07:00:00"/>
    <s v="890303093"/>
    <s v="COMFENALCO VALLE"/>
    <n v="51268"/>
    <n v="51268"/>
    <x v="4"/>
    <s v="Finalizada"/>
    <b v="0"/>
    <e v="#N/A"/>
    <n v="51268"/>
    <n v="0"/>
    <n v="0"/>
    <m/>
    <n v="51268"/>
    <n v="0"/>
    <n v="51268"/>
    <n v="51268"/>
    <n v="1222497020"/>
    <n v="0"/>
    <m/>
    <m/>
    <m/>
    <m/>
    <d v="2024-08-30T00:00:00"/>
  </r>
  <r>
    <n v="891409390"/>
    <s v="RADIOLOGOS ASOCIADOS S.A"/>
    <n v="2024"/>
    <s v="FACTURA"/>
    <s v="CMCR256628"/>
    <s v="CMCR"/>
    <n v="256628"/>
    <s v="CMCR256628"/>
    <s v="891409390_CMCR256628"/>
    <d v="2024-07-22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5"/>
    <n v="0"/>
    <m/>
    <m/>
    <m/>
    <m/>
    <d v="2024-08-30T00:00:00"/>
  </r>
  <r>
    <n v="891409390"/>
    <s v="RADIOLOGOS ASOCIADOS S.A"/>
    <n v="2024"/>
    <s v="FACTURA"/>
    <s v="CMCR256655"/>
    <s v="CMCR"/>
    <n v="256655"/>
    <s v="CMCR256655"/>
    <s v="891409390_CMCR256655"/>
    <d v="2024-07-22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6"/>
    <n v="0"/>
    <m/>
    <m/>
    <m/>
    <m/>
    <d v="2024-08-30T00:00:00"/>
  </r>
  <r>
    <n v="891409390"/>
    <s v="RADIOLOGOS ASOCIADOS S.A"/>
    <n v="2024"/>
    <s v="FACTURA"/>
    <s v="CMCR256674"/>
    <s v="CMCR"/>
    <n v="256674"/>
    <s v="CMCR256674"/>
    <s v="891409390_CMCR256674"/>
    <d v="2024-07-22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2"/>
    <n v="0"/>
    <m/>
    <m/>
    <m/>
    <m/>
    <d v="2024-08-30T00:00:00"/>
  </r>
  <r>
    <n v="891409390"/>
    <s v="RADIOLOGOS ASOCIADOS S.A"/>
    <n v="2024"/>
    <s v="FACTURA"/>
    <s v="CMCR256837"/>
    <s v="CMCR"/>
    <n v="256837"/>
    <s v="CMCR256837"/>
    <s v="891409390_CMCR256837"/>
    <d v="2024-07-24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7"/>
    <n v="0"/>
    <m/>
    <m/>
    <m/>
    <m/>
    <d v="2024-08-30T00:00:00"/>
  </r>
  <r>
    <n v="891409390"/>
    <s v="RADIOLOGOS ASOCIADOS S.A"/>
    <n v="2024"/>
    <s v="FACTURA"/>
    <s v="CMCR256838"/>
    <s v="CMCR"/>
    <n v="256838"/>
    <s v="CMCR256838"/>
    <s v="891409390_CMCR256838"/>
    <d v="2024-07-24T00:00:00"/>
    <d v="2024-08-01T07:00:00"/>
    <s v="890303093"/>
    <s v="COMFENALCO VALLE"/>
    <n v="556616"/>
    <n v="556616"/>
    <x v="4"/>
    <s v="Finalizada"/>
    <b v="0"/>
    <e v="#N/A"/>
    <n v="556616"/>
    <n v="0"/>
    <n v="0"/>
    <m/>
    <n v="556616"/>
    <n v="0"/>
    <n v="545484"/>
    <n v="545484"/>
    <n v="1222497129"/>
    <n v="0"/>
    <m/>
    <m/>
    <m/>
    <m/>
    <d v="2024-08-30T00:00:00"/>
  </r>
  <r>
    <n v="891409390"/>
    <s v="RADIOLOGOS ASOCIADOS S.A"/>
    <n v="2024"/>
    <s v="FACTURA"/>
    <s v="CMCR256849"/>
    <s v="CMCR"/>
    <n v="256849"/>
    <s v="CMCR256849"/>
    <s v="891409390_CMCR256849"/>
    <d v="2024-07-24T00:00:00"/>
    <d v="2024-08-01T07:00:00"/>
    <s v="890303093"/>
    <s v="COMFENALCO VALLE"/>
    <n v="205069"/>
    <n v="205069"/>
    <x v="4"/>
    <s v="Finalizada"/>
    <b v="0"/>
    <e v="#N/A"/>
    <n v="205069"/>
    <n v="0"/>
    <n v="0"/>
    <m/>
    <n v="205069"/>
    <n v="0"/>
    <n v="200968"/>
    <n v="200968"/>
    <n v="1222497116"/>
    <n v="0"/>
    <m/>
    <m/>
    <m/>
    <m/>
    <d v="2024-08-30T00:00:00"/>
  </r>
  <r>
    <n v="891409390"/>
    <s v="RADIOLOGOS ASOCIADOS S.A"/>
    <n v="2024"/>
    <s v="FACTURA"/>
    <s v="CMCR256876"/>
    <s v="CMCR"/>
    <n v="256876"/>
    <s v="CMCR256876"/>
    <s v="891409390_CMCR256876"/>
    <d v="2024-07-24T00:00:00"/>
    <d v="2024-08-01T07:00:00"/>
    <s v="890303093"/>
    <s v="COMFENALCO VALLE"/>
    <n v="51268"/>
    <n v="51268"/>
    <x v="4"/>
    <s v="Finalizada"/>
    <b v="0"/>
    <e v="#N/A"/>
    <n v="51268"/>
    <n v="0"/>
    <n v="0"/>
    <m/>
    <n v="51268"/>
    <n v="0"/>
    <n v="51268"/>
    <n v="51268"/>
    <n v="1222497021"/>
    <n v="0"/>
    <m/>
    <m/>
    <m/>
    <m/>
    <d v="2024-08-30T00:00:00"/>
  </r>
  <r>
    <n v="891409390"/>
    <s v="RADIOLOGOS ASOCIADOS S.A"/>
    <n v="2024"/>
    <s v="FACTURA"/>
    <s v="CMCR257087"/>
    <s v="CMCR"/>
    <n v="257087"/>
    <s v="CMCR257087"/>
    <s v="891409390_CMCR257087"/>
    <d v="2024-07-29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3"/>
    <n v="0"/>
    <m/>
    <m/>
    <m/>
    <m/>
    <d v="2024-08-30T00:00:00"/>
  </r>
  <r>
    <n v="891409390"/>
    <s v="RADIOLOGOS ASOCIADOS S.A"/>
    <n v="2024"/>
    <s v="FACTURA"/>
    <s v="CMCR257092"/>
    <s v="CMCR"/>
    <n v="257092"/>
    <s v="CMCR257092"/>
    <s v="891409390_CMCR257092"/>
    <d v="2024-07-29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2"/>
    <n v="0"/>
    <m/>
    <m/>
    <m/>
    <m/>
    <d v="2024-08-30T00:00:00"/>
  </r>
  <r>
    <n v="891409390"/>
    <s v="RADIOLOGOS ASOCIADOS S.A"/>
    <n v="2024"/>
    <s v="FACTURA"/>
    <s v="CMCR257102"/>
    <s v="CMCR"/>
    <n v="257102"/>
    <s v="CMCR257102"/>
    <s v="891409390_CMCR257102"/>
    <d v="2024-07-29T00:00:00"/>
    <d v="2024-08-09T15:32:27"/>
    <s v="890303093"/>
    <s v="COMFENALCO VALLE"/>
    <n v="205069"/>
    <n v="205069"/>
    <x v="4"/>
    <s v="Finalizada"/>
    <b v="0"/>
    <e v="#N/A"/>
    <n v="205069"/>
    <n v="0"/>
    <n v="0"/>
    <m/>
    <n v="205069"/>
    <n v="0"/>
    <n v="200968"/>
    <n v="200968"/>
    <n v="1222497234"/>
    <n v="0"/>
    <m/>
    <m/>
    <m/>
    <m/>
    <d v="2024-08-30T00:00:00"/>
  </r>
  <r>
    <n v="891409390"/>
    <s v="RADIOLOGOS ASOCIADOS S.A"/>
    <n v="2024"/>
    <s v="FACTURA"/>
    <s v="CMCR257107"/>
    <s v="CMCR"/>
    <n v="257107"/>
    <s v="CMCR257107"/>
    <s v="891409390_CMCR257107"/>
    <d v="2024-07-29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1"/>
    <n v="0"/>
    <m/>
    <m/>
    <m/>
    <m/>
    <d v="2024-08-30T00:00:00"/>
  </r>
  <r>
    <n v="891409390"/>
    <s v="RADIOLOGOS ASOCIADOS S.A"/>
    <n v="2024"/>
    <s v="FACTURA"/>
    <s v="CMCR257215"/>
    <s v="CMCR"/>
    <n v="257215"/>
    <s v="CMCR257215"/>
    <s v="891409390_CMCR257215"/>
    <d v="2024-07-30T00:00:00"/>
    <d v="2024-08-09T15:32:27"/>
    <s v="890303093"/>
    <s v="COMFENALCO VALLE"/>
    <n v="556616"/>
    <n v="556616"/>
    <x v="4"/>
    <s v="Finalizada"/>
    <b v="0"/>
    <e v="#N/A"/>
    <n v="556616"/>
    <n v="0"/>
    <n v="0"/>
    <m/>
    <n v="556616"/>
    <n v="0"/>
    <n v="545484"/>
    <n v="545484"/>
    <n v="1222497224"/>
    <n v="0"/>
    <m/>
    <m/>
    <m/>
    <m/>
    <d v="2024-08-30T00:00:00"/>
  </r>
  <r>
    <n v="891409390"/>
    <s v="RADIOLOGOS ASOCIADOS S.A"/>
    <n v="2024"/>
    <s v="FACTURA"/>
    <s v="CMCR257250"/>
    <s v="CMCR"/>
    <n v="257250"/>
    <s v="CMCR257250"/>
    <s v="891409390_CMCR257250"/>
    <d v="2024-07-30T00:00:00"/>
    <d v="2024-08-09T15:32:27"/>
    <s v="890303093"/>
    <s v="COMFENALCO VALLE"/>
    <n v="71292"/>
    <n v="71292"/>
    <x v="4"/>
    <s v="Finalizada"/>
    <b v="0"/>
    <e v="#N/A"/>
    <n v="71292"/>
    <n v="0"/>
    <n v="0"/>
    <m/>
    <n v="71292"/>
    <n v="0"/>
    <n v="71292"/>
    <n v="71292"/>
    <n v="1222497240"/>
    <n v="0"/>
    <m/>
    <m/>
    <m/>
    <m/>
    <d v="2024-08-30T00:00:00"/>
  </r>
  <r>
    <n v="891409390"/>
    <s v="RADIOLOGOS ASOCIADOS S.A"/>
    <n v="2024"/>
    <s v="FACTURA"/>
    <s v="CMCR257313"/>
    <s v="CMCR"/>
    <n v="257313"/>
    <s v="CMCR257313"/>
    <s v="891409390_CMCR257313"/>
    <d v="2024-07-31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48"/>
    <n v="0"/>
    <m/>
    <m/>
    <m/>
    <m/>
    <d v="2024-08-30T00:00:00"/>
  </r>
  <r>
    <n v="891409390"/>
    <s v="RADIOLOGOS ASOCIADOS S.A"/>
    <n v="2024"/>
    <s v="FACTURA"/>
    <s v="CMCR257339"/>
    <s v="CMCR"/>
    <n v="257339"/>
    <s v="CMCR257339"/>
    <s v="891409390_CMCR257339"/>
    <d v="2024-07-31T00:00:00"/>
    <d v="2024-08-09T15:19:00"/>
    <s v="890303093"/>
    <s v="COMFENALCO VALLE"/>
    <n v="205069"/>
    <n v="205069"/>
    <x v="4"/>
    <s v="Finalizada"/>
    <b v="0"/>
    <e v="#N/A"/>
    <n v="205069"/>
    <n v="0"/>
    <n v="0"/>
    <m/>
    <n v="205069"/>
    <n v="0"/>
    <n v="200968"/>
    <n v="200968"/>
    <n v="1222506139"/>
    <n v="0"/>
    <m/>
    <m/>
    <m/>
    <m/>
    <d v="2024-08-30T00:00:00"/>
  </r>
  <r>
    <n v="891409390"/>
    <s v="RADIOLOGOS ASOCIADOS S.A"/>
    <n v="2024"/>
    <s v="FACTURA"/>
    <s v="CMCR257343"/>
    <s v="CMCR"/>
    <n v="257343"/>
    <s v="CMCR257343"/>
    <s v="891409390_CMCR257343"/>
    <d v="2024-07-31T00:00:00"/>
    <d v="2024-08-09T15:32:27"/>
    <s v="890303093"/>
    <s v="COMFENALCO VALLE"/>
    <n v="263660"/>
    <n v="263660"/>
    <x v="4"/>
    <s v="Finalizada"/>
    <b v="0"/>
    <e v="#N/A"/>
    <n v="263660"/>
    <n v="0"/>
    <n v="0"/>
    <m/>
    <n v="263660"/>
    <n v="0"/>
    <n v="258387"/>
    <n v="258387"/>
    <n v="1222497232"/>
    <n v="0"/>
    <m/>
    <m/>
    <m/>
    <m/>
    <d v="2024-08-30T00:00:00"/>
  </r>
  <r>
    <n v="891409390"/>
    <s v="RADIOLOGOS ASOCIADOS S.A"/>
    <n v="2024"/>
    <s v="FACTURA"/>
    <s v="CMCR257419"/>
    <s v="CMCR"/>
    <n v="257419"/>
    <s v="CMCR257419"/>
    <s v="891409390_CMCR257419"/>
    <d v="2024-07-31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47"/>
    <n v="0"/>
    <m/>
    <m/>
    <m/>
    <m/>
    <d v="2024-08-30T00:00:00"/>
  </r>
  <r>
    <n v="891409390"/>
    <s v="RADIOLOGOS ASOCIADOS S.A"/>
    <n v="2024"/>
    <s v="FACTURA"/>
    <s v="CMCR257420"/>
    <s v="CMCR"/>
    <n v="257420"/>
    <s v="CMCR257420"/>
    <s v="891409390_CMCR257420"/>
    <d v="2024-07-31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46"/>
    <n v="0"/>
    <m/>
    <m/>
    <m/>
    <m/>
    <d v="2024-08-30T00:00:00"/>
  </r>
  <r>
    <n v="891409390"/>
    <s v="RADIOLOGOS ASOCIADOS S.A"/>
    <n v="2024"/>
    <s v="FACTURA"/>
    <s v="CMFA243513"/>
    <s v="CMFA"/>
    <n v="243513"/>
    <s v="CMFA243513"/>
    <s v="891409390_CMFA243513"/>
    <d v="2024-07-01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604"/>
    <s v="CMFA"/>
    <n v="243604"/>
    <s v="CMFA243604"/>
    <s v="891409390_CMFA243604"/>
    <d v="2024-07-04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617"/>
    <s v="CMFA"/>
    <n v="243617"/>
    <s v="CMFA243617"/>
    <s v="891409390_CMFA243617"/>
    <d v="2024-07-04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696"/>
    <s v="CMFA"/>
    <n v="243696"/>
    <s v="CMFA243696"/>
    <s v="891409390_CMFA243696"/>
    <d v="2024-07-06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CMFA243952"/>
    <s v="CMFA"/>
    <n v="243952"/>
    <s v="CMFA243952"/>
    <s v="891409390_CMFA243952"/>
    <d v="2024-07-15T00:00:00"/>
    <d v="2024-08-01T07:00:00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102"/>
    <n v="0"/>
    <m/>
    <m/>
    <m/>
    <m/>
    <d v="2024-08-30T00:00:00"/>
  </r>
  <r>
    <n v="891409390"/>
    <s v="RADIOLOGOS ASOCIADOS S.A"/>
    <n v="2024"/>
    <s v="FACTURA"/>
    <s v="CMFA244000"/>
    <s v="CMFA"/>
    <n v="244000"/>
    <s v="CMFA244000"/>
    <s v="891409390_CMFA244000"/>
    <d v="2024-07-16T00:00:00"/>
    <d v="2024-09-02T07:00:00"/>
    <s v="890303093"/>
    <s v="COMFENALCO VALLE"/>
    <n v="4978008"/>
    <n v="4978008"/>
    <x v="4"/>
    <s v="Finalizada"/>
    <b v="0"/>
    <e v="#N/A"/>
    <n v="4978008"/>
    <n v="0"/>
    <n v="0"/>
    <m/>
    <n v="4978008"/>
    <n v="0"/>
    <n v="4878448"/>
    <n v="0"/>
    <m/>
    <n v="0"/>
    <m/>
    <m/>
    <m/>
    <m/>
    <d v="2024-08-30T00:00:00"/>
  </r>
  <r>
    <n v="891409390"/>
    <s v="RADIOLOGOS ASOCIADOS S.A"/>
    <n v="2024"/>
    <s v="FACTURA"/>
    <s v="CMFA244040"/>
    <s v="CMFA"/>
    <n v="244040"/>
    <s v="CMFA244040"/>
    <s v="891409390_CMFA244040"/>
    <d v="2024-07-17T00:00:00"/>
    <d v="2024-08-01T07:00:00"/>
    <s v="890303093"/>
    <s v="COMFENALCO VALLE"/>
    <n v="383256"/>
    <n v="383256"/>
    <x v="4"/>
    <s v="Finalizada"/>
    <b v="0"/>
    <e v="#N/A"/>
    <n v="383256"/>
    <n v="0"/>
    <n v="0"/>
    <m/>
    <n v="383256"/>
    <n v="0"/>
    <n v="375591"/>
    <n v="375591"/>
    <n v="1222497123"/>
    <n v="0"/>
    <m/>
    <m/>
    <m/>
    <m/>
    <d v="2024-08-30T00:00:00"/>
  </r>
  <r>
    <n v="891409390"/>
    <s v="RADIOLOGOS ASOCIADOS S.A"/>
    <n v="2024"/>
    <s v="FACTURA"/>
    <s v="CMFA244120"/>
    <s v="CMFA"/>
    <n v="244120"/>
    <s v="CMFA244120"/>
    <s v="891409390_CMFA244120"/>
    <d v="2024-07-19T00:00:00"/>
    <d v="2024-08-01T07:00:00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104"/>
    <n v="0"/>
    <m/>
    <m/>
    <m/>
    <m/>
    <d v="2024-08-30T00:00:00"/>
  </r>
  <r>
    <n v="891409390"/>
    <s v="RADIOLOGOS ASOCIADOS S.A"/>
    <n v="2024"/>
    <s v="FACTURA"/>
    <s v="CMFA244359"/>
    <s v="CMFA"/>
    <n v="244359"/>
    <s v="CMFA244359"/>
    <s v="891409390_CMFA244359"/>
    <d v="2024-07-25T00:00:00"/>
    <d v="2024-08-09T15:32:27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237"/>
    <n v="0"/>
    <m/>
    <m/>
    <m/>
    <m/>
    <d v="2024-08-30T00:00:00"/>
  </r>
  <r>
    <n v="891409390"/>
    <s v="RADIOLOGOS ASOCIADOS S.A"/>
    <n v="2024"/>
    <s v="FACTURA"/>
    <s v="CMFA244478"/>
    <s v="CMFA"/>
    <n v="244478"/>
    <s v="CMFA244478"/>
    <s v="891409390_CMFA244478"/>
    <d v="2024-07-29T00:00:00"/>
    <d v="2024-08-09T15:32:27"/>
    <s v="890303093"/>
    <s v="COMFENALCO VALLE"/>
    <n v="458444"/>
    <n v="458444"/>
    <x v="4"/>
    <s v="Finalizada"/>
    <b v="0"/>
    <e v="#N/A"/>
    <n v="458444"/>
    <n v="0"/>
    <n v="0"/>
    <m/>
    <n v="458444"/>
    <n v="0"/>
    <n v="449275"/>
    <n v="449275"/>
    <n v="1222497230"/>
    <n v="0"/>
    <m/>
    <m/>
    <m/>
    <m/>
    <d v="2024-08-30T00:00:00"/>
  </r>
  <r>
    <n v="891409390"/>
    <s v="RADIOLOGOS ASOCIADOS S.A"/>
    <n v="2024"/>
    <s v="FACTURA"/>
    <s v="CMFA244510"/>
    <s v="CMFA"/>
    <n v="244510"/>
    <s v="CMFA244510"/>
    <s v="891409390_CMFA244510"/>
    <d v="2024-07-29T00:00:00"/>
    <d v="2024-08-09T15:32:27"/>
    <s v="890303093"/>
    <s v="COMFENALCO VALLE"/>
    <n v="458444"/>
    <n v="458444"/>
    <x v="4"/>
    <s v="Finalizada"/>
    <b v="0"/>
    <e v="#N/A"/>
    <n v="458444"/>
    <n v="0"/>
    <n v="0"/>
    <m/>
    <n v="458444"/>
    <n v="0"/>
    <n v="449275"/>
    <n v="449275"/>
    <n v="1222497227"/>
    <n v="0"/>
    <m/>
    <m/>
    <m/>
    <m/>
    <d v="2024-08-30T00:00:00"/>
  </r>
  <r>
    <n v="891409390"/>
    <s v="RADIOLOGOS ASOCIADOS S.A"/>
    <n v="2024"/>
    <s v="FACTURA"/>
    <s v="ESEC003621"/>
    <s v="ESEC"/>
    <n v="3621"/>
    <s v="ESEC3621"/>
    <s v="891409390_ESEC3621"/>
    <d v="2024-07-02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ESEC003640"/>
    <s v="ESEC"/>
    <n v="3640"/>
    <s v="ESEC3640"/>
    <s v="891409390_ESEC3640"/>
    <d v="2024-07-04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C003655"/>
    <s v="ESEC"/>
    <n v="3655"/>
    <s v="ESEC3655"/>
    <s v="891409390_ESEC3655"/>
    <d v="2024-07-04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3"/>
    <n v="0"/>
    <m/>
    <m/>
    <m/>
    <m/>
    <d v="2024-08-30T00:00:00"/>
  </r>
  <r>
    <n v="891409390"/>
    <s v="RADIOLOGOS ASOCIADOS S.A"/>
    <n v="2024"/>
    <s v="FACTURA"/>
    <s v="ESEC003657"/>
    <s v="ESEC"/>
    <n v="3657"/>
    <s v="ESEC3657"/>
    <s v="891409390_ESEC3657"/>
    <d v="2024-07-04T00:00:00"/>
    <d v="2024-08-01T07:00:00"/>
    <s v="890303093"/>
    <s v="COMFENALCO VALLE"/>
    <n v="75198"/>
    <n v="75198"/>
    <x v="4"/>
    <s v="Finalizada"/>
    <b v="0"/>
    <e v="#N/A"/>
    <n v="75198"/>
    <n v="0"/>
    <n v="0"/>
    <m/>
    <n v="75198"/>
    <n v="0"/>
    <n v="75198"/>
    <n v="75198"/>
    <n v="1222497089"/>
    <n v="0"/>
    <m/>
    <m/>
    <m/>
    <m/>
    <d v="2024-08-30T00:00:00"/>
  </r>
  <r>
    <n v="891409390"/>
    <s v="RADIOLOGOS ASOCIADOS S.A"/>
    <n v="2024"/>
    <s v="FACTURA"/>
    <s v="ESEC003662"/>
    <s v="ESEC"/>
    <n v="3662"/>
    <s v="ESEC3662"/>
    <s v="891409390_ESEC3662"/>
    <d v="2024-07-04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ESEC003681"/>
    <s v="ESEC"/>
    <n v="3681"/>
    <s v="ESEC3681"/>
    <s v="891409390_ESEC3681"/>
    <d v="2024-07-05T00:00:00"/>
    <d v="2024-07-15T12:06:42"/>
    <s v="890303093"/>
    <s v="COMFENALCO VALLE"/>
    <n v="31938"/>
    <n v="31938"/>
    <x v="0"/>
    <s v="Finalizada"/>
    <b v="0"/>
    <e v="#N/A"/>
    <n v="31938"/>
    <n v="0"/>
    <n v="0"/>
    <m/>
    <n v="31938"/>
    <n v="0"/>
    <n v="31938"/>
    <n v="0"/>
    <m/>
    <n v="31938"/>
    <n v="0"/>
    <n v="4800064810"/>
    <s v="15.08.2024"/>
    <n v="8232012"/>
    <d v="2024-08-30T00:00:00"/>
  </r>
  <r>
    <n v="891409390"/>
    <s v="RADIOLOGOS ASOCIADOS S.A"/>
    <n v="2024"/>
    <s v="FACTURA"/>
    <s v="ESEC003686"/>
    <s v="ESEC"/>
    <n v="3686"/>
    <s v="ESEC3686"/>
    <s v="891409390_ESEC3686"/>
    <d v="2024-07-05T00:00:00"/>
    <d v="2024-07-15T12:06:42"/>
    <s v="890303093"/>
    <s v="COMFENALCO VALLE"/>
    <n v="24792"/>
    <n v="24792"/>
    <x v="0"/>
    <s v="Finalizada"/>
    <b v="0"/>
    <e v="#N/A"/>
    <n v="24792"/>
    <n v="0"/>
    <n v="0"/>
    <m/>
    <n v="24792"/>
    <n v="0"/>
    <n v="24792"/>
    <n v="0"/>
    <m/>
    <n v="24792"/>
    <n v="0"/>
    <n v="4800064810"/>
    <s v="15.08.2024"/>
    <n v="8232012"/>
    <d v="2024-08-30T00:00:00"/>
  </r>
  <r>
    <n v="891409390"/>
    <s v="RADIOLOGOS ASOCIADOS S.A"/>
    <n v="2024"/>
    <s v="FACTURA"/>
    <s v="ESEC003713"/>
    <s v="ESEC"/>
    <n v="3713"/>
    <s v="ESEC3713"/>
    <s v="891409390_ESEC3713"/>
    <d v="2024-07-09T00:00:00"/>
    <d v="2024-08-01T07:00:00"/>
    <s v="890303093"/>
    <s v="COMFENALCO VALLE"/>
    <n v="60840"/>
    <n v="60840"/>
    <x v="4"/>
    <s v="Finalizada"/>
    <b v="0"/>
    <e v="#N/A"/>
    <n v="60840"/>
    <n v="0"/>
    <n v="0"/>
    <m/>
    <n v="60840"/>
    <n v="0"/>
    <n v="60840"/>
    <n v="60840"/>
    <n v="1222497088"/>
    <n v="0"/>
    <m/>
    <m/>
    <m/>
    <m/>
    <d v="2024-08-30T00:00:00"/>
  </r>
  <r>
    <n v="891409390"/>
    <s v="RADIOLOGOS ASOCIADOS S.A"/>
    <n v="2024"/>
    <s v="FACTURA"/>
    <s v="ESEC003714"/>
    <s v="ESEC"/>
    <n v="3714"/>
    <s v="ESEC3714"/>
    <s v="891409390_ESEC3714"/>
    <d v="2024-07-09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4"/>
    <n v="0"/>
    <m/>
    <m/>
    <m/>
    <m/>
    <d v="2024-08-30T00:00:00"/>
  </r>
  <r>
    <n v="891409390"/>
    <s v="RADIOLOGOS ASOCIADOS S.A"/>
    <n v="2024"/>
    <s v="FACTURA"/>
    <s v="ESEC003722"/>
    <s v="ESEC"/>
    <n v="3722"/>
    <s v="ESEC3722"/>
    <s v="891409390_ESEC3722"/>
    <d v="2024-07-10T00:00:00"/>
    <d v="2024-08-01T07:00:00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6092"/>
    <n v="0"/>
    <m/>
    <m/>
    <m/>
    <m/>
    <d v="2024-08-30T00:00:00"/>
  </r>
  <r>
    <n v="891409390"/>
    <s v="RADIOLOGOS ASOCIADOS S.A"/>
    <n v="2024"/>
    <s v="FACTURA"/>
    <s v="ESEC003758"/>
    <s v="ESEC"/>
    <n v="3758"/>
    <s v="ESEC3758"/>
    <s v="891409390_ESEC3758"/>
    <d v="2024-07-11T00:00:00"/>
    <d v="2024-08-01T07:00:00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6093"/>
    <n v="0"/>
    <m/>
    <m/>
    <m/>
    <m/>
    <d v="2024-08-30T00:00:00"/>
  </r>
  <r>
    <n v="891409390"/>
    <s v="RADIOLOGOS ASOCIADOS S.A"/>
    <n v="2024"/>
    <s v="FACTURA"/>
    <s v="ESEC003810"/>
    <s v="ESEC"/>
    <n v="3810"/>
    <s v="ESEC3810"/>
    <s v="891409390_ESEC3810"/>
    <d v="2024-07-15T00:00:00"/>
    <d v="2024-08-01T07:00:00"/>
    <s v="890303093"/>
    <s v="COMFENALCO VALLE"/>
    <n v="22908"/>
    <n v="22908"/>
    <x v="4"/>
    <s v="Finalizada"/>
    <b v="0"/>
    <e v="#N/A"/>
    <n v="22908"/>
    <n v="0"/>
    <n v="0"/>
    <m/>
    <n v="22908"/>
    <n v="0"/>
    <n v="22908"/>
    <n v="22908"/>
    <n v="1222497014"/>
    <n v="0"/>
    <m/>
    <m/>
    <m/>
    <m/>
    <d v="2024-08-30T00:00:00"/>
  </r>
  <r>
    <n v="891409390"/>
    <s v="RADIOLOGOS ASOCIADOS S.A"/>
    <n v="2024"/>
    <s v="FACTURA"/>
    <s v="ESEC003836"/>
    <s v="ESEC"/>
    <n v="3836"/>
    <s v="ESEC3836"/>
    <s v="891409390_ESEC3836"/>
    <d v="2024-07-16T00:00:00"/>
    <d v="2024-08-01T07:00:00"/>
    <s v="890303093"/>
    <s v="COMFENALCO VALLE"/>
    <n v="113602"/>
    <n v="113602"/>
    <x v="4"/>
    <s v="Finalizada"/>
    <b v="0"/>
    <e v="#N/A"/>
    <n v="113602"/>
    <n v="0"/>
    <n v="0"/>
    <m/>
    <n v="113602"/>
    <n v="0"/>
    <n v="113602"/>
    <n v="113602"/>
    <n v="1222497097"/>
    <n v="0"/>
    <m/>
    <m/>
    <m/>
    <m/>
    <d v="2024-08-30T00:00:00"/>
  </r>
  <r>
    <n v="891409390"/>
    <s v="RADIOLOGOS ASOCIADOS S.A"/>
    <n v="2024"/>
    <s v="FACTURA"/>
    <s v="ESEC003973"/>
    <s v="ESEC"/>
    <n v="3973"/>
    <s v="ESEC3973"/>
    <s v="891409390_ESEC3973"/>
    <d v="2024-07-23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6"/>
    <n v="0"/>
    <m/>
    <m/>
    <m/>
    <m/>
    <d v="2024-08-30T00:00:00"/>
  </r>
  <r>
    <n v="891409390"/>
    <s v="RADIOLOGOS ASOCIADOS S.A"/>
    <n v="2024"/>
    <s v="FACTURA"/>
    <s v="ESEC004022"/>
    <s v="ESEC"/>
    <n v="4022"/>
    <s v="ESEC4022"/>
    <s v="891409390_ESEC4022"/>
    <d v="2024-07-24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5"/>
    <n v="0"/>
    <m/>
    <m/>
    <m/>
    <m/>
    <d v="2024-08-30T00:00:00"/>
  </r>
  <r>
    <n v="891409390"/>
    <s v="RADIOLOGOS ASOCIADOS S.A"/>
    <n v="2024"/>
    <s v="FACTURA"/>
    <s v="ESEC004030"/>
    <s v="ESEC"/>
    <n v="4030"/>
    <s v="ESEC4030"/>
    <s v="891409390_ESEC4030"/>
    <d v="2024-07-24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4"/>
    <n v="0"/>
    <m/>
    <m/>
    <m/>
    <m/>
    <d v="2024-08-30T00:00:00"/>
  </r>
  <r>
    <n v="891409390"/>
    <s v="RADIOLOGOS ASOCIADOS S.A"/>
    <n v="2024"/>
    <s v="FACTURA"/>
    <s v="ESEC004085"/>
    <s v="ESEC"/>
    <n v="4085"/>
    <s v="ESEC4085"/>
    <s v="891409390_ESEC4085"/>
    <d v="2024-07-26T00:00:00"/>
    <d v="2024-08-09T15:32:27"/>
    <s v="890303093"/>
    <s v="COMFENALCO VALLE"/>
    <n v="21810"/>
    <n v="21810"/>
    <x v="4"/>
    <s v="Finalizada"/>
    <b v="0"/>
    <e v="#N/A"/>
    <n v="21810"/>
    <n v="0"/>
    <n v="0"/>
    <m/>
    <n v="21810"/>
    <n v="0"/>
    <n v="21810"/>
    <n v="21810"/>
    <n v="1222497268"/>
    <n v="0"/>
    <m/>
    <m/>
    <m/>
    <m/>
    <d v="2024-08-30T00:00:00"/>
  </r>
  <r>
    <n v="891409390"/>
    <s v="RADIOLOGOS ASOCIADOS S.A"/>
    <n v="2024"/>
    <s v="FACTURA"/>
    <s v="ESEC004146"/>
    <s v="ESEC"/>
    <n v="4146"/>
    <s v="ESEC4146"/>
    <s v="891409390_ESEC4146"/>
    <d v="2024-07-30T00:00:00"/>
    <d v="2024-08-09T15:19:00"/>
    <s v="890303093"/>
    <s v="COMFENALCO VALLE"/>
    <n v="57625"/>
    <n v="53125"/>
    <x v="4"/>
    <s v="Finalizada"/>
    <b v="0"/>
    <e v="#N/A"/>
    <n v="57625"/>
    <n v="0"/>
    <n v="0"/>
    <m/>
    <n v="57625"/>
    <n v="0"/>
    <n v="53125"/>
    <n v="53125"/>
    <n v="1222506140"/>
    <n v="0"/>
    <m/>
    <m/>
    <m/>
    <m/>
    <d v="2024-08-30T00:00:00"/>
  </r>
  <r>
    <n v="891409390"/>
    <s v="RADIOLOGOS ASOCIADOS S.A"/>
    <n v="2024"/>
    <s v="FACTURA"/>
    <s v="ESEC004151"/>
    <s v="ESEC"/>
    <n v="4151"/>
    <s v="ESEC4151"/>
    <s v="891409390_ESEC4151"/>
    <d v="2024-07-30T00:00:00"/>
    <d v="2024-08-09T15:32:27"/>
    <s v="890303093"/>
    <s v="COMFENALCO VALLE"/>
    <n v="104580"/>
    <n v="104580"/>
    <x v="4"/>
    <s v="Finalizada"/>
    <b v="0"/>
    <e v="#N/A"/>
    <n v="104580"/>
    <n v="0"/>
    <n v="0"/>
    <m/>
    <n v="104580"/>
    <n v="0"/>
    <n v="104580"/>
    <n v="104580"/>
    <n v="1222497238"/>
    <n v="0"/>
    <m/>
    <m/>
    <m/>
    <m/>
    <d v="2024-08-30T00:00:00"/>
  </r>
  <r>
    <n v="891409390"/>
    <s v="RADIOLOGOS ASOCIADOS S.A"/>
    <n v="2024"/>
    <s v="FACTURA"/>
    <s v="ESEC004181"/>
    <s v="ESEC"/>
    <n v="4181"/>
    <s v="ESEC4181"/>
    <s v="891409390_ESEC4181"/>
    <d v="2024-07-30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49"/>
    <n v="0"/>
    <m/>
    <m/>
    <m/>
    <m/>
    <d v="2024-08-30T00:00:00"/>
  </r>
  <r>
    <n v="891409390"/>
    <s v="RADIOLOGOS ASOCIADOS S.A"/>
    <n v="2024"/>
    <s v="FACTURA"/>
    <s v="ESEC004258"/>
    <s v="ESEC"/>
    <n v="4258"/>
    <s v="ESEC4258"/>
    <s v="891409390_ESEC4258"/>
    <d v="2024-07-31T00:00:00"/>
    <d v="2024-08-09T15:19:00"/>
    <s v="890303093"/>
    <s v="COMFENALCO VALLE"/>
    <n v="35208"/>
    <n v="30708"/>
    <x v="4"/>
    <s v="Finalizada"/>
    <b v="0"/>
    <e v="#N/A"/>
    <n v="35208"/>
    <n v="0"/>
    <n v="0"/>
    <m/>
    <n v="35208"/>
    <n v="0"/>
    <n v="30708"/>
    <n v="30708"/>
    <n v="1222506141"/>
    <n v="0"/>
    <m/>
    <m/>
    <m/>
    <m/>
    <d v="2024-08-30T00:00:00"/>
  </r>
  <r>
    <n v="891409390"/>
    <s v="RADIOLOGOS ASOCIADOS S.A"/>
    <n v="2024"/>
    <s v="FACTURA"/>
    <s v="ESEJ002185"/>
    <s v="ESEJ"/>
    <n v="2185"/>
    <s v="ESEJ2185"/>
    <s v="891409390_ESEJ2185"/>
    <d v="2024-07-02T00:00:00"/>
    <d v="2024-07-15T09:01:56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5139"/>
    <n v="0"/>
    <m/>
    <m/>
    <m/>
    <m/>
    <d v="2024-08-30T00:00:00"/>
  </r>
  <r>
    <n v="891409390"/>
    <s v="RADIOLOGOS ASOCIADOS S.A"/>
    <n v="2024"/>
    <s v="FACTURA"/>
    <s v="ESEJ002219"/>
    <s v="ESEJ"/>
    <n v="2219"/>
    <s v="ESEJ2219"/>
    <s v="891409390_ESEJ2219"/>
    <d v="2024-07-09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5"/>
    <n v="0"/>
    <m/>
    <m/>
    <m/>
    <m/>
    <d v="2024-08-30T00:00:00"/>
  </r>
  <r>
    <n v="891409390"/>
    <s v="RADIOLOGOS ASOCIADOS S.A"/>
    <n v="2024"/>
    <s v="FACTURA"/>
    <s v="ESEJ002232"/>
    <s v="ESEJ"/>
    <n v="2232"/>
    <s v="ESEJ2232"/>
    <s v="891409390_ESEJ2232"/>
    <d v="2024-07-11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7"/>
    <n v="0"/>
    <m/>
    <m/>
    <m/>
    <m/>
    <d v="2024-08-30T00:00:00"/>
  </r>
  <r>
    <n v="891409390"/>
    <s v="RADIOLOGOS ASOCIADOS S.A"/>
    <n v="2024"/>
    <s v="FACTURA"/>
    <s v="ESEJ002364"/>
    <s v="ESEJ"/>
    <n v="2364"/>
    <s v="ESEJ2364"/>
    <s v="891409390_ESEJ2364"/>
    <d v="2024-07-29T00:00:00"/>
    <d v="2024-08-09T15:32:27"/>
    <s v="890303093"/>
    <s v="COMFENALCO VALLE"/>
    <n v="24792"/>
    <n v="24792"/>
    <x v="4"/>
    <s v="Finalizada"/>
    <b v="0"/>
    <e v="#N/A"/>
    <n v="24792"/>
    <n v="0"/>
    <n v="0"/>
    <m/>
    <n v="24792"/>
    <n v="0"/>
    <n v="24792"/>
    <n v="24792"/>
    <n v="1222497266"/>
    <n v="0"/>
    <m/>
    <m/>
    <m/>
    <m/>
    <d v="2024-08-30T00:00:00"/>
  </r>
  <r>
    <n v="891409390"/>
    <s v="RADIOLOGOS ASOCIADOS S.A"/>
    <n v="2024"/>
    <s v="FACTURA"/>
    <s v="MACP221269"/>
    <s v="MACP"/>
    <n v="221269"/>
    <s v="MACP221269"/>
    <s v="891409390_MACP221269"/>
    <d v="2024-07-02T00:00:00"/>
    <d v="2024-07-15T09:01:56"/>
    <s v="890303093"/>
    <s v="COMFENALCO VALLE"/>
    <n v="1416362"/>
    <n v="1416362"/>
    <x v="0"/>
    <s v="Finalizada"/>
    <b v="0"/>
    <e v="#N/A"/>
    <n v="1416362"/>
    <n v="0"/>
    <n v="0"/>
    <m/>
    <n v="1416362"/>
    <n v="0"/>
    <n v="1388035"/>
    <n v="0"/>
    <m/>
    <n v="1388035"/>
    <n v="28327"/>
    <n v="2201539616"/>
    <s v="20.08.2024"/>
    <n v="3751013"/>
    <d v="2024-08-30T00:00:00"/>
  </r>
  <r>
    <n v="891409390"/>
    <s v="RADIOLOGOS ASOCIADOS S.A"/>
    <n v="2024"/>
    <s v="FACTURA"/>
    <s v="MACP221313"/>
    <s v="MACP"/>
    <n v="221313"/>
    <s v="MACP221313"/>
    <s v="891409390_MACP221313"/>
    <d v="2024-07-04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MACP221355"/>
    <s v="MACP"/>
    <n v="221355"/>
    <s v="MACP221355"/>
    <s v="891409390_MACP221355"/>
    <d v="2024-07-07T00:00:00"/>
    <d v="2024-07-15T12:06:42"/>
    <s v="890303093"/>
    <s v="COMFENALCO VALLE"/>
    <n v="116454"/>
    <n v="116454"/>
    <x v="0"/>
    <s v="Finalizada"/>
    <b v="0"/>
    <e v="#N/A"/>
    <n v="116454"/>
    <n v="0"/>
    <n v="0"/>
    <m/>
    <n v="116454"/>
    <n v="0"/>
    <n v="116454"/>
    <n v="0"/>
    <m/>
    <n v="116454"/>
    <n v="0"/>
    <n v="4800064810"/>
    <s v="15.08.2024"/>
    <n v="8232012"/>
    <d v="2024-08-30T00:00:00"/>
  </r>
  <r>
    <n v="891409390"/>
    <s v="RADIOLOGOS ASOCIADOS S.A"/>
    <n v="2024"/>
    <s v="FACTURA"/>
    <s v="MACP221430"/>
    <s v="MACP"/>
    <n v="221430"/>
    <s v="MACP221430"/>
    <s v="891409390_MACP221430"/>
    <d v="2024-07-10T00:00:00"/>
    <d v="2024-08-01T07:00:00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100"/>
    <n v="0"/>
    <m/>
    <m/>
    <m/>
    <m/>
    <d v="2024-08-30T00:00:00"/>
  </r>
  <r>
    <n v="891409390"/>
    <s v="RADIOLOGOS ASOCIADOS S.A"/>
    <n v="2024"/>
    <s v="FACTURA"/>
    <s v="MACP221517"/>
    <s v="MACP"/>
    <n v="221517"/>
    <s v="MACP221517"/>
    <s v="891409390_MACP221517"/>
    <d v="2024-07-14T00:00:00"/>
    <d v="2024-08-01T07:00:00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101"/>
    <n v="0"/>
    <m/>
    <m/>
    <m/>
    <m/>
    <d v="2024-08-30T00:00:00"/>
  </r>
  <r>
    <n v="891409390"/>
    <s v="RADIOLOGOS ASOCIADOS S.A"/>
    <n v="2024"/>
    <s v="FACTURA"/>
    <s v="MACP221519"/>
    <s v="MACP"/>
    <n v="221519"/>
    <s v="MACP221519"/>
    <s v="891409390_MACP221519"/>
    <d v="2024-07-14T00:00:00"/>
    <d v="2024-08-01T07:00:00"/>
    <s v="890303093"/>
    <s v="COMFENALCO VALLE"/>
    <n v="159444"/>
    <n v="159444"/>
    <x v="4"/>
    <s v="Finalizada"/>
    <b v="0"/>
    <e v="#N/A"/>
    <n v="159444"/>
    <n v="0"/>
    <n v="0"/>
    <m/>
    <n v="159444"/>
    <n v="0"/>
    <n v="159444"/>
    <n v="159444"/>
    <n v="1222497109"/>
    <n v="0"/>
    <m/>
    <m/>
    <m/>
    <m/>
    <d v="2024-08-30T00:00:00"/>
  </r>
  <r>
    <n v="891409390"/>
    <s v="RADIOLOGOS ASOCIADOS S.A"/>
    <n v="2024"/>
    <s v="FACTURA"/>
    <s v="MACP221601"/>
    <s v="MACP"/>
    <n v="221601"/>
    <s v="MACP221601"/>
    <s v="891409390_MACP221601"/>
    <d v="2024-07-17T00:00:00"/>
    <d v="2024-08-01T07:00:00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103"/>
    <n v="0"/>
    <m/>
    <m/>
    <m/>
    <m/>
    <d v="2024-08-30T00:00:00"/>
  </r>
  <r>
    <n v="891409390"/>
    <s v="RADIOLOGOS ASOCIADOS S.A"/>
    <n v="2024"/>
    <s v="FACTURA"/>
    <s v="MACP221671"/>
    <s v="MACP"/>
    <n v="221671"/>
    <s v="MACP221671"/>
    <s v="891409390_MACP221671"/>
    <d v="2024-07-19T00:00:00"/>
    <d v="2024-08-01T07:00:00"/>
    <s v="890303093"/>
    <s v="COMFENALCO VALLE"/>
    <n v="531288"/>
    <n v="531288"/>
    <x v="4"/>
    <s v="Finalizada"/>
    <b v="0"/>
    <e v="#N/A"/>
    <n v="531288"/>
    <n v="0"/>
    <n v="0"/>
    <m/>
    <n v="531288"/>
    <n v="0"/>
    <n v="520662"/>
    <n v="520662"/>
    <n v="1222497125"/>
    <n v="0"/>
    <m/>
    <m/>
    <m/>
    <m/>
    <d v="2024-08-30T00:00:00"/>
  </r>
  <r>
    <n v="891409390"/>
    <s v="RADIOLOGOS ASOCIADOS S.A"/>
    <n v="2024"/>
    <s v="FACTURA"/>
    <s v="MACP221721"/>
    <s v="MACP"/>
    <n v="221721"/>
    <s v="MACP221721"/>
    <s v="891409390_MACP221721"/>
    <d v="2024-07-22T00:00:00"/>
    <d v="2024-08-01T07:00:00"/>
    <s v="890303093"/>
    <s v="COMFENALCO VALLE"/>
    <n v="116454"/>
    <n v="116454"/>
    <x v="4"/>
    <s v="Finalizada"/>
    <b v="0"/>
    <e v="#N/A"/>
    <n v="116454"/>
    <n v="0"/>
    <n v="0"/>
    <m/>
    <n v="116454"/>
    <n v="0"/>
    <n v="116454"/>
    <n v="116454"/>
    <n v="1222497105"/>
    <n v="0"/>
    <m/>
    <m/>
    <m/>
    <m/>
    <d v="2024-08-30T00:00:00"/>
  </r>
  <r>
    <n v="891409390"/>
    <s v="RADIOLOGOS ASOCIADOS S.A"/>
    <n v="2024"/>
    <s v="FACTURA"/>
    <s v="MACP221862"/>
    <s v="MACP"/>
    <n v="221862"/>
    <s v="MACP221862"/>
    <s v="891409390_MACP221862"/>
    <d v="2024-07-29T00:00:00"/>
    <d v="2024-08-09T15:32:27"/>
    <s v="890303093"/>
    <s v="COMFENALCO VALLE"/>
    <n v="1747044"/>
    <n v="1747044"/>
    <x v="4"/>
    <s v="Finalizada"/>
    <b v="0"/>
    <e v="#N/A"/>
    <n v="1747044"/>
    <n v="0"/>
    <n v="0"/>
    <m/>
    <n v="1747044"/>
    <n v="0"/>
    <n v="1712103"/>
    <n v="1712103"/>
    <n v="1222497219"/>
    <n v="0"/>
    <m/>
    <m/>
    <m/>
    <m/>
    <d v="2024-08-30T00:00:00"/>
  </r>
  <r>
    <n v="891409390"/>
    <s v="RADIOLOGOS ASOCIADOS S.A"/>
    <n v="2024"/>
    <s v="FACTURA"/>
    <s v="PLUS281845"/>
    <s v="PLUS"/>
    <n v="281845"/>
    <s v="PLUS281845"/>
    <s v="891409390_PLUS281845"/>
    <d v="2024-07-04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PLUS281923"/>
    <s v="PLUS"/>
    <n v="281923"/>
    <s v="PLUS281923"/>
    <s v="891409390_PLUS281923"/>
    <d v="2024-07-05T00:00:00"/>
    <d v="2024-07-15T12:06:42"/>
    <s v="890303093"/>
    <s v="COMFENALCO VALLE"/>
    <n v="51540"/>
    <n v="51540"/>
    <x v="0"/>
    <s v="Finalizada"/>
    <b v="0"/>
    <e v="#N/A"/>
    <n v="51540"/>
    <n v="0"/>
    <n v="0"/>
    <m/>
    <n v="51540"/>
    <n v="0"/>
    <n v="51540"/>
    <n v="0"/>
    <m/>
    <n v="51540"/>
    <n v="0"/>
    <n v="4800064810"/>
    <s v="15.08.2024"/>
    <n v="8232012"/>
    <d v="2024-08-30T00:00:00"/>
  </r>
  <r>
    <n v="891409390"/>
    <s v="RADIOLOGOS ASOCIADOS S.A"/>
    <n v="2024"/>
    <s v="FACTURA"/>
    <s v="PLUS281976"/>
    <s v="PLUS"/>
    <n v="281976"/>
    <s v="PLUS281976"/>
    <s v="891409390_PLUS281976"/>
    <d v="2024-07-05T00:00:00"/>
    <d v="2024-07-15T12:06:42"/>
    <s v="890303093"/>
    <s v="COMFENALCO VALLE"/>
    <n v="52290"/>
    <n v="52290"/>
    <x v="0"/>
    <s v="Finalizada"/>
    <b v="0"/>
    <e v="#N/A"/>
    <n v="52290"/>
    <n v="0"/>
    <n v="0"/>
    <m/>
    <n v="52290"/>
    <n v="0"/>
    <n v="52290"/>
    <n v="0"/>
    <m/>
    <n v="52290"/>
    <n v="0"/>
    <n v="4800064810"/>
    <s v="15.08.2024"/>
    <n v="8232012"/>
    <d v="2024-08-30T00:00:00"/>
  </r>
  <r>
    <n v="891409390"/>
    <s v="RADIOLOGOS ASOCIADOS S.A"/>
    <n v="2024"/>
    <s v="FACTURA"/>
    <s v="PLUS282111"/>
    <s v="PLUS"/>
    <n v="282111"/>
    <s v="PLUS282111"/>
    <s v="891409390_PLUS282111"/>
    <d v="2024-07-09T00:00:00"/>
    <d v="2024-08-01T07:00:00"/>
    <s v="890303093"/>
    <s v="COMFENALCO VALLE"/>
    <n v="29244"/>
    <n v="29244"/>
    <x v="4"/>
    <s v="Finalizada"/>
    <b v="0"/>
    <e v="#N/A"/>
    <n v="29244"/>
    <n v="0"/>
    <n v="0"/>
    <m/>
    <n v="29244"/>
    <n v="0"/>
    <n v="29244"/>
    <n v="29244"/>
    <n v="1222497015"/>
    <n v="0"/>
    <m/>
    <m/>
    <m/>
    <m/>
    <d v="2024-08-30T00:00:00"/>
  </r>
  <r>
    <n v="891409390"/>
    <s v="RADIOLOGOS ASOCIADOS S.A"/>
    <n v="2024"/>
    <s v="FACTURA"/>
    <s v="PLUS282291"/>
    <s v="PLUS"/>
    <n v="282291"/>
    <s v="PLUS282291"/>
    <s v="891409390_PLUS282291"/>
    <d v="2024-07-12T00:00:00"/>
    <d v="2024-08-01T07:00:00"/>
    <s v="890303093"/>
    <s v="COMFENALCO VALLE"/>
    <n v="104580"/>
    <n v="104580"/>
    <x v="4"/>
    <s v="Finalizada"/>
    <b v="0"/>
    <e v="#N/A"/>
    <n v="104580"/>
    <n v="0"/>
    <n v="0"/>
    <m/>
    <n v="104580"/>
    <n v="0"/>
    <n v="104580"/>
    <n v="104580"/>
    <n v="1222497094"/>
    <n v="0"/>
    <m/>
    <m/>
    <m/>
    <m/>
    <d v="2024-08-30T00:00:00"/>
  </r>
  <r>
    <n v="891409390"/>
    <s v="RADIOLOGOS ASOCIADOS S.A"/>
    <n v="2024"/>
    <s v="FACTURA"/>
    <s v="PLUS282384"/>
    <s v="PLUS"/>
    <n v="282384"/>
    <s v="PLUS282384"/>
    <s v="891409390_PLUS282384"/>
    <d v="2024-07-15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31"/>
    <n v="0"/>
    <m/>
    <m/>
    <m/>
    <m/>
    <d v="2024-08-30T00:00:00"/>
  </r>
  <r>
    <n v="891409390"/>
    <s v="RADIOLOGOS ASOCIADOS S.A"/>
    <n v="2024"/>
    <s v="FACTURA"/>
    <s v="PLUS282408"/>
    <s v="PLUS"/>
    <n v="282408"/>
    <s v="PLUS282408"/>
    <s v="891409390_PLUS282408"/>
    <d v="2024-07-15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77"/>
    <n v="0"/>
    <m/>
    <m/>
    <m/>
    <m/>
    <d v="2024-08-30T00:00:00"/>
  </r>
  <r>
    <n v="891409390"/>
    <s v="RADIOLOGOS ASOCIADOS S.A"/>
    <n v="2024"/>
    <s v="FACTURA"/>
    <s v="PLUS282476"/>
    <s v="PLUS"/>
    <n v="282476"/>
    <s v="PLUS282476"/>
    <s v="891409390_PLUS282476"/>
    <d v="2024-07-16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506108"/>
    <n v="0"/>
    <m/>
    <m/>
    <m/>
    <m/>
    <d v="2024-08-30T00:00:00"/>
  </r>
  <r>
    <n v="891409390"/>
    <s v="RADIOLOGOS ASOCIADOS S.A"/>
    <n v="2024"/>
    <s v="FACTURA"/>
    <s v="PLUS283022"/>
    <s v="PLUS"/>
    <n v="283022"/>
    <s v="PLUS283022"/>
    <s v="891409390_PLUS283022"/>
    <d v="2024-07-27T00:00:00"/>
    <d v="2024-08-09T15:32:27"/>
    <s v="890303093"/>
    <s v="COMFENALCO VALLE"/>
    <n v="87720"/>
    <n v="87720"/>
    <x v="4"/>
    <s v="Finalizada"/>
    <b v="0"/>
    <e v="#N/A"/>
    <n v="87720"/>
    <n v="0"/>
    <n v="0"/>
    <m/>
    <n v="87720"/>
    <n v="0"/>
    <n v="87720"/>
    <n v="87720"/>
    <n v="1222497239"/>
    <n v="0"/>
    <m/>
    <m/>
    <m/>
    <m/>
    <d v="2024-08-30T00:00:00"/>
  </r>
  <r>
    <n v="891409390"/>
    <s v="RADIOLOGOS ASOCIADOS S.A"/>
    <n v="2024"/>
    <s v="FACTURA"/>
    <s v="PLUS283079"/>
    <s v="PLUS"/>
    <n v="283079"/>
    <s v="PLUS283079"/>
    <s v="891409390_PLUS283079"/>
    <d v="2024-07-29T00:00:00"/>
    <d v="2024-08-09T15:32:27"/>
    <s v="890303093"/>
    <s v="COMFENALCO VALLE"/>
    <n v="22908"/>
    <n v="22908"/>
    <x v="4"/>
    <s v="Finalizada"/>
    <b v="0"/>
    <e v="#N/A"/>
    <n v="22908"/>
    <n v="0"/>
    <n v="0"/>
    <m/>
    <n v="22908"/>
    <n v="0"/>
    <n v="22908"/>
    <n v="22908"/>
    <n v="1222497267"/>
    <n v="0"/>
    <m/>
    <m/>
    <m/>
    <m/>
    <d v="2024-08-30T00:00:00"/>
  </r>
  <r>
    <n v="891409390"/>
    <s v="RADIOLOGOS ASOCIADOS S.A"/>
    <n v="2024"/>
    <s v="FACTURA"/>
    <s v="PLUS283180"/>
    <s v="PLUS"/>
    <n v="283180"/>
    <s v="PLUS283180"/>
    <s v="891409390_PLUS283180"/>
    <d v="2024-07-30T00:00:00"/>
    <d v="2024-08-09T15:32:27"/>
    <s v="890303093"/>
    <s v="COMFENALCO VALLE"/>
    <n v="118102"/>
    <n v="118102"/>
    <x v="4"/>
    <s v="Finalizada"/>
    <b v="0"/>
    <e v="#N/A"/>
    <n v="118102"/>
    <n v="0"/>
    <n v="0"/>
    <m/>
    <n v="118102"/>
    <n v="0"/>
    <n v="118102"/>
    <n v="118102"/>
    <n v="1222497236"/>
    <n v="0"/>
    <m/>
    <m/>
    <m/>
    <m/>
    <d v="2024-08-30T00:00:00"/>
  </r>
  <r>
    <n v="891409390"/>
    <s v="RADIOLOGOS ASOCIADOS S.A"/>
    <n v="2024"/>
    <s v="FACTURA"/>
    <s v="RSAL325981"/>
    <s v="RSAL"/>
    <n v="325981"/>
    <s v="RSAL325981"/>
    <s v="891409390_RSAL325981"/>
    <d v="2024-07-01T00:00:00"/>
    <d v="2024-07-15T09:01:56"/>
    <s v="890303093"/>
    <s v="COMFENALCO VALLE"/>
    <n v="1077179"/>
    <n v="1077179"/>
    <x v="0"/>
    <s v="Finalizada"/>
    <b v="0"/>
    <e v="#N/A"/>
    <n v="1077179"/>
    <n v="0"/>
    <n v="0"/>
    <m/>
    <n v="1077179"/>
    <n v="0"/>
    <n v="1055635"/>
    <n v="0"/>
    <m/>
    <n v="1055635"/>
    <n v="21544"/>
    <n v="2201539616"/>
    <s v="20.08.2024"/>
    <n v="3751013"/>
    <d v="2024-08-30T00:00:00"/>
  </r>
  <r>
    <n v="891409390"/>
    <s v="RADIOLOGOS ASOCIADOS S.A"/>
    <n v="2024"/>
    <s v="FACTURA"/>
    <s v="RSAL326068"/>
    <s v="RSAL"/>
    <n v="326068"/>
    <s v="RSAL326068"/>
    <s v="891409390_RSAL326068"/>
    <d v="2024-07-02T00:00:00"/>
    <d v="2024-07-15T09:01:56"/>
    <s v="890303093"/>
    <s v="COMFENALCO VALLE"/>
    <n v="52290"/>
    <n v="47790"/>
    <x v="4"/>
    <s v="Finalizada"/>
    <b v="0"/>
    <e v="#N/A"/>
    <n v="52290"/>
    <n v="0"/>
    <n v="0"/>
    <m/>
    <n v="52290"/>
    <n v="0"/>
    <n v="47790"/>
    <n v="47790"/>
    <n v="1222505138"/>
    <n v="0"/>
    <m/>
    <m/>
    <m/>
    <m/>
    <d v="2024-08-30T00:00:00"/>
  </r>
  <r>
    <n v="891409390"/>
    <s v="RADIOLOGOS ASOCIADOS S.A"/>
    <n v="2024"/>
    <s v="FACTURA"/>
    <s v="RSAL326097"/>
    <s v="RSAL"/>
    <n v="326097"/>
    <s v="RSAL326097"/>
    <s v="891409390_RSAL326097"/>
    <d v="2024-07-03T00:00:00"/>
    <d v="2024-08-01T07:00:00"/>
    <s v="890303093"/>
    <s v="COMFENALCO VALLE"/>
    <n v="1327179"/>
    <n v="1327179"/>
    <x v="4"/>
    <s v="Finalizada"/>
    <b v="0"/>
    <e v="#N/A"/>
    <n v="1327179"/>
    <n v="0"/>
    <n v="0"/>
    <m/>
    <n v="1327179"/>
    <n v="0"/>
    <n v="1300635"/>
    <n v="1300635"/>
    <n v="1222499125"/>
    <n v="0"/>
    <m/>
    <m/>
    <m/>
    <m/>
    <d v="2024-08-30T00:00:00"/>
  </r>
  <r>
    <n v="891409390"/>
    <s v="RADIOLOGOS ASOCIADOS S.A"/>
    <n v="2024"/>
    <s v="FACTURA"/>
    <s v="RSAL326146"/>
    <s v="RSAL"/>
    <n v="326146"/>
    <s v="RSAL326146"/>
    <s v="891409390_RSAL326146"/>
    <d v="2024-07-03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40"/>
    <n v="0"/>
    <m/>
    <m/>
    <m/>
    <m/>
    <d v="2024-08-30T00:00:00"/>
  </r>
  <r>
    <n v="891409390"/>
    <s v="RADIOLOGOS ASOCIADOS S.A"/>
    <n v="2024"/>
    <s v="FACTURA"/>
    <s v="RSAL326436"/>
    <s v="RSAL"/>
    <n v="326436"/>
    <s v="RSAL326436"/>
    <s v="891409390_RSAL326436"/>
    <d v="2024-07-06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42"/>
    <n v="0"/>
    <m/>
    <m/>
    <m/>
    <m/>
    <d v="2024-08-30T00:00:00"/>
  </r>
  <r>
    <n v="891409390"/>
    <s v="RADIOLOGOS ASOCIADOS S.A"/>
    <n v="2024"/>
    <s v="FACTURA"/>
    <s v="RSAL326594"/>
    <s v="RSAL"/>
    <n v="326594"/>
    <s v="RSAL326594"/>
    <s v="891409390_RSAL326594"/>
    <d v="2024-07-08T00:00:00"/>
    <d v="2024-08-01T07:00:00"/>
    <s v="890303093"/>
    <s v="COMFENALCO VALLE"/>
    <n v="616035"/>
    <n v="616035"/>
    <x v="4"/>
    <s v="Finalizada"/>
    <b v="0"/>
    <e v="#N/A"/>
    <n v="616035"/>
    <n v="0"/>
    <n v="0"/>
    <m/>
    <n v="616035"/>
    <n v="0"/>
    <n v="603714"/>
    <n v="603714"/>
    <n v="1222497130"/>
    <n v="0"/>
    <m/>
    <m/>
    <m/>
    <m/>
    <d v="2024-08-30T00:00:00"/>
  </r>
  <r>
    <n v="891409390"/>
    <s v="RADIOLOGOS ASOCIADOS S.A"/>
    <n v="2024"/>
    <s v="FACTURA"/>
    <s v="RSAL326607"/>
    <s v="RSAL"/>
    <n v="326607"/>
    <s v="RSAL326607"/>
    <s v="891409390_RSAL326607"/>
    <d v="2024-07-08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44"/>
    <n v="0"/>
    <m/>
    <m/>
    <m/>
    <m/>
    <d v="2024-08-30T00:00:00"/>
  </r>
  <r>
    <n v="891409390"/>
    <s v="RADIOLOGOS ASOCIADOS S.A"/>
    <n v="2024"/>
    <s v="FACTURA"/>
    <s v="RSAL326778"/>
    <s v="RSAL"/>
    <n v="326778"/>
    <s v="RSAL326778"/>
    <s v="891409390_RSAL326778"/>
    <d v="2024-07-10T00:00:00"/>
    <d v="2024-08-01T07:00:00"/>
    <s v="890303093"/>
    <s v="COMFENALCO VALLE"/>
    <n v="766512"/>
    <n v="766512"/>
    <x v="4"/>
    <s v="Finalizada"/>
    <b v="0"/>
    <e v="#N/A"/>
    <n v="766512"/>
    <n v="0"/>
    <n v="0"/>
    <m/>
    <n v="766512"/>
    <n v="0"/>
    <n v="751181"/>
    <n v="751181"/>
    <n v="1222497132"/>
    <n v="0"/>
    <m/>
    <m/>
    <m/>
    <m/>
    <d v="2024-08-30T00:00:00"/>
  </r>
  <r>
    <n v="891409390"/>
    <s v="RADIOLOGOS ASOCIADOS S.A"/>
    <n v="2024"/>
    <s v="FACTURA"/>
    <s v="RSAL326814"/>
    <s v="RSAL"/>
    <n v="326814"/>
    <s v="RSAL326814"/>
    <s v="891409390_RSAL326814"/>
    <d v="2024-07-10T00:00:00"/>
    <d v="2024-08-01T07:00:00"/>
    <s v="890303093"/>
    <s v="COMFENALCO VALLE"/>
    <n v="104580"/>
    <n v="100080"/>
    <x v="4"/>
    <s v="Finalizada"/>
    <b v="0"/>
    <e v="#N/A"/>
    <n v="104580"/>
    <n v="0"/>
    <n v="0"/>
    <m/>
    <n v="104580"/>
    <n v="0"/>
    <n v="100080"/>
    <n v="100080"/>
    <n v="1222506109"/>
    <n v="0"/>
    <m/>
    <m/>
    <m/>
    <m/>
    <d v="2024-08-30T00:00:00"/>
  </r>
  <r>
    <n v="891409390"/>
    <s v="RADIOLOGOS ASOCIADOS S.A"/>
    <n v="2024"/>
    <s v="FACTURA"/>
    <s v="RSAL326830"/>
    <s v="RSAL"/>
    <n v="326830"/>
    <s v="RSAL326830"/>
    <s v="891409390_RSAL326830"/>
    <d v="2024-07-10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36"/>
    <n v="0"/>
    <m/>
    <m/>
    <m/>
    <m/>
    <d v="2024-08-30T00:00:00"/>
  </r>
  <r>
    <n v="891409390"/>
    <s v="RADIOLOGOS ASOCIADOS S.A"/>
    <n v="2024"/>
    <s v="FACTURA"/>
    <s v="RSAL326850"/>
    <s v="RSAL"/>
    <n v="326850"/>
    <s v="RSAL326850"/>
    <s v="891409390_RSAL326850"/>
    <d v="2024-07-10T00:00:00"/>
    <d v="2024-08-01T07:00:00"/>
    <s v="890303093"/>
    <s v="COMFENALCO VALLE"/>
    <n v="186187"/>
    <n v="186187"/>
    <x v="4"/>
    <s v="Finalizada"/>
    <b v="0"/>
    <e v="#N/A"/>
    <n v="186187"/>
    <n v="0"/>
    <n v="0"/>
    <m/>
    <n v="186187"/>
    <n v="0"/>
    <n v="186187"/>
    <n v="186187"/>
    <n v="1222498365"/>
    <n v="0"/>
    <m/>
    <m/>
    <m/>
    <m/>
    <d v="2024-08-30T00:00:00"/>
  </r>
  <r>
    <n v="891409390"/>
    <s v="RADIOLOGOS ASOCIADOS S.A"/>
    <n v="2024"/>
    <s v="FACTURA"/>
    <s v="RSAL326877"/>
    <s v="RSAL"/>
    <n v="326877"/>
    <s v="RSAL326877"/>
    <s v="891409390_RSAL326877"/>
    <d v="2024-07-11T00:00:00"/>
    <d v="2024-08-01T07:00:00"/>
    <s v="890303093"/>
    <s v="COMFENALCO VALLE"/>
    <n v="1327179"/>
    <n v="1174553"/>
    <x v="4"/>
    <s v="Finalizada"/>
    <b v="0"/>
    <e v="#N/A"/>
    <n v="1327179"/>
    <n v="0"/>
    <n v="0"/>
    <m/>
    <n v="1327179"/>
    <n v="0"/>
    <n v="1148009"/>
    <n v="1148009"/>
    <n v="1222506110"/>
    <n v="0"/>
    <m/>
    <m/>
    <m/>
    <m/>
    <d v="2024-08-30T00:00:00"/>
  </r>
  <r>
    <n v="891409390"/>
    <s v="RADIOLOGOS ASOCIADOS S.A"/>
    <n v="2024"/>
    <s v="FACTURA"/>
    <s v="RSAL326913"/>
    <s v="RSAL"/>
    <n v="326913"/>
    <s v="RSAL326913"/>
    <s v="891409390_RSAL326913"/>
    <d v="2024-07-11T00:00:00"/>
    <d v="2024-08-01T07:00:00"/>
    <s v="890303093"/>
    <s v="COMFENALCO VALLE"/>
    <n v="156870"/>
    <n v="156870"/>
    <x v="4"/>
    <s v="Finalizada"/>
    <b v="0"/>
    <e v="#N/A"/>
    <n v="156870"/>
    <n v="0"/>
    <n v="0"/>
    <m/>
    <n v="156870"/>
    <n v="0"/>
    <n v="156870"/>
    <n v="156870"/>
    <n v="1222497107"/>
    <n v="0"/>
    <m/>
    <m/>
    <m/>
    <m/>
    <d v="2024-08-30T00:00:00"/>
  </r>
  <r>
    <n v="891409390"/>
    <s v="RADIOLOGOS ASOCIADOS S.A"/>
    <n v="2024"/>
    <s v="FACTURA"/>
    <s v="RSAL326930"/>
    <s v="RSAL"/>
    <n v="326930"/>
    <s v="RSAL326930"/>
    <s v="891409390_RSAL326930"/>
    <d v="2024-07-11T00:00:00"/>
    <d v="2024-08-01T07:00:00"/>
    <s v="890303093"/>
    <s v="COMFENALCO VALLE"/>
    <n v="616035"/>
    <n v="616035"/>
    <x v="4"/>
    <s v="Finalizada"/>
    <b v="0"/>
    <e v="#N/A"/>
    <n v="616035"/>
    <n v="0"/>
    <n v="0"/>
    <m/>
    <n v="616035"/>
    <n v="0"/>
    <n v="603714"/>
    <n v="603714"/>
    <n v="1222497131"/>
    <n v="0"/>
    <m/>
    <m/>
    <m/>
    <m/>
    <d v="2024-08-30T00:00:00"/>
  </r>
  <r>
    <n v="891409390"/>
    <s v="RADIOLOGOS ASOCIADOS S.A"/>
    <n v="2024"/>
    <s v="FACTURA"/>
    <s v="RSAL326984"/>
    <s v="RSAL"/>
    <n v="326984"/>
    <s v="RSAL326984"/>
    <s v="891409390_RSAL326984"/>
    <d v="2024-07-12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75"/>
    <n v="0"/>
    <m/>
    <m/>
    <m/>
    <m/>
    <d v="2024-08-30T00:00:00"/>
  </r>
  <r>
    <n v="891409390"/>
    <s v="RADIOLOGOS ASOCIADOS S.A"/>
    <n v="2024"/>
    <s v="FACTURA"/>
    <s v="RSAL327004"/>
    <s v="RSAL"/>
    <n v="327004"/>
    <s v="RSAL327004"/>
    <s v="891409390_RSAL327004"/>
    <d v="2024-07-12T00:00:00"/>
    <d v="2024-08-01T07:00:00"/>
    <s v="890303093"/>
    <s v="COMFENALCO VALLE"/>
    <n v="106393"/>
    <n v="106393"/>
    <x v="4"/>
    <s v="Finalizada"/>
    <b v="0"/>
    <e v="#N/A"/>
    <n v="106393"/>
    <n v="0"/>
    <n v="0"/>
    <m/>
    <n v="106393"/>
    <n v="0"/>
    <n v="106393"/>
    <n v="106393"/>
    <n v="1222497096"/>
    <n v="0"/>
    <m/>
    <m/>
    <m/>
    <m/>
    <d v="2024-08-30T00:00:00"/>
  </r>
  <r>
    <n v="891409390"/>
    <s v="RADIOLOGOS ASOCIADOS S.A"/>
    <n v="2024"/>
    <s v="FACTURA"/>
    <s v="RSAL327022"/>
    <s v="RSAL"/>
    <n v="327022"/>
    <s v="RSAL327022"/>
    <s v="891409390_RSAL327022"/>
    <d v="2024-07-12T00:00:00"/>
    <d v="2024-08-01T07:00:00"/>
    <s v="890303093"/>
    <s v="COMFENALCO VALLE"/>
    <n v="35208"/>
    <n v="35208"/>
    <x v="4"/>
    <s v="Finalizada"/>
    <b v="0"/>
    <e v="#N/A"/>
    <n v="35208"/>
    <n v="0"/>
    <n v="0"/>
    <m/>
    <n v="35208"/>
    <n v="0"/>
    <n v="35208"/>
    <n v="35208"/>
    <n v="1222497016"/>
    <n v="0"/>
    <m/>
    <m/>
    <m/>
    <m/>
    <d v="2024-08-30T00:00:00"/>
  </r>
  <r>
    <n v="891409390"/>
    <s v="RADIOLOGOS ASOCIADOS S.A"/>
    <n v="2024"/>
    <s v="FACTURA"/>
    <s v="RSAL327115"/>
    <s v="RSAL"/>
    <n v="327115"/>
    <s v="RSAL327115"/>
    <s v="891409390_RSAL327115"/>
    <d v="2024-07-13T00:00:00"/>
    <d v="2024-08-01T07:00:00"/>
    <s v="890303093"/>
    <s v="COMFENALCO VALLE"/>
    <n v="366035"/>
    <n v="366035"/>
    <x v="4"/>
    <s v="Finalizada"/>
    <b v="0"/>
    <e v="#N/A"/>
    <n v="366035"/>
    <n v="0"/>
    <n v="0"/>
    <m/>
    <n v="366035"/>
    <n v="0"/>
    <n v="358714"/>
    <n v="358714"/>
    <n v="1222497231"/>
    <n v="0"/>
    <m/>
    <m/>
    <m/>
    <m/>
    <d v="2024-08-30T00:00:00"/>
  </r>
  <r>
    <n v="891409390"/>
    <s v="RADIOLOGOS ASOCIADOS S.A"/>
    <n v="2024"/>
    <s v="FACTURA"/>
    <s v="RSAL327141"/>
    <s v="RSAL"/>
    <n v="327141"/>
    <s v="RSAL327141"/>
    <s v="891409390_RSAL327141"/>
    <d v="2024-07-15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8"/>
    <n v="0"/>
    <m/>
    <m/>
    <m/>
    <m/>
    <d v="2024-08-30T00:00:00"/>
  </r>
  <r>
    <n v="891409390"/>
    <s v="RADIOLOGOS ASOCIADOS S.A"/>
    <n v="2024"/>
    <s v="FACTURA"/>
    <s v="RSAL327158"/>
    <s v="RSAL"/>
    <n v="327158"/>
    <s v="RSAL327158"/>
    <s v="891409390_RSAL327158"/>
    <d v="2024-07-15T00:00:00"/>
    <d v="2024-08-01T07:00:00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029"/>
    <n v="0"/>
    <m/>
    <m/>
    <m/>
    <m/>
    <d v="2024-08-30T00:00:00"/>
  </r>
  <r>
    <n v="891409390"/>
    <s v="RADIOLOGOS ASOCIADOS S.A"/>
    <n v="2024"/>
    <s v="FACTURA"/>
    <s v="RSAL327164"/>
    <s v="RSAL"/>
    <n v="327164"/>
    <s v="RSAL327164"/>
    <s v="891409390_RSAL327164"/>
    <d v="2024-07-15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45"/>
    <n v="0"/>
    <m/>
    <m/>
    <m/>
    <m/>
    <d v="2024-08-30T00:00:00"/>
  </r>
  <r>
    <n v="891409390"/>
    <s v="RADIOLOGOS ASOCIADOS S.A"/>
    <n v="2024"/>
    <s v="FACTURA"/>
    <s v="RSAL327178"/>
    <s v="RSAL"/>
    <n v="327178"/>
    <s v="RSAL327178"/>
    <s v="891409390_RSAL327178"/>
    <d v="2024-07-15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76"/>
    <n v="0"/>
    <m/>
    <m/>
    <m/>
    <m/>
    <d v="2024-08-30T00:00:00"/>
  </r>
  <r>
    <n v="891409390"/>
    <s v="RADIOLOGOS ASOCIADOS S.A"/>
    <n v="2024"/>
    <s v="FACTURA"/>
    <s v="RSAL327286"/>
    <s v="RSAL"/>
    <n v="327286"/>
    <s v="RSAL327286"/>
    <s v="891409390_RSAL327286"/>
    <d v="2024-07-16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79"/>
    <n v="0"/>
    <m/>
    <m/>
    <m/>
    <m/>
    <d v="2024-08-30T00:00:00"/>
  </r>
  <r>
    <n v="891409390"/>
    <s v="RADIOLOGOS ASOCIADOS S.A"/>
    <n v="2024"/>
    <s v="FACTURA"/>
    <s v="RSAL327304"/>
    <s v="RSAL"/>
    <n v="327304"/>
    <s v="RSAL327304"/>
    <s v="891409390_RSAL327304"/>
    <d v="2024-07-16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0"/>
    <n v="0"/>
    <m/>
    <m/>
    <m/>
    <m/>
    <d v="2024-08-30T00:00:00"/>
  </r>
  <r>
    <n v="891409390"/>
    <s v="RADIOLOGOS ASOCIADOS S.A"/>
    <n v="2024"/>
    <s v="FACTURA"/>
    <s v="RSAL327314"/>
    <s v="RSAL"/>
    <n v="327314"/>
    <s v="RSAL327314"/>
    <s v="891409390_RSAL327314"/>
    <d v="2024-07-16T00:00:00"/>
    <d v="2024-08-01T07:00:00"/>
    <s v="890303093"/>
    <s v="COMFENALCO VALLE"/>
    <n v="99406"/>
    <n v="99406"/>
    <x v="4"/>
    <s v="Finalizada"/>
    <b v="0"/>
    <e v="#N/A"/>
    <n v="99406"/>
    <n v="0"/>
    <n v="0"/>
    <m/>
    <n v="99406"/>
    <n v="0"/>
    <n v="99406"/>
    <n v="99406"/>
    <n v="1222497091"/>
    <n v="0"/>
    <m/>
    <m/>
    <m/>
    <m/>
    <d v="2024-08-30T00:00:00"/>
  </r>
  <r>
    <n v="891409390"/>
    <s v="RADIOLOGOS ASOCIADOS S.A"/>
    <n v="2024"/>
    <s v="FACTURA"/>
    <s v="RSAL327326"/>
    <s v="RSAL"/>
    <n v="327326"/>
    <s v="RSAL327326"/>
    <s v="891409390_RSAL327326"/>
    <d v="2024-07-16T00:00:00"/>
    <d v="2024-08-01T07:00:00"/>
    <s v="890303093"/>
    <s v="COMFENALCO VALLE"/>
    <n v="99406"/>
    <n v="99406"/>
    <x v="4"/>
    <s v="Finalizada"/>
    <b v="0"/>
    <e v="#N/A"/>
    <n v="99406"/>
    <n v="0"/>
    <n v="0"/>
    <m/>
    <n v="99406"/>
    <n v="0"/>
    <n v="99406"/>
    <n v="99406"/>
    <n v="1222497092"/>
    <n v="0"/>
    <m/>
    <m/>
    <m/>
    <m/>
    <d v="2024-08-30T00:00:00"/>
  </r>
  <r>
    <n v="891409390"/>
    <s v="RADIOLOGOS ASOCIADOS S.A"/>
    <n v="2024"/>
    <s v="FACTURA"/>
    <s v="RSAL327436"/>
    <s v="RSAL"/>
    <n v="327436"/>
    <s v="RSAL327436"/>
    <s v="891409390_RSAL327436"/>
    <d v="2024-07-17T00:00:00"/>
    <d v="2024-08-01T07:00:00"/>
    <s v="890303093"/>
    <s v="COMFENALCO VALLE"/>
    <n v="186187"/>
    <n v="186187"/>
    <x v="4"/>
    <s v="Finalizada"/>
    <b v="0"/>
    <e v="#N/A"/>
    <n v="186187"/>
    <n v="0"/>
    <n v="0"/>
    <m/>
    <n v="186187"/>
    <n v="0"/>
    <n v="186187"/>
    <n v="186187"/>
    <n v="1222497113"/>
    <n v="0"/>
    <m/>
    <m/>
    <m/>
    <m/>
    <d v="2024-08-30T00:00:00"/>
  </r>
  <r>
    <n v="891409390"/>
    <s v="RADIOLOGOS ASOCIADOS S.A"/>
    <n v="2024"/>
    <s v="FACTURA"/>
    <s v="RSAL327437"/>
    <s v="RSAL"/>
    <n v="327437"/>
    <s v="RSAL327437"/>
    <s v="891409390_RSAL327437"/>
    <d v="2024-07-17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3"/>
    <n v="0"/>
    <m/>
    <m/>
    <m/>
    <m/>
    <d v="2024-08-30T00:00:00"/>
  </r>
  <r>
    <n v="891409390"/>
    <s v="RADIOLOGOS ASOCIADOS S.A"/>
    <n v="2024"/>
    <s v="FACTURA"/>
    <s v="RSAL327527"/>
    <s v="RSAL"/>
    <n v="327527"/>
    <s v="RSAL327527"/>
    <s v="891409390_RSAL327527"/>
    <d v="2024-07-18T00:00:00"/>
    <d v="2024-08-01T07:00:00"/>
    <s v="890303093"/>
    <s v="COMFENALCO VALLE"/>
    <n v="1077179"/>
    <n v="1077179"/>
    <x v="6"/>
    <s v="Para revision respuesta"/>
    <b v="0"/>
    <e v="#N/A"/>
    <n v="1077179"/>
    <n v="0"/>
    <n v="296310"/>
    <m/>
    <n v="1077179"/>
    <n v="0"/>
    <n v="765251"/>
    <n v="765251"/>
    <n v="1222497133"/>
    <n v="0"/>
    <m/>
    <m/>
    <m/>
    <m/>
    <d v="2024-08-30T00:00:00"/>
  </r>
  <r>
    <n v="891409390"/>
    <s v="RADIOLOGOS ASOCIADOS S.A"/>
    <n v="2024"/>
    <s v="FACTURA"/>
    <s v="RSAL327639"/>
    <s v="RSAL"/>
    <n v="327639"/>
    <s v="RSAL327639"/>
    <s v="891409390_RSAL327639"/>
    <d v="2024-07-19T00:00:00"/>
    <d v="2024-08-01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084"/>
    <n v="0"/>
    <m/>
    <m/>
    <m/>
    <m/>
    <d v="2024-08-30T00:00:00"/>
  </r>
  <r>
    <n v="891409390"/>
    <s v="RADIOLOGOS ASOCIADOS S.A"/>
    <n v="2024"/>
    <s v="FACTURA"/>
    <s v="RSAL327779"/>
    <s v="RSAL"/>
    <n v="327779"/>
    <s v="RSAL327779"/>
    <s v="891409390_RSAL327779"/>
    <d v="2024-07-22T00:00:00"/>
    <d v="2024-08-01T07:00:00"/>
    <s v="890303093"/>
    <s v="COMFENALCO VALLE"/>
    <n v="518497"/>
    <n v="518497"/>
    <x v="4"/>
    <s v="Finalizada"/>
    <b v="0"/>
    <e v="#N/A"/>
    <n v="518497"/>
    <n v="0"/>
    <n v="0"/>
    <m/>
    <n v="518497"/>
    <n v="0"/>
    <n v="508127"/>
    <n v="508127"/>
    <n v="1222497124"/>
    <n v="0"/>
    <m/>
    <m/>
    <m/>
    <m/>
    <d v="2024-08-30T00:00:00"/>
  </r>
  <r>
    <n v="891409390"/>
    <s v="RADIOLOGOS ASOCIADOS S.A"/>
    <n v="2024"/>
    <s v="FACTURA"/>
    <s v="RSAL327905"/>
    <s v="RSAL"/>
    <n v="327905"/>
    <s v="RSAL327905"/>
    <s v="891409390_RSAL327905"/>
    <d v="2024-07-23T00:00:00"/>
    <d v="2024-08-01T07:00:00"/>
    <s v="890303093"/>
    <s v="COMFENALCO VALLE"/>
    <n v="366035"/>
    <n v="366035"/>
    <x v="4"/>
    <s v="Finalizada"/>
    <b v="0"/>
    <e v="#N/A"/>
    <n v="366035"/>
    <n v="0"/>
    <n v="0"/>
    <m/>
    <n v="366035"/>
    <n v="0"/>
    <n v="358714"/>
    <n v="358714"/>
    <n v="1222497122"/>
    <n v="0"/>
    <m/>
    <m/>
    <m/>
    <m/>
    <d v="2024-08-30T00:00:00"/>
  </r>
  <r>
    <n v="891409390"/>
    <s v="RADIOLOGOS ASOCIADOS S.A"/>
    <n v="2024"/>
    <s v="FACTURA"/>
    <s v="RSAL327937"/>
    <s v="RSAL"/>
    <n v="327937"/>
    <s v="RSAL327937"/>
    <s v="891409390_RSAL327937"/>
    <d v="2024-07-23T00:00:00"/>
    <d v="2024-08-01T07:00:00"/>
    <s v="890303093"/>
    <s v="COMFENALCO VALLE"/>
    <n v="184370"/>
    <n v="184370"/>
    <x v="4"/>
    <s v="Finalizada"/>
    <b v="0"/>
    <e v="#N/A"/>
    <n v="184370"/>
    <n v="0"/>
    <n v="0"/>
    <m/>
    <n v="184370"/>
    <n v="0"/>
    <n v="184370"/>
    <n v="184370"/>
    <n v="1222497110"/>
    <n v="0"/>
    <m/>
    <m/>
    <m/>
    <m/>
    <d v="2024-08-30T00:00:00"/>
  </r>
  <r>
    <n v="891409390"/>
    <s v="RADIOLOGOS ASOCIADOS S.A"/>
    <n v="2024"/>
    <s v="FACTURA"/>
    <s v="RSAL328047"/>
    <s v="RSAL"/>
    <n v="328047"/>
    <s v="RSAL328047"/>
    <s v="891409390_RSAL328047"/>
    <d v="2024-07-24T00:00:00"/>
    <d v="2024-08-01T07:00:00"/>
    <s v="890303093"/>
    <s v="COMFENALCO VALLE"/>
    <n v="158683"/>
    <n v="158683"/>
    <x v="4"/>
    <s v="Finalizada"/>
    <b v="0"/>
    <e v="#N/A"/>
    <n v="158683"/>
    <n v="0"/>
    <n v="0"/>
    <m/>
    <n v="158683"/>
    <n v="0"/>
    <n v="158683"/>
    <n v="158683"/>
    <n v="1222497108"/>
    <n v="0"/>
    <m/>
    <m/>
    <m/>
    <m/>
    <d v="2024-08-30T00:00:00"/>
  </r>
  <r>
    <n v="891409390"/>
    <s v="RADIOLOGOS ASOCIADOS S.A"/>
    <n v="2024"/>
    <s v="FACTURA"/>
    <s v="RSAL328216"/>
    <s v="RSAL"/>
    <n v="328216"/>
    <s v="RSAL328216"/>
    <s v="891409390_RSAL328216"/>
    <d v="2024-07-25T00:00:00"/>
    <d v="2024-08-09T15:32:27"/>
    <s v="890303093"/>
    <s v="COMFENALCO VALLE"/>
    <n v="186187"/>
    <n v="186187"/>
    <x v="4"/>
    <s v="Finalizada"/>
    <b v="0"/>
    <e v="#N/A"/>
    <n v="186187"/>
    <n v="0"/>
    <n v="0"/>
    <m/>
    <n v="186187"/>
    <n v="0"/>
    <n v="186187"/>
    <n v="186187"/>
    <n v="1222497235"/>
    <n v="0"/>
    <m/>
    <m/>
    <m/>
    <m/>
    <d v="2024-08-30T00:00:00"/>
  </r>
  <r>
    <n v="891409390"/>
    <s v="RADIOLOGOS ASOCIADOS S.A"/>
    <n v="2024"/>
    <s v="FACTURA"/>
    <s v="RSAL328293"/>
    <s v="RSAL"/>
    <n v="328293"/>
    <s v="RSAL328293"/>
    <s v="891409390_RSAL328293"/>
    <d v="2024-07-26T00:00:00"/>
    <d v="2024-08-01T07:00:00"/>
    <s v="890303093"/>
    <s v="COMFENALCO VALLE"/>
    <n v="274175"/>
    <n v="274175"/>
    <x v="4"/>
    <s v="Finalizada"/>
    <b v="0"/>
    <e v="#N/A"/>
    <n v="274175"/>
    <n v="0"/>
    <n v="0"/>
    <m/>
    <n v="274175"/>
    <n v="0"/>
    <n v="268691"/>
    <n v="268691"/>
    <n v="1222497121"/>
    <n v="0"/>
    <m/>
    <m/>
    <m/>
    <m/>
    <d v="2024-08-30T00:00:00"/>
  </r>
  <r>
    <n v="891409390"/>
    <s v="RADIOLOGOS ASOCIADOS S.A"/>
    <n v="2024"/>
    <s v="FACTURA"/>
    <s v="RSAL328416"/>
    <s v="RSAL"/>
    <n v="328416"/>
    <s v="RSAL328416"/>
    <s v="891409390_RSAL328416"/>
    <d v="2024-07-27T00:00:00"/>
    <d v="2024-09-02T07:00:00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0"/>
    <m/>
    <n v="0"/>
    <m/>
    <m/>
    <m/>
    <m/>
    <d v="2024-08-30T00:00:00"/>
  </r>
  <r>
    <n v="891409390"/>
    <s v="RADIOLOGOS ASOCIADOS S.A"/>
    <n v="2024"/>
    <s v="FACTURA"/>
    <s v="RSAL328654"/>
    <s v="RSAL"/>
    <n v="328654"/>
    <s v="RSAL328654"/>
    <s v="891409390_RSAL328654"/>
    <d v="2024-07-29T00:00:00"/>
    <d v="2024-08-09T15:32:27"/>
    <s v="890303093"/>
    <s v="COMFENALCO VALLE"/>
    <n v="52290"/>
    <n v="52290"/>
    <x v="4"/>
    <s v="Finalizada"/>
    <b v="0"/>
    <e v="#N/A"/>
    <n v="52290"/>
    <n v="0"/>
    <n v="0"/>
    <m/>
    <n v="52290"/>
    <n v="0"/>
    <n v="52290"/>
    <n v="52290"/>
    <n v="1222497250"/>
    <n v="0"/>
    <m/>
    <m/>
    <m/>
    <m/>
    <d v="2024-08-30T00:00:00"/>
  </r>
  <r>
    <n v="891409390"/>
    <s v="RADIOLOGOS ASOCIADOS S.A"/>
    <n v="2024"/>
    <s v="FACTURA"/>
    <s v="RSAL328675"/>
    <s v="RSAL"/>
    <n v="328675"/>
    <s v="RSAL328675"/>
    <s v="891409390_RSAL328675"/>
    <d v="2024-07-29T00:00:00"/>
    <d v="2024-08-09T15:32:27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262"/>
    <n v="0"/>
    <m/>
    <m/>
    <m/>
    <m/>
    <d v="2024-08-30T00:00:00"/>
  </r>
  <r>
    <n v="891409390"/>
    <s v="RADIOLOGOS ASOCIADOS S.A"/>
    <n v="2024"/>
    <s v="FACTURA"/>
    <s v="RSAL328804"/>
    <s v="RSAL"/>
    <n v="328804"/>
    <s v="RSAL328804"/>
    <s v="891409390_RSAL328804"/>
    <d v="2024-07-30T00:00:00"/>
    <d v="2024-08-09T15:32:27"/>
    <s v="890303093"/>
    <s v="COMFENALCO VALLE"/>
    <n v="51540"/>
    <n v="51540"/>
    <x v="4"/>
    <s v="Finalizada"/>
    <b v="0"/>
    <e v="#N/A"/>
    <n v="51540"/>
    <n v="0"/>
    <n v="0"/>
    <m/>
    <n v="51540"/>
    <n v="0"/>
    <n v="51540"/>
    <n v="51540"/>
    <n v="1222497261"/>
    <n v="0"/>
    <m/>
    <m/>
    <m/>
    <m/>
    <d v="2024-08-30T00:00:00"/>
  </r>
  <r>
    <n v="891409390"/>
    <s v="RADIOLOGOS ASOCIADOS S.A"/>
    <n v="2024"/>
    <s v="FACTURA"/>
    <s v="RSAL328960"/>
    <s v="RSAL"/>
    <n v="328960"/>
    <s v="RSAL328960"/>
    <s v="891409390_RSAL328960"/>
    <d v="2024-07-31T00:00:00"/>
    <d v="2024-08-09T15:32:27"/>
    <s v="890303093"/>
    <s v="COMFENALCO VALLE"/>
    <n v="616035"/>
    <n v="616035"/>
    <x v="4"/>
    <s v="Finalizada"/>
    <b v="0"/>
    <e v="#N/A"/>
    <n v="616035"/>
    <n v="0"/>
    <n v="0"/>
    <m/>
    <n v="616035"/>
    <n v="0"/>
    <n v="603714"/>
    <n v="603714"/>
    <n v="1222497221"/>
    <n v="0"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11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numFmtId="166" showAll="0"/>
    <pivotField dataField="1" numFmtId="166" showAll="0"/>
    <pivotField axis="axisRow" dataField="1" showAll="0">
      <items count="9">
        <item x="1"/>
        <item x="0"/>
        <item x="2"/>
        <item x="5"/>
        <item x="4"/>
        <item m="1" x="7"/>
        <item x="6"/>
        <item x="3"/>
        <item t="default"/>
      </items>
    </pivotField>
    <pivotField showAll="0"/>
    <pivotField showAll="0"/>
    <pivotField showAll="0"/>
    <pivotField numFmtId="166" showAll="0"/>
    <pivotField numFmtId="166" showAll="0"/>
    <pivotField dataField="1" numFmtId="166" showAll="0"/>
    <pivotField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showAll="0"/>
    <pivotField numFmtId="14" showAll="0"/>
  </pivotFields>
  <rowFields count="1">
    <field x="15"/>
  </rowFields>
  <rowItems count="8">
    <i>
      <x/>
    </i>
    <i>
      <x v="1"/>
    </i>
    <i>
      <x v="2"/>
    </i>
    <i>
      <x v="3"/>
    </i>
    <i>
      <x v="4"/>
    </i>
    <i>
      <x v="6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4" baseField="0" baseItem="0" numFmtId="166"/>
    <dataField name="Valor glosa pendiente " fld="21" baseField="0" baseItem="0" numFmtId="166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5" type="button" dataOnly="0" labelOnly="1" outline="0" axis="axisRow" fieldPosition="0"/>
    </format>
    <format dxfId="5">
      <pivotArea dataOnly="0" labelOnly="1" fieldPosition="0">
        <references count="1">
          <reference field="15" count="0"/>
        </references>
      </pivotArea>
    </format>
    <format dxfId="4">
      <pivotArea dataOnly="0" labelOnly="1" grandRow="1" outline="0" fieldPosition="0"/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showGridLines="0" workbookViewId="0">
      <selection activeCell="J12" sqref="J12"/>
    </sheetView>
  </sheetViews>
  <sheetFormatPr baseColWidth="10" defaultRowHeight="14.5"/>
  <cols>
    <col min="1" max="1" width="9.54296875" customWidth="1"/>
    <col min="2" max="2" width="25.26953125" style="1" customWidth="1"/>
    <col min="3" max="3" width="16.7265625" style="1" customWidth="1"/>
    <col min="4" max="4" width="12.1796875" style="1" customWidth="1"/>
    <col min="5" max="5" width="15.26953125" style="1" customWidth="1"/>
    <col min="6" max="6" width="15.7265625" customWidth="1"/>
    <col min="7" max="7" width="13.453125" bestFit="1" customWidth="1"/>
    <col min="8" max="8" width="30.7265625" bestFit="1" customWidth="1"/>
    <col min="9" max="9" width="14.1796875" bestFit="1" customWidth="1"/>
    <col min="10" max="10" width="28.54296875" bestFit="1" customWidth="1"/>
  </cols>
  <sheetData>
    <row r="2" spans="2:6">
      <c r="B2" s="14"/>
      <c r="C2" s="14"/>
      <c r="D2" s="5" t="s">
        <v>338</v>
      </c>
      <c r="E2" s="14"/>
    </row>
    <row r="3" spans="2:6">
      <c r="B3" s="14"/>
      <c r="C3" s="14"/>
      <c r="D3" s="5" t="s">
        <v>12</v>
      </c>
      <c r="E3" s="14"/>
    </row>
    <row r="4" spans="2:6">
      <c r="B4" s="14"/>
      <c r="C4" s="14"/>
      <c r="D4" s="5" t="s">
        <v>11</v>
      </c>
      <c r="E4" s="14"/>
    </row>
    <row r="6" spans="2:6">
      <c r="C6" s="24" t="s">
        <v>10</v>
      </c>
      <c r="D6" s="24" t="s">
        <v>0</v>
      </c>
      <c r="E6" s="24" t="s">
        <v>340</v>
      </c>
      <c r="F6" s="24" t="s">
        <v>341</v>
      </c>
    </row>
    <row r="7" spans="2:6">
      <c r="C7" s="25">
        <v>2023</v>
      </c>
      <c r="D7" s="25" t="s">
        <v>4</v>
      </c>
      <c r="E7" s="26">
        <v>793463</v>
      </c>
      <c r="F7" s="26">
        <v>688588</v>
      </c>
    </row>
    <row r="8" spans="2:6">
      <c r="C8" s="25">
        <v>2024</v>
      </c>
      <c r="D8" s="25" t="s">
        <v>4</v>
      </c>
      <c r="E8" s="26">
        <v>47581595</v>
      </c>
      <c r="F8" s="26">
        <v>46392116</v>
      </c>
    </row>
    <row r="9" spans="2:6">
      <c r="C9" s="30" t="s">
        <v>339</v>
      </c>
      <c r="D9" s="31"/>
      <c r="E9" s="27">
        <v>48375058</v>
      </c>
      <c r="F9" s="27">
        <v>47080704</v>
      </c>
    </row>
    <row r="10" spans="2:6">
      <c r="C10" s="28"/>
      <c r="D10" s="28"/>
      <c r="E10" s="28"/>
      <c r="F10" s="28"/>
    </row>
    <row r="11" spans="2:6">
      <c r="C11" s="32" t="s">
        <v>342</v>
      </c>
      <c r="D11" s="33"/>
      <c r="E11" s="34"/>
      <c r="F11" s="27">
        <f>+F9</f>
        <v>47080704</v>
      </c>
    </row>
    <row r="12" spans="2:6">
      <c r="C12"/>
      <c r="D12"/>
      <c r="E12"/>
    </row>
    <row r="13" spans="2:6">
      <c r="C13"/>
      <c r="D13"/>
      <c r="E13"/>
    </row>
    <row r="14" spans="2:6">
      <c r="C14"/>
      <c r="D14"/>
      <c r="E14"/>
    </row>
    <row r="15" spans="2:6">
      <c r="C15"/>
      <c r="D15"/>
      <c r="E15"/>
    </row>
    <row r="16" spans="2:6">
      <c r="C16"/>
      <c r="D16"/>
      <c r="E16"/>
    </row>
    <row r="17" spans="3:5">
      <c r="C17"/>
      <c r="D17"/>
      <c r="E17"/>
    </row>
    <row r="18" spans="3:5">
      <c r="C18"/>
      <c r="D18"/>
      <c r="E18"/>
    </row>
  </sheetData>
  <mergeCells count="2">
    <mergeCell ref="C9:D9"/>
    <mergeCell ref="C11:E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78"/>
  <sheetViews>
    <sheetView showGridLines="0" workbookViewId="0">
      <selection activeCell="D11" sqref="D11"/>
    </sheetView>
  </sheetViews>
  <sheetFormatPr baseColWidth="10" defaultColWidth="11.453125" defaultRowHeight="14.5"/>
  <cols>
    <col min="1" max="1" width="11.453125" style="18"/>
    <col min="2" max="3" width="11.453125" style="15"/>
    <col min="4" max="4" width="12.54296875" style="15" customWidth="1"/>
    <col min="5" max="6" width="11.453125" style="15"/>
    <col min="7" max="7" width="12.54296875" style="15" customWidth="1"/>
    <col min="8" max="8" width="11.453125" style="16"/>
    <col min="9" max="9" width="11.453125" style="15"/>
    <col min="10" max="10" width="25.81640625" style="15" customWidth="1"/>
    <col min="11" max="12" width="15.81640625" style="17" bestFit="1" customWidth="1"/>
    <col min="13" max="16384" width="11.453125" style="18"/>
  </cols>
  <sheetData>
    <row r="1" spans="2:12" customFormat="1">
      <c r="B1" s="11"/>
      <c r="C1" s="11"/>
      <c r="D1" s="11"/>
      <c r="E1" s="11"/>
      <c r="F1" s="11"/>
      <c r="G1" s="11"/>
      <c r="H1" s="12"/>
      <c r="I1" s="11"/>
      <c r="J1" s="11"/>
      <c r="K1" s="13"/>
      <c r="L1" s="13"/>
    </row>
    <row r="2" spans="2:12" customFormat="1">
      <c r="B2" s="11"/>
      <c r="C2" s="29" t="s">
        <v>338</v>
      </c>
      <c r="D2" s="29"/>
      <c r="E2" s="29"/>
      <c r="F2" s="29"/>
      <c r="G2" s="29"/>
      <c r="H2" s="29"/>
      <c r="I2" s="29"/>
      <c r="J2" s="29"/>
      <c r="K2" s="29"/>
      <c r="L2" s="13"/>
    </row>
    <row r="3" spans="2:12" customFormat="1">
      <c r="B3" s="11"/>
      <c r="C3" s="29" t="s">
        <v>12</v>
      </c>
      <c r="D3" s="29"/>
      <c r="E3" s="29"/>
      <c r="F3" s="29"/>
      <c r="G3" s="29"/>
      <c r="H3" s="29"/>
      <c r="I3" s="29"/>
      <c r="J3" s="29"/>
      <c r="K3" s="29"/>
      <c r="L3" s="13"/>
    </row>
    <row r="4" spans="2:12" customFormat="1">
      <c r="B4" s="11"/>
      <c r="C4" s="29" t="s">
        <v>11</v>
      </c>
      <c r="D4" s="29"/>
      <c r="E4" s="29"/>
      <c r="F4" s="29"/>
      <c r="G4" s="29"/>
      <c r="H4" s="29"/>
      <c r="I4" s="29"/>
      <c r="J4" s="29"/>
      <c r="K4" s="29"/>
      <c r="L4" s="13"/>
    </row>
    <row r="5" spans="2:12" customFormat="1">
      <c r="B5" s="11"/>
      <c r="C5" s="11"/>
      <c r="D5" s="11"/>
      <c r="E5" s="11"/>
      <c r="F5" s="11"/>
      <c r="G5" s="11"/>
      <c r="H5" s="12"/>
      <c r="I5" s="11"/>
      <c r="J5" s="11"/>
      <c r="K5" s="13"/>
      <c r="L5" s="13"/>
    </row>
    <row r="6" spans="2:12" customFormat="1">
      <c r="B6" s="2" t="s">
        <v>10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4</v>
      </c>
      <c r="H6" s="3" t="s">
        <v>5</v>
      </c>
      <c r="I6" s="2" t="s">
        <v>6</v>
      </c>
      <c r="J6" s="2" t="s">
        <v>7</v>
      </c>
      <c r="K6" s="6" t="s">
        <v>8</v>
      </c>
      <c r="L6" s="6" t="s">
        <v>9</v>
      </c>
    </row>
    <row r="7" spans="2:12" s="4" customFormat="1">
      <c r="B7" s="7">
        <f>YEAR(H7)</f>
        <v>2023</v>
      </c>
      <c r="C7" s="7" t="s">
        <v>4</v>
      </c>
      <c r="D7" s="8" t="s">
        <v>20</v>
      </c>
      <c r="E7" s="7" t="s">
        <v>13</v>
      </c>
      <c r="F7" s="7">
        <v>307533</v>
      </c>
      <c r="G7" s="8" t="s">
        <v>20</v>
      </c>
      <c r="H7" s="9">
        <v>45287</v>
      </c>
      <c r="I7" s="7" t="s">
        <v>336</v>
      </c>
      <c r="J7" s="7" t="s">
        <v>337</v>
      </c>
      <c r="K7" s="10">
        <v>114044</v>
      </c>
      <c r="L7" s="10">
        <v>9169</v>
      </c>
    </row>
    <row r="8" spans="2:12">
      <c r="B8" s="7">
        <f t="shared" ref="B8:B71" si="0">YEAR(H8)</f>
        <v>2023</v>
      </c>
      <c r="C8" s="7" t="s">
        <v>4</v>
      </c>
      <c r="D8" s="20" t="s">
        <v>21</v>
      </c>
      <c r="E8" s="20" t="s">
        <v>13</v>
      </c>
      <c r="F8" s="20">
        <v>307543</v>
      </c>
      <c r="G8" s="20" t="s">
        <v>21</v>
      </c>
      <c r="H8" s="21">
        <v>45287</v>
      </c>
      <c r="I8" s="20" t="s">
        <v>336</v>
      </c>
      <c r="J8" s="20" t="s">
        <v>337</v>
      </c>
      <c r="K8" s="22">
        <v>524175</v>
      </c>
      <c r="L8" s="22">
        <v>524175</v>
      </c>
    </row>
    <row r="9" spans="2:12">
      <c r="B9" s="7">
        <f t="shared" si="0"/>
        <v>2023</v>
      </c>
      <c r="C9" s="7" t="s">
        <v>4</v>
      </c>
      <c r="D9" s="20" t="s">
        <v>22</v>
      </c>
      <c r="E9" s="20" t="s">
        <v>13</v>
      </c>
      <c r="F9" s="20">
        <v>307545</v>
      </c>
      <c r="G9" s="20" t="s">
        <v>22</v>
      </c>
      <c r="H9" s="21">
        <v>45287</v>
      </c>
      <c r="I9" s="20">
        <v>890303093</v>
      </c>
      <c r="J9" s="20" t="s">
        <v>337</v>
      </c>
      <c r="K9" s="22">
        <v>155244</v>
      </c>
      <c r="L9" s="22">
        <v>155244</v>
      </c>
    </row>
    <row r="10" spans="2:12">
      <c r="B10" s="7">
        <f t="shared" si="0"/>
        <v>2024</v>
      </c>
      <c r="C10" s="7" t="s">
        <v>4</v>
      </c>
      <c r="D10" s="20" t="s">
        <v>23</v>
      </c>
      <c r="E10" s="20" t="s">
        <v>14</v>
      </c>
      <c r="F10" s="20">
        <v>239357</v>
      </c>
      <c r="G10" s="20" t="s">
        <v>23</v>
      </c>
      <c r="H10" s="21">
        <v>45309</v>
      </c>
      <c r="I10" s="20" t="s">
        <v>336</v>
      </c>
      <c r="J10" s="20" t="s">
        <v>337</v>
      </c>
      <c r="K10" s="22">
        <v>489504</v>
      </c>
      <c r="L10" s="22">
        <v>489504</v>
      </c>
    </row>
    <row r="11" spans="2:12">
      <c r="B11" s="7">
        <f t="shared" si="0"/>
        <v>2024</v>
      </c>
      <c r="C11" s="7" t="s">
        <v>4</v>
      </c>
      <c r="D11" s="20" t="s">
        <v>24</v>
      </c>
      <c r="E11" s="20" t="s">
        <v>13</v>
      </c>
      <c r="F11" s="20">
        <v>309651</v>
      </c>
      <c r="G11" s="20" t="s">
        <v>24</v>
      </c>
      <c r="H11" s="21">
        <v>45310</v>
      </c>
      <c r="I11" s="20" t="s">
        <v>336</v>
      </c>
      <c r="J11" s="20" t="s">
        <v>337</v>
      </c>
      <c r="K11" s="22">
        <v>99406</v>
      </c>
      <c r="L11" s="22">
        <v>99406</v>
      </c>
    </row>
    <row r="12" spans="2:12">
      <c r="B12" s="7">
        <f t="shared" si="0"/>
        <v>2024</v>
      </c>
      <c r="C12" s="7" t="s">
        <v>4</v>
      </c>
      <c r="D12" s="20" t="s">
        <v>25</v>
      </c>
      <c r="E12" s="20" t="s">
        <v>15</v>
      </c>
      <c r="F12" s="20">
        <v>218971</v>
      </c>
      <c r="G12" s="20" t="s">
        <v>25</v>
      </c>
      <c r="H12" s="21">
        <v>45347</v>
      </c>
      <c r="I12" s="20" t="s">
        <v>336</v>
      </c>
      <c r="J12" s="20" t="s">
        <v>337</v>
      </c>
      <c r="K12" s="22">
        <v>489504</v>
      </c>
      <c r="L12" s="22">
        <v>489504</v>
      </c>
    </row>
    <row r="13" spans="2:12">
      <c r="B13" s="7">
        <f t="shared" si="0"/>
        <v>2024</v>
      </c>
      <c r="C13" s="7" t="s">
        <v>4</v>
      </c>
      <c r="D13" s="20" t="s">
        <v>288</v>
      </c>
      <c r="E13" s="20" t="s">
        <v>16</v>
      </c>
      <c r="F13" s="20">
        <v>2082</v>
      </c>
      <c r="G13" s="20" t="s">
        <v>26</v>
      </c>
      <c r="H13" s="21">
        <v>45371</v>
      </c>
      <c r="I13" s="20" t="s">
        <v>336</v>
      </c>
      <c r="J13" s="20" t="s">
        <v>337</v>
      </c>
      <c r="K13" s="22">
        <v>33036</v>
      </c>
      <c r="L13" s="22">
        <v>33036</v>
      </c>
    </row>
    <row r="14" spans="2:12">
      <c r="B14" s="7">
        <f t="shared" si="0"/>
        <v>2024</v>
      </c>
      <c r="C14" s="7" t="s">
        <v>4</v>
      </c>
      <c r="D14" s="20" t="s">
        <v>289</v>
      </c>
      <c r="E14" s="20" t="s">
        <v>17</v>
      </c>
      <c r="F14" s="20">
        <v>1434</v>
      </c>
      <c r="G14" s="20" t="s">
        <v>27</v>
      </c>
      <c r="H14" s="21">
        <v>45356</v>
      </c>
      <c r="I14" s="20" t="s">
        <v>336</v>
      </c>
      <c r="J14" s="20" t="s">
        <v>337</v>
      </c>
      <c r="K14" s="22">
        <v>158683</v>
      </c>
      <c r="L14" s="22">
        <v>7465</v>
      </c>
    </row>
    <row r="15" spans="2:12">
      <c r="B15" s="7">
        <f t="shared" si="0"/>
        <v>2024</v>
      </c>
      <c r="C15" s="7" t="s">
        <v>4</v>
      </c>
      <c r="D15" s="20" t="s">
        <v>28</v>
      </c>
      <c r="E15" s="20" t="s">
        <v>13</v>
      </c>
      <c r="F15" s="20">
        <v>314473</v>
      </c>
      <c r="G15" s="20" t="s">
        <v>28</v>
      </c>
      <c r="H15" s="21">
        <v>45355</v>
      </c>
      <c r="I15" s="20" t="s">
        <v>336</v>
      </c>
      <c r="J15" s="20" t="s">
        <v>337</v>
      </c>
      <c r="K15" s="22">
        <v>524175</v>
      </c>
      <c r="L15" s="22">
        <v>463895</v>
      </c>
    </row>
    <row r="16" spans="2:12">
      <c r="B16" s="7">
        <f t="shared" si="0"/>
        <v>2024</v>
      </c>
      <c r="C16" s="7" t="s">
        <v>4</v>
      </c>
      <c r="D16" s="20" t="s">
        <v>29</v>
      </c>
      <c r="E16" s="20" t="s">
        <v>18</v>
      </c>
      <c r="F16" s="20">
        <v>251722</v>
      </c>
      <c r="G16" s="20" t="s">
        <v>29</v>
      </c>
      <c r="H16" s="21">
        <v>45412</v>
      </c>
      <c r="I16" s="20" t="s">
        <v>336</v>
      </c>
      <c r="J16" s="20" t="s">
        <v>337</v>
      </c>
      <c r="K16" s="22">
        <v>52290</v>
      </c>
      <c r="L16" s="22">
        <v>47790</v>
      </c>
    </row>
    <row r="17" spans="2:12">
      <c r="B17" s="7">
        <f t="shared" si="0"/>
        <v>2024</v>
      </c>
      <c r="C17" s="7" t="s">
        <v>4</v>
      </c>
      <c r="D17" s="20" t="s">
        <v>30</v>
      </c>
      <c r="E17" s="20" t="s">
        <v>14</v>
      </c>
      <c r="F17" s="20">
        <v>241224</v>
      </c>
      <c r="G17" s="20" t="s">
        <v>30</v>
      </c>
      <c r="H17" s="21">
        <v>45386</v>
      </c>
      <c r="I17" s="20" t="s">
        <v>336</v>
      </c>
      <c r="J17" s="20" t="s">
        <v>337</v>
      </c>
      <c r="K17" s="22">
        <v>186411</v>
      </c>
      <c r="L17" s="22">
        <v>114141</v>
      </c>
    </row>
    <row r="18" spans="2:12">
      <c r="B18" s="7">
        <f t="shared" si="0"/>
        <v>2024</v>
      </c>
      <c r="C18" s="7" t="s">
        <v>4</v>
      </c>
      <c r="D18" s="20" t="s">
        <v>290</v>
      </c>
      <c r="E18" s="20" t="s">
        <v>16</v>
      </c>
      <c r="F18" s="20">
        <v>2494</v>
      </c>
      <c r="G18" s="20" t="s">
        <v>31</v>
      </c>
      <c r="H18" s="21">
        <v>45412</v>
      </c>
      <c r="I18" s="20" t="s">
        <v>336</v>
      </c>
      <c r="J18" s="20" t="s">
        <v>337</v>
      </c>
      <c r="K18" s="22">
        <v>103830</v>
      </c>
      <c r="L18" s="22">
        <v>99330</v>
      </c>
    </row>
    <row r="19" spans="2:12">
      <c r="B19" s="7">
        <f t="shared" si="0"/>
        <v>2024</v>
      </c>
      <c r="C19" s="7" t="s">
        <v>4</v>
      </c>
      <c r="D19" s="20" t="s">
        <v>32</v>
      </c>
      <c r="E19" s="20" t="s">
        <v>13</v>
      </c>
      <c r="F19" s="20">
        <v>317137</v>
      </c>
      <c r="G19" s="20" t="s">
        <v>32</v>
      </c>
      <c r="H19" s="21">
        <v>45383</v>
      </c>
      <c r="I19" s="20" t="s">
        <v>336</v>
      </c>
      <c r="J19" s="20" t="s">
        <v>337</v>
      </c>
      <c r="K19" s="22">
        <v>243852</v>
      </c>
      <c r="L19" s="22">
        <v>83724</v>
      </c>
    </row>
    <row r="20" spans="2:12">
      <c r="B20" s="7">
        <f t="shared" si="0"/>
        <v>2024</v>
      </c>
      <c r="C20" s="7" t="s">
        <v>4</v>
      </c>
      <c r="D20" s="20" t="s">
        <v>33</v>
      </c>
      <c r="E20" s="20" t="s">
        <v>13</v>
      </c>
      <c r="F20" s="20">
        <v>317303</v>
      </c>
      <c r="G20" s="20" t="s">
        <v>33</v>
      </c>
      <c r="H20" s="21">
        <v>45384</v>
      </c>
      <c r="I20" s="20" t="s">
        <v>336</v>
      </c>
      <c r="J20" s="20" t="s">
        <v>337</v>
      </c>
      <c r="K20" s="22">
        <v>155244</v>
      </c>
      <c r="L20" s="22">
        <v>80715</v>
      </c>
    </row>
    <row r="21" spans="2:12">
      <c r="B21" s="7">
        <f t="shared" si="0"/>
        <v>2024</v>
      </c>
      <c r="C21" s="7" t="s">
        <v>4</v>
      </c>
      <c r="D21" s="20" t="s">
        <v>34</v>
      </c>
      <c r="E21" s="20" t="s">
        <v>13</v>
      </c>
      <c r="F21" s="20">
        <v>318365</v>
      </c>
      <c r="G21" s="20" t="s">
        <v>34</v>
      </c>
      <c r="H21" s="21">
        <v>45394</v>
      </c>
      <c r="I21" s="20" t="s">
        <v>336</v>
      </c>
      <c r="J21" s="20" t="s">
        <v>337</v>
      </c>
      <c r="K21" s="22">
        <v>155244</v>
      </c>
      <c r="L21" s="22">
        <v>83820</v>
      </c>
    </row>
    <row r="22" spans="2:12">
      <c r="B22" s="7">
        <f t="shared" si="0"/>
        <v>2024</v>
      </c>
      <c r="C22" s="7" t="s">
        <v>4</v>
      </c>
      <c r="D22" s="20" t="s">
        <v>35</v>
      </c>
      <c r="E22" s="20" t="s">
        <v>18</v>
      </c>
      <c r="F22" s="20">
        <v>251941</v>
      </c>
      <c r="G22" s="20" t="s">
        <v>35</v>
      </c>
      <c r="H22" s="21">
        <v>45415</v>
      </c>
      <c r="I22" s="20" t="s">
        <v>336</v>
      </c>
      <c r="J22" s="20" t="s">
        <v>337</v>
      </c>
      <c r="K22" s="22">
        <v>52290</v>
      </c>
      <c r="L22" s="22">
        <v>47790</v>
      </c>
    </row>
    <row r="23" spans="2:12">
      <c r="B23" s="7">
        <f t="shared" si="0"/>
        <v>2024</v>
      </c>
      <c r="C23" s="7" t="s">
        <v>4</v>
      </c>
      <c r="D23" s="20" t="s">
        <v>36</v>
      </c>
      <c r="E23" s="20" t="s">
        <v>18</v>
      </c>
      <c r="F23" s="20">
        <v>252423</v>
      </c>
      <c r="G23" s="20" t="s">
        <v>36</v>
      </c>
      <c r="H23" s="21">
        <v>45423</v>
      </c>
      <c r="I23" s="20" t="s">
        <v>336</v>
      </c>
      <c r="J23" s="20" t="s">
        <v>337</v>
      </c>
      <c r="K23" s="22">
        <v>52290</v>
      </c>
      <c r="L23" s="22">
        <v>47790</v>
      </c>
    </row>
    <row r="24" spans="2:12">
      <c r="B24" s="7">
        <f t="shared" si="0"/>
        <v>2024</v>
      </c>
      <c r="C24" s="7" t="s">
        <v>4</v>
      </c>
      <c r="D24" s="20" t="s">
        <v>37</v>
      </c>
      <c r="E24" s="20" t="s">
        <v>14</v>
      </c>
      <c r="F24" s="20">
        <v>242503</v>
      </c>
      <c r="G24" s="20" t="s">
        <v>37</v>
      </c>
      <c r="H24" s="21">
        <v>45434</v>
      </c>
      <c r="I24" s="20" t="s">
        <v>336</v>
      </c>
      <c r="J24" s="20" t="s">
        <v>337</v>
      </c>
      <c r="K24" s="22">
        <v>116454</v>
      </c>
      <c r="L24" s="22">
        <v>103062</v>
      </c>
    </row>
    <row r="25" spans="2:12">
      <c r="B25" s="7">
        <f t="shared" si="0"/>
        <v>2024</v>
      </c>
      <c r="C25" s="7" t="s">
        <v>4</v>
      </c>
      <c r="D25" s="20" t="s">
        <v>291</v>
      </c>
      <c r="E25" s="20" t="s">
        <v>16</v>
      </c>
      <c r="F25" s="20">
        <v>2554</v>
      </c>
      <c r="G25" s="20" t="s">
        <v>38</v>
      </c>
      <c r="H25" s="21">
        <v>45416</v>
      </c>
      <c r="I25" s="20" t="s">
        <v>336</v>
      </c>
      <c r="J25" s="20" t="s">
        <v>337</v>
      </c>
      <c r="K25" s="22">
        <v>17676</v>
      </c>
      <c r="L25" s="22">
        <v>13176</v>
      </c>
    </row>
    <row r="26" spans="2:12">
      <c r="B26" s="7">
        <f t="shared" si="0"/>
        <v>2024</v>
      </c>
      <c r="C26" s="7" t="s">
        <v>4</v>
      </c>
      <c r="D26" s="20" t="s">
        <v>292</v>
      </c>
      <c r="E26" s="20" t="s">
        <v>16</v>
      </c>
      <c r="F26" s="20">
        <v>2773</v>
      </c>
      <c r="G26" s="20" t="s">
        <v>39</v>
      </c>
      <c r="H26" s="21">
        <v>45432</v>
      </c>
      <c r="I26" s="20" t="s">
        <v>336</v>
      </c>
      <c r="J26" s="20" t="s">
        <v>337</v>
      </c>
      <c r="K26" s="22">
        <v>52290</v>
      </c>
      <c r="L26" s="22">
        <v>34090</v>
      </c>
    </row>
    <row r="27" spans="2:12">
      <c r="B27" s="7">
        <f t="shared" si="0"/>
        <v>2024</v>
      </c>
      <c r="C27" s="7" t="s">
        <v>4</v>
      </c>
      <c r="D27" s="20" t="s">
        <v>293</v>
      </c>
      <c r="E27" s="20" t="s">
        <v>16</v>
      </c>
      <c r="F27" s="20">
        <v>3091</v>
      </c>
      <c r="G27" s="20" t="s">
        <v>40</v>
      </c>
      <c r="H27" s="21">
        <v>45443</v>
      </c>
      <c r="I27" s="20" t="s">
        <v>336</v>
      </c>
      <c r="J27" s="20" t="s">
        <v>337</v>
      </c>
      <c r="K27" s="22">
        <v>33036</v>
      </c>
      <c r="L27" s="22">
        <v>28536</v>
      </c>
    </row>
    <row r="28" spans="2:12">
      <c r="B28" s="7">
        <f t="shared" si="0"/>
        <v>2024</v>
      </c>
      <c r="C28" s="7" t="s">
        <v>4</v>
      </c>
      <c r="D28" s="20" t="s">
        <v>41</v>
      </c>
      <c r="E28" s="20" t="s">
        <v>13</v>
      </c>
      <c r="F28" s="20">
        <v>321284</v>
      </c>
      <c r="G28" s="20" t="s">
        <v>41</v>
      </c>
      <c r="H28" s="21">
        <v>45422</v>
      </c>
      <c r="I28" s="20" t="s">
        <v>336</v>
      </c>
      <c r="J28" s="20" t="s">
        <v>337</v>
      </c>
      <c r="K28" s="22">
        <v>52290</v>
      </c>
      <c r="L28" s="22">
        <v>47790</v>
      </c>
    </row>
    <row r="29" spans="2:12">
      <c r="B29" s="7">
        <f t="shared" si="0"/>
        <v>2024</v>
      </c>
      <c r="C29" s="7" t="s">
        <v>4</v>
      </c>
      <c r="D29" s="20" t="s">
        <v>42</v>
      </c>
      <c r="E29" s="20" t="s">
        <v>13</v>
      </c>
      <c r="F29" s="20">
        <v>322511</v>
      </c>
      <c r="G29" s="20" t="s">
        <v>42</v>
      </c>
      <c r="H29" s="21">
        <v>45436</v>
      </c>
      <c r="I29" s="20" t="s">
        <v>336</v>
      </c>
      <c r="J29" s="20" t="s">
        <v>337</v>
      </c>
      <c r="K29" s="22">
        <v>280620</v>
      </c>
      <c r="L29" s="22">
        <v>248320</v>
      </c>
    </row>
    <row r="30" spans="2:12">
      <c r="B30" s="7">
        <f t="shared" si="0"/>
        <v>2024</v>
      </c>
      <c r="C30" s="7" t="s">
        <v>4</v>
      </c>
      <c r="D30" s="20" t="s">
        <v>43</v>
      </c>
      <c r="E30" s="20" t="s">
        <v>13</v>
      </c>
      <c r="F30" s="20">
        <v>322757</v>
      </c>
      <c r="G30" s="20" t="s">
        <v>43</v>
      </c>
      <c r="H30" s="21">
        <v>45439</v>
      </c>
      <c r="I30" s="20" t="s">
        <v>336</v>
      </c>
      <c r="J30" s="20" t="s">
        <v>337</v>
      </c>
      <c r="K30" s="22">
        <v>51540</v>
      </c>
      <c r="L30" s="22">
        <v>47040</v>
      </c>
    </row>
    <row r="31" spans="2:12">
      <c r="B31" s="7">
        <f t="shared" si="0"/>
        <v>2024</v>
      </c>
      <c r="C31" s="7" t="s">
        <v>4</v>
      </c>
      <c r="D31" s="20" t="s">
        <v>44</v>
      </c>
      <c r="E31" s="20" t="s">
        <v>13</v>
      </c>
      <c r="F31" s="20">
        <v>322789</v>
      </c>
      <c r="G31" s="20" t="s">
        <v>44</v>
      </c>
      <c r="H31" s="21">
        <v>45439</v>
      </c>
      <c r="I31" s="20" t="s">
        <v>336</v>
      </c>
      <c r="J31" s="20" t="s">
        <v>337</v>
      </c>
      <c r="K31" s="22">
        <v>155244</v>
      </c>
      <c r="L31" s="22">
        <v>83820</v>
      </c>
    </row>
    <row r="32" spans="2:12">
      <c r="B32" s="7">
        <f t="shared" si="0"/>
        <v>2024</v>
      </c>
      <c r="C32" s="7" t="s">
        <v>4</v>
      </c>
      <c r="D32" s="20" t="s">
        <v>45</v>
      </c>
      <c r="E32" s="20" t="s">
        <v>18</v>
      </c>
      <c r="F32" s="20">
        <v>254259</v>
      </c>
      <c r="G32" s="20" t="s">
        <v>45</v>
      </c>
      <c r="H32" s="21">
        <v>45456</v>
      </c>
      <c r="I32" s="20" t="s">
        <v>336</v>
      </c>
      <c r="J32" s="20" t="s">
        <v>337</v>
      </c>
      <c r="K32" s="22">
        <v>52290</v>
      </c>
      <c r="L32" s="22">
        <v>52290</v>
      </c>
    </row>
    <row r="33" spans="2:12">
      <c r="B33" s="7">
        <f t="shared" si="0"/>
        <v>2024</v>
      </c>
      <c r="C33" s="7" t="s">
        <v>4</v>
      </c>
      <c r="D33" s="20" t="s">
        <v>46</v>
      </c>
      <c r="E33" s="20" t="s">
        <v>18</v>
      </c>
      <c r="F33" s="20">
        <v>254292</v>
      </c>
      <c r="G33" s="20" t="s">
        <v>46</v>
      </c>
      <c r="H33" s="21">
        <v>45456</v>
      </c>
      <c r="I33" s="20" t="s">
        <v>336</v>
      </c>
      <c r="J33" s="20" t="s">
        <v>337</v>
      </c>
      <c r="K33" s="22">
        <v>263660</v>
      </c>
      <c r="L33" s="22">
        <v>263660</v>
      </c>
    </row>
    <row r="34" spans="2:12">
      <c r="B34" s="7">
        <f t="shared" si="0"/>
        <v>2024</v>
      </c>
      <c r="C34" s="7" t="s">
        <v>4</v>
      </c>
      <c r="D34" s="20" t="s">
        <v>47</v>
      </c>
      <c r="E34" s="20" t="s">
        <v>18</v>
      </c>
      <c r="F34" s="20">
        <v>254323</v>
      </c>
      <c r="G34" s="20" t="s">
        <v>47</v>
      </c>
      <c r="H34" s="21">
        <v>45457</v>
      </c>
      <c r="I34" s="20" t="s">
        <v>336</v>
      </c>
      <c r="J34" s="20" t="s">
        <v>337</v>
      </c>
      <c r="K34" s="22">
        <v>90847</v>
      </c>
      <c r="L34" s="22">
        <v>90847</v>
      </c>
    </row>
    <row r="35" spans="2:12">
      <c r="B35" s="7">
        <f t="shared" si="0"/>
        <v>2024</v>
      </c>
      <c r="C35" s="7" t="s">
        <v>4</v>
      </c>
      <c r="D35" s="20" t="s">
        <v>48</v>
      </c>
      <c r="E35" s="20" t="s">
        <v>18</v>
      </c>
      <c r="F35" s="20">
        <v>254367</v>
      </c>
      <c r="G35" s="20" t="s">
        <v>48</v>
      </c>
      <c r="H35" s="21">
        <v>45458</v>
      </c>
      <c r="I35" s="20" t="s">
        <v>336</v>
      </c>
      <c r="J35" s="20" t="s">
        <v>337</v>
      </c>
      <c r="K35" s="22">
        <v>52290</v>
      </c>
      <c r="L35" s="22">
        <v>52290</v>
      </c>
    </row>
    <row r="36" spans="2:12">
      <c r="B36" s="7">
        <f t="shared" si="0"/>
        <v>2024</v>
      </c>
      <c r="C36" s="7" t="s">
        <v>4</v>
      </c>
      <c r="D36" s="20" t="s">
        <v>49</v>
      </c>
      <c r="E36" s="20" t="s">
        <v>18</v>
      </c>
      <c r="F36" s="20">
        <v>254368</v>
      </c>
      <c r="G36" s="20" t="s">
        <v>49</v>
      </c>
      <c r="H36" s="21">
        <v>45458</v>
      </c>
      <c r="I36" s="20" t="s">
        <v>336</v>
      </c>
      <c r="J36" s="20" t="s">
        <v>337</v>
      </c>
      <c r="K36" s="22">
        <v>52290</v>
      </c>
      <c r="L36" s="22">
        <v>52290</v>
      </c>
    </row>
    <row r="37" spans="2:12">
      <c r="B37" s="7">
        <f t="shared" si="0"/>
        <v>2024</v>
      </c>
      <c r="C37" s="7" t="s">
        <v>4</v>
      </c>
      <c r="D37" s="20" t="s">
        <v>50</v>
      </c>
      <c r="E37" s="20" t="s">
        <v>18</v>
      </c>
      <c r="F37" s="20">
        <v>254369</v>
      </c>
      <c r="G37" s="20" t="s">
        <v>50</v>
      </c>
      <c r="H37" s="21">
        <v>45458</v>
      </c>
      <c r="I37" s="20" t="s">
        <v>336</v>
      </c>
      <c r="J37" s="20" t="s">
        <v>337</v>
      </c>
      <c r="K37" s="22">
        <v>52290</v>
      </c>
      <c r="L37" s="22">
        <v>52290</v>
      </c>
    </row>
    <row r="38" spans="2:12">
      <c r="B38" s="7">
        <f t="shared" si="0"/>
        <v>2024</v>
      </c>
      <c r="C38" s="7" t="s">
        <v>4</v>
      </c>
      <c r="D38" s="20" t="s">
        <v>51</v>
      </c>
      <c r="E38" s="20" t="s">
        <v>18</v>
      </c>
      <c r="F38" s="20">
        <v>254540</v>
      </c>
      <c r="G38" s="20" t="s">
        <v>51</v>
      </c>
      <c r="H38" s="21">
        <v>45461</v>
      </c>
      <c r="I38" s="20" t="s">
        <v>336</v>
      </c>
      <c r="J38" s="20" t="s">
        <v>337</v>
      </c>
      <c r="K38" s="22">
        <v>52290</v>
      </c>
      <c r="L38" s="22">
        <v>52290</v>
      </c>
    </row>
    <row r="39" spans="2:12">
      <c r="B39" s="7">
        <f t="shared" si="0"/>
        <v>2024</v>
      </c>
      <c r="C39" s="7" t="s">
        <v>4</v>
      </c>
      <c r="D39" s="20" t="s">
        <v>52</v>
      </c>
      <c r="E39" s="20" t="s">
        <v>18</v>
      </c>
      <c r="F39" s="20">
        <v>254592</v>
      </c>
      <c r="G39" s="20" t="s">
        <v>52</v>
      </c>
      <c r="H39" s="21">
        <v>45462</v>
      </c>
      <c r="I39" s="20" t="s">
        <v>336</v>
      </c>
      <c r="J39" s="20" t="s">
        <v>337</v>
      </c>
      <c r="K39" s="22">
        <v>84152</v>
      </c>
      <c r="L39" s="22">
        <v>84152</v>
      </c>
    </row>
    <row r="40" spans="2:12">
      <c r="B40" s="7">
        <f t="shared" si="0"/>
        <v>2024</v>
      </c>
      <c r="C40" s="7" t="s">
        <v>4</v>
      </c>
      <c r="D40" s="20" t="s">
        <v>53</v>
      </c>
      <c r="E40" s="20" t="s">
        <v>18</v>
      </c>
      <c r="F40" s="20">
        <v>254594</v>
      </c>
      <c r="G40" s="20" t="s">
        <v>53</v>
      </c>
      <c r="H40" s="21">
        <v>45462</v>
      </c>
      <c r="I40" s="20" t="s">
        <v>336</v>
      </c>
      <c r="J40" s="20" t="s">
        <v>337</v>
      </c>
      <c r="K40" s="22">
        <v>52290</v>
      </c>
      <c r="L40" s="22">
        <v>52290</v>
      </c>
    </row>
    <row r="41" spans="2:12">
      <c r="B41" s="7">
        <f t="shared" si="0"/>
        <v>2024</v>
      </c>
      <c r="C41" s="7" t="s">
        <v>4</v>
      </c>
      <c r="D41" s="20" t="s">
        <v>54</v>
      </c>
      <c r="E41" s="20" t="s">
        <v>18</v>
      </c>
      <c r="F41" s="20">
        <v>254775</v>
      </c>
      <c r="G41" s="20" t="s">
        <v>54</v>
      </c>
      <c r="H41" s="21">
        <v>45464</v>
      </c>
      <c r="I41" s="20" t="s">
        <v>336</v>
      </c>
      <c r="J41" s="20" t="s">
        <v>337</v>
      </c>
      <c r="K41" s="22">
        <v>52290</v>
      </c>
      <c r="L41" s="22">
        <v>52290</v>
      </c>
    </row>
    <row r="42" spans="2:12">
      <c r="B42" s="7">
        <f t="shared" si="0"/>
        <v>2024</v>
      </c>
      <c r="C42" s="7" t="s">
        <v>4</v>
      </c>
      <c r="D42" s="20" t="s">
        <v>55</v>
      </c>
      <c r="E42" s="20" t="s">
        <v>18</v>
      </c>
      <c r="F42" s="20">
        <v>254783</v>
      </c>
      <c r="G42" s="20" t="s">
        <v>55</v>
      </c>
      <c r="H42" s="21">
        <v>45464</v>
      </c>
      <c r="I42" s="20" t="s">
        <v>336</v>
      </c>
      <c r="J42" s="20" t="s">
        <v>337</v>
      </c>
      <c r="K42" s="22">
        <v>52290</v>
      </c>
      <c r="L42" s="22">
        <v>52290</v>
      </c>
    </row>
    <row r="43" spans="2:12">
      <c r="B43" s="7">
        <f t="shared" si="0"/>
        <v>2024</v>
      </c>
      <c r="C43" s="7" t="s">
        <v>4</v>
      </c>
      <c r="D43" s="20" t="s">
        <v>56</v>
      </c>
      <c r="E43" s="20" t="s">
        <v>18</v>
      </c>
      <c r="F43" s="20">
        <v>254818</v>
      </c>
      <c r="G43" s="20" t="s">
        <v>56</v>
      </c>
      <c r="H43" s="21">
        <v>45465</v>
      </c>
      <c r="I43" s="20" t="s">
        <v>336</v>
      </c>
      <c r="J43" s="20" t="s">
        <v>337</v>
      </c>
      <c r="K43" s="22">
        <v>51540</v>
      </c>
      <c r="L43" s="22">
        <v>51540</v>
      </c>
    </row>
    <row r="44" spans="2:12">
      <c r="B44" s="7">
        <f t="shared" si="0"/>
        <v>2024</v>
      </c>
      <c r="C44" s="7" t="s">
        <v>4</v>
      </c>
      <c r="D44" s="20" t="s">
        <v>57</v>
      </c>
      <c r="E44" s="20" t="s">
        <v>18</v>
      </c>
      <c r="F44" s="20">
        <v>254828</v>
      </c>
      <c r="G44" s="20" t="s">
        <v>57</v>
      </c>
      <c r="H44" s="21">
        <v>45465</v>
      </c>
      <c r="I44" s="20" t="s">
        <v>336</v>
      </c>
      <c r="J44" s="20" t="s">
        <v>337</v>
      </c>
      <c r="K44" s="22">
        <v>52290</v>
      </c>
      <c r="L44" s="22">
        <v>52290</v>
      </c>
    </row>
    <row r="45" spans="2:12">
      <c r="B45" s="7">
        <f t="shared" si="0"/>
        <v>2024</v>
      </c>
      <c r="C45" s="7" t="s">
        <v>4</v>
      </c>
      <c r="D45" s="20" t="s">
        <v>58</v>
      </c>
      <c r="E45" s="20" t="s">
        <v>18</v>
      </c>
      <c r="F45" s="20">
        <v>254835</v>
      </c>
      <c r="G45" s="20" t="s">
        <v>58</v>
      </c>
      <c r="H45" s="21">
        <v>45465</v>
      </c>
      <c r="I45" s="20" t="s">
        <v>336</v>
      </c>
      <c r="J45" s="20" t="s">
        <v>337</v>
      </c>
      <c r="K45" s="22">
        <v>52290</v>
      </c>
      <c r="L45" s="22">
        <v>52290</v>
      </c>
    </row>
    <row r="46" spans="2:12">
      <c r="B46" s="7">
        <f t="shared" si="0"/>
        <v>2024</v>
      </c>
      <c r="C46" s="7" t="s">
        <v>4</v>
      </c>
      <c r="D46" s="20" t="s">
        <v>59</v>
      </c>
      <c r="E46" s="20" t="s">
        <v>18</v>
      </c>
      <c r="F46" s="20">
        <v>254844</v>
      </c>
      <c r="G46" s="20" t="s">
        <v>59</v>
      </c>
      <c r="H46" s="21">
        <v>45465</v>
      </c>
      <c r="I46" s="20" t="s">
        <v>336</v>
      </c>
      <c r="J46" s="20" t="s">
        <v>337</v>
      </c>
      <c r="K46" s="22">
        <v>104580</v>
      </c>
      <c r="L46" s="22">
        <v>104580</v>
      </c>
    </row>
    <row r="47" spans="2:12">
      <c r="B47" s="7">
        <f t="shared" si="0"/>
        <v>2024</v>
      </c>
      <c r="C47" s="7" t="s">
        <v>4</v>
      </c>
      <c r="D47" s="20" t="s">
        <v>60</v>
      </c>
      <c r="E47" s="20" t="s">
        <v>18</v>
      </c>
      <c r="F47" s="20">
        <v>254872</v>
      </c>
      <c r="G47" s="20" t="s">
        <v>60</v>
      </c>
      <c r="H47" s="21">
        <v>45467</v>
      </c>
      <c r="I47" s="20" t="s">
        <v>336</v>
      </c>
      <c r="J47" s="20" t="s">
        <v>337</v>
      </c>
      <c r="K47" s="22">
        <v>186187</v>
      </c>
      <c r="L47" s="22">
        <v>186187</v>
      </c>
    </row>
    <row r="48" spans="2:12">
      <c r="B48" s="7">
        <f t="shared" si="0"/>
        <v>2024</v>
      </c>
      <c r="C48" s="7" t="s">
        <v>4</v>
      </c>
      <c r="D48" s="20" t="s">
        <v>61</v>
      </c>
      <c r="E48" s="20" t="s">
        <v>18</v>
      </c>
      <c r="F48" s="20">
        <v>255033</v>
      </c>
      <c r="G48" s="20" t="s">
        <v>61</v>
      </c>
      <c r="H48" s="21">
        <v>45468</v>
      </c>
      <c r="I48" s="20" t="s">
        <v>336</v>
      </c>
      <c r="J48" s="20" t="s">
        <v>337</v>
      </c>
      <c r="K48" s="22">
        <v>52290</v>
      </c>
      <c r="L48" s="22">
        <v>52290</v>
      </c>
    </row>
    <row r="49" spans="2:12">
      <c r="B49" s="7">
        <f t="shared" si="0"/>
        <v>2024</v>
      </c>
      <c r="C49" s="7" t="s">
        <v>4</v>
      </c>
      <c r="D49" s="20" t="s">
        <v>62</v>
      </c>
      <c r="E49" s="20" t="s">
        <v>18</v>
      </c>
      <c r="F49" s="20">
        <v>255175</v>
      </c>
      <c r="G49" s="20" t="s">
        <v>62</v>
      </c>
      <c r="H49" s="21">
        <v>45469</v>
      </c>
      <c r="I49" s="20" t="s">
        <v>336</v>
      </c>
      <c r="J49" s="20" t="s">
        <v>337</v>
      </c>
      <c r="K49" s="22">
        <v>52290</v>
      </c>
      <c r="L49" s="22">
        <v>52290</v>
      </c>
    </row>
    <row r="50" spans="2:12">
      <c r="B50" s="7">
        <f t="shared" si="0"/>
        <v>2024</v>
      </c>
      <c r="C50" s="7" t="s">
        <v>4</v>
      </c>
      <c r="D50" s="20" t="s">
        <v>63</v>
      </c>
      <c r="E50" s="20" t="s">
        <v>18</v>
      </c>
      <c r="F50" s="20">
        <v>255274</v>
      </c>
      <c r="G50" s="20" t="s">
        <v>63</v>
      </c>
      <c r="H50" s="21">
        <v>45470</v>
      </c>
      <c r="I50" s="20" t="s">
        <v>336</v>
      </c>
      <c r="J50" s="20" t="s">
        <v>337</v>
      </c>
      <c r="K50" s="22">
        <v>52290</v>
      </c>
      <c r="L50" s="22">
        <v>52290</v>
      </c>
    </row>
    <row r="51" spans="2:12">
      <c r="B51" s="7">
        <f t="shared" si="0"/>
        <v>2024</v>
      </c>
      <c r="C51" s="7" t="s">
        <v>4</v>
      </c>
      <c r="D51" s="20" t="s">
        <v>64</v>
      </c>
      <c r="E51" s="20" t="s">
        <v>18</v>
      </c>
      <c r="F51" s="20">
        <v>255331</v>
      </c>
      <c r="G51" s="20" t="s">
        <v>64</v>
      </c>
      <c r="H51" s="21">
        <v>45470</v>
      </c>
      <c r="I51" s="20" t="s">
        <v>336</v>
      </c>
      <c r="J51" s="20" t="s">
        <v>337</v>
      </c>
      <c r="K51" s="22">
        <v>168304</v>
      </c>
      <c r="L51" s="22">
        <v>168304</v>
      </c>
    </row>
    <row r="52" spans="2:12">
      <c r="B52" s="7">
        <f t="shared" si="0"/>
        <v>2024</v>
      </c>
      <c r="C52" s="7" t="s">
        <v>4</v>
      </c>
      <c r="D52" s="20" t="s">
        <v>65</v>
      </c>
      <c r="E52" s="20" t="s">
        <v>18</v>
      </c>
      <c r="F52" s="20">
        <v>255402</v>
      </c>
      <c r="G52" s="20" t="s">
        <v>65</v>
      </c>
      <c r="H52" s="21">
        <v>45471</v>
      </c>
      <c r="I52" s="20" t="s">
        <v>336</v>
      </c>
      <c r="J52" s="20" t="s">
        <v>337</v>
      </c>
      <c r="K52" s="22">
        <v>51540</v>
      </c>
      <c r="L52" s="22">
        <v>51540</v>
      </c>
    </row>
    <row r="53" spans="2:12">
      <c r="B53" s="7">
        <f t="shared" si="0"/>
        <v>2024</v>
      </c>
      <c r="C53" s="7" t="s">
        <v>4</v>
      </c>
      <c r="D53" s="20" t="s">
        <v>66</v>
      </c>
      <c r="E53" s="20" t="s">
        <v>18</v>
      </c>
      <c r="F53" s="20">
        <v>255468</v>
      </c>
      <c r="G53" s="20" t="s">
        <v>66</v>
      </c>
      <c r="H53" s="21">
        <v>45472</v>
      </c>
      <c r="I53" s="20" t="s">
        <v>336</v>
      </c>
      <c r="J53" s="20" t="s">
        <v>337</v>
      </c>
      <c r="K53" s="22">
        <v>51540</v>
      </c>
      <c r="L53" s="22">
        <v>51540</v>
      </c>
    </row>
    <row r="54" spans="2:12">
      <c r="B54" s="7">
        <f t="shared" si="0"/>
        <v>2024</v>
      </c>
      <c r="C54" s="7" t="s">
        <v>4</v>
      </c>
      <c r="D54" s="20" t="s">
        <v>67</v>
      </c>
      <c r="E54" s="20" t="s">
        <v>18</v>
      </c>
      <c r="F54" s="20">
        <v>255494</v>
      </c>
      <c r="G54" s="20" t="s">
        <v>67</v>
      </c>
      <c r="H54" s="21">
        <v>45472</v>
      </c>
      <c r="I54" s="20" t="s">
        <v>336</v>
      </c>
      <c r="J54" s="20" t="s">
        <v>337</v>
      </c>
      <c r="K54" s="22">
        <v>556616</v>
      </c>
      <c r="L54" s="22">
        <v>556616</v>
      </c>
    </row>
    <row r="55" spans="2:12">
      <c r="B55" s="7">
        <f t="shared" si="0"/>
        <v>2024</v>
      </c>
      <c r="C55" s="7" t="s">
        <v>4</v>
      </c>
      <c r="D55" s="20" t="s">
        <v>68</v>
      </c>
      <c r="E55" s="20" t="s">
        <v>14</v>
      </c>
      <c r="F55" s="20">
        <v>242916</v>
      </c>
      <c r="G55" s="20" t="s">
        <v>68</v>
      </c>
      <c r="H55" s="21">
        <v>45449</v>
      </c>
      <c r="I55" s="20" t="s">
        <v>336</v>
      </c>
      <c r="J55" s="20" t="s">
        <v>337</v>
      </c>
      <c r="K55" s="22">
        <v>381188</v>
      </c>
      <c r="L55" s="22">
        <v>262424</v>
      </c>
    </row>
    <row r="56" spans="2:12">
      <c r="B56" s="7">
        <f t="shared" si="0"/>
        <v>2024</v>
      </c>
      <c r="C56" s="7" t="s">
        <v>4</v>
      </c>
      <c r="D56" s="20" t="s">
        <v>69</v>
      </c>
      <c r="E56" s="20" t="s">
        <v>14</v>
      </c>
      <c r="F56" s="20">
        <v>243127</v>
      </c>
      <c r="G56" s="20" t="s">
        <v>69</v>
      </c>
      <c r="H56" s="21">
        <v>45459</v>
      </c>
      <c r="I56" s="20" t="s">
        <v>336</v>
      </c>
      <c r="J56" s="20" t="s">
        <v>337</v>
      </c>
      <c r="K56" s="22">
        <v>116454</v>
      </c>
      <c r="L56" s="22">
        <v>116454</v>
      </c>
    </row>
    <row r="57" spans="2:12">
      <c r="B57" s="7">
        <f t="shared" si="0"/>
        <v>2024</v>
      </c>
      <c r="C57" s="7" t="s">
        <v>4</v>
      </c>
      <c r="D57" s="20" t="s">
        <v>70</v>
      </c>
      <c r="E57" s="20" t="s">
        <v>14</v>
      </c>
      <c r="F57" s="20">
        <v>243260</v>
      </c>
      <c r="G57" s="20" t="s">
        <v>70</v>
      </c>
      <c r="H57" s="21">
        <v>45464</v>
      </c>
      <c r="I57" s="20" t="s">
        <v>336</v>
      </c>
      <c r="J57" s="20" t="s">
        <v>337</v>
      </c>
      <c r="K57" s="22">
        <v>116454</v>
      </c>
      <c r="L57" s="22">
        <v>116454</v>
      </c>
    </row>
    <row r="58" spans="2:12">
      <c r="B58" s="7">
        <f t="shared" si="0"/>
        <v>2024</v>
      </c>
      <c r="C58" s="7" t="s">
        <v>4</v>
      </c>
      <c r="D58" s="20" t="s">
        <v>71</v>
      </c>
      <c r="E58" s="20" t="s">
        <v>14</v>
      </c>
      <c r="F58" s="20">
        <v>243292</v>
      </c>
      <c r="G58" s="20" t="s">
        <v>71</v>
      </c>
      <c r="H58" s="21">
        <v>45465</v>
      </c>
      <c r="I58" s="20" t="s">
        <v>336</v>
      </c>
      <c r="J58" s="20" t="s">
        <v>337</v>
      </c>
      <c r="K58" s="22">
        <v>116454</v>
      </c>
      <c r="L58" s="22">
        <v>116454</v>
      </c>
    </row>
    <row r="59" spans="2:12">
      <c r="B59" s="7">
        <f t="shared" si="0"/>
        <v>2024</v>
      </c>
      <c r="C59" s="7" t="s">
        <v>4</v>
      </c>
      <c r="D59" s="20" t="s">
        <v>72</v>
      </c>
      <c r="E59" s="20" t="s">
        <v>14</v>
      </c>
      <c r="F59" s="20">
        <v>243367</v>
      </c>
      <c r="G59" s="20" t="s">
        <v>72</v>
      </c>
      <c r="H59" s="21">
        <v>45468</v>
      </c>
      <c r="I59" s="20" t="s">
        <v>336</v>
      </c>
      <c r="J59" s="20" t="s">
        <v>337</v>
      </c>
      <c r="K59" s="22">
        <v>116454</v>
      </c>
      <c r="L59" s="22">
        <v>116454</v>
      </c>
    </row>
    <row r="60" spans="2:12">
      <c r="B60" s="7">
        <f t="shared" si="0"/>
        <v>2024</v>
      </c>
      <c r="C60" s="7" t="s">
        <v>4</v>
      </c>
      <c r="D60" s="20" t="s">
        <v>73</v>
      </c>
      <c r="E60" s="20" t="s">
        <v>14</v>
      </c>
      <c r="F60" s="20">
        <v>243482</v>
      </c>
      <c r="G60" s="20" t="s">
        <v>73</v>
      </c>
      <c r="H60" s="21">
        <v>45472</v>
      </c>
      <c r="I60" s="20" t="s">
        <v>336</v>
      </c>
      <c r="J60" s="20" t="s">
        <v>337</v>
      </c>
      <c r="K60" s="22">
        <v>121188</v>
      </c>
      <c r="L60" s="22">
        <v>121188</v>
      </c>
    </row>
    <row r="61" spans="2:12">
      <c r="B61" s="7">
        <f t="shared" si="0"/>
        <v>2024</v>
      </c>
      <c r="C61" s="7" t="s">
        <v>4</v>
      </c>
      <c r="D61" s="20" t="s">
        <v>294</v>
      </c>
      <c r="E61" s="20" t="s">
        <v>16</v>
      </c>
      <c r="F61" s="20">
        <v>3261</v>
      </c>
      <c r="G61" s="20" t="s">
        <v>74</v>
      </c>
      <c r="H61" s="21">
        <v>45457</v>
      </c>
      <c r="I61" s="20" t="s">
        <v>336</v>
      </c>
      <c r="J61" s="20" t="s">
        <v>337</v>
      </c>
      <c r="K61" s="22">
        <v>52290</v>
      </c>
      <c r="L61" s="22">
        <v>52290</v>
      </c>
    </row>
    <row r="62" spans="2:12">
      <c r="B62" s="7">
        <f t="shared" si="0"/>
        <v>2024</v>
      </c>
      <c r="C62" s="7" t="s">
        <v>4</v>
      </c>
      <c r="D62" s="20" t="s">
        <v>295</v>
      </c>
      <c r="E62" s="20" t="s">
        <v>16</v>
      </c>
      <c r="F62" s="20">
        <v>3298</v>
      </c>
      <c r="G62" s="20" t="s">
        <v>75</v>
      </c>
      <c r="H62" s="21">
        <v>45461</v>
      </c>
      <c r="I62" s="20" t="s">
        <v>336</v>
      </c>
      <c r="J62" s="20" t="s">
        <v>337</v>
      </c>
      <c r="K62" s="22">
        <v>51540</v>
      </c>
      <c r="L62" s="22">
        <v>51540</v>
      </c>
    </row>
    <row r="63" spans="2:12">
      <c r="B63" s="7">
        <f t="shared" si="0"/>
        <v>2024</v>
      </c>
      <c r="C63" s="7" t="s">
        <v>4</v>
      </c>
      <c r="D63" s="20" t="s">
        <v>296</v>
      </c>
      <c r="E63" s="20" t="s">
        <v>16</v>
      </c>
      <c r="F63" s="20">
        <v>3314</v>
      </c>
      <c r="G63" s="20" t="s">
        <v>76</v>
      </c>
      <c r="H63" s="21">
        <v>45462</v>
      </c>
      <c r="I63" s="20" t="s">
        <v>336</v>
      </c>
      <c r="J63" s="20" t="s">
        <v>337</v>
      </c>
      <c r="K63" s="22">
        <v>51540</v>
      </c>
      <c r="L63" s="22">
        <v>51540</v>
      </c>
    </row>
    <row r="64" spans="2:12">
      <c r="B64" s="7">
        <f t="shared" si="0"/>
        <v>2024</v>
      </c>
      <c r="C64" s="7" t="s">
        <v>4</v>
      </c>
      <c r="D64" s="20" t="s">
        <v>297</v>
      </c>
      <c r="E64" s="20" t="s">
        <v>16</v>
      </c>
      <c r="F64" s="20">
        <v>3320</v>
      </c>
      <c r="G64" s="20" t="s">
        <v>77</v>
      </c>
      <c r="H64" s="21">
        <v>45462</v>
      </c>
      <c r="I64" s="20" t="s">
        <v>336</v>
      </c>
      <c r="J64" s="20" t="s">
        <v>337</v>
      </c>
      <c r="K64" s="22">
        <v>52290</v>
      </c>
      <c r="L64" s="22">
        <v>52290</v>
      </c>
    </row>
    <row r="65" spans="2:12">
      <c r="B65" s="7">
        <f t="shared" si="0"/>
        <v>2024</v>
      </c>
      <c r="C65" s="7" t="s">
        <v>4</v>
      </c>
      <c r="D65" s="20" t="s">
        <v>298</v>
      </c>
      <c r="E65" s="20" t="s">
        <v>16</v>
      </c>
      <c r="F65" s="20">
        <v>3324</v>
      </c>
      <c r="G65" s="20" t="s">
        <v>78</v>
      </c>
      <c r="H65" s="21">
        <v>45462</v>
      </c>
      <c r="I65" s="20" t="s">
        <v>336</v>
      </c>
      <c r="J65" s="20" t="s">
        <v>337</v>
      </c>
      <c r="K65" s="22">
        <v>52290</v>
      </c>
      <c r="L65" s="22">
        <v>52290</v>
      </c>
    </row>
    <row r="66" spans="2:12">
      <c r="B66" s="7">
        <f t="shared" si="0"/>
        <v>2024</v>
      </c>
      <c r="C66" s="7" t="s">
        <v>4</v>
      </c>
      <c r="D66" s="20" t="s">
        <v>299</v>
      </c>
      <c r="E66" s="20" t="s">
        <v>16</v>
      </c>
      <c r="F66" s="20">
        <v>3339</v>
      </c>
      <c r="G66" s="20" t="s">
        <v>79</v>
      </c>
      <c r="H66" s="21">
        <v>45463</v>
      </c>
      <c r="I66" s="20" t="s">
        <v>336</v>
      </c>
      <c r="J66" s="20" t="s">
        <v>337</v>
      </c>
      <c r="K66" s="22">
        <v>51540</v>
      </c>
      <c r="L66" s="22">
        <v>51540</v>
      </c>
    </row>
    <row r="67" spans="2:12">
      <c r="B67" s="7">
        <f t="shared" si="0"/>
        <v>2024</v>
      </c>
      <c r="C67" s="7" t="s">
        <v>4</v>
      </c>
      <c r="D67" s="20" t="s">
        <v>300</v>
      </c>
      <c r="E67" s="20" t="s">
        <v>16</v>
      </c>
      <c r="F67" s="20">
        <v>3358</v>
      </c>
      <c r="G67" s="20" t="s">
        <v>80</v>
      </c>
      <c r="H67" s="21">
        <v>45464</v>
      </c>
      <c r="I67" s="20" t="s">
        <v>336</v>
      </c>
      <c r="J67" s="20" t="s">
        <v>337</v>
      </c>
      <c r="K67" s="22">
        <v>52290</v>
      </c>
      <c r="L67" s="22">
        <v>52290</v>
      </c>
    </row>
    <row r="68" spans="2:12">
      <c r="B68" s="7">
        <f t="shared" si="0"/>
        <v>2024</v>
      </c>
      <c r="C68" s="7" t="s">
        <v>4</v>
      </c>
      <c r="D68" s="20" t="s">
        <v>301</v>
      </c>
      <c r="E68" s="20" t="s">
        <v>16</v>
      </c>
      <c r="F68" s="20">
        <v>3370</v>
      </c>
      <c r="G68" s="20" t="s">
        <v>81</v>
      </c>
      <c r="H68" s="21">
        <v>45464</v>
      </c>
      <c r="I68" s="20" t="s">
        <v>336</v>
      </c>
      <c r="J68" s="20" t="s">
        <v>337</v>
      </c>
      <c r="K68" s="22">
        <v>51540</v>
      </c>
      <c r="L68" s="22">
        <v>51540</v>
      </c>
    </row>
    <row r="69" spans="2:12">
      <c r="B69" s="7">
        <f t="shared" si="0"/>
        <v>2024</v>
      </c>
      <c r="C69" s="7" t="s">
        <v>4</v>
      </c>
      <c r="D69" s="20" t="s">
        <v>302</v>
      </c>
      <c r="E69" s="20" t="s">
        <v>16</v>
      </c>
      <c r="F69" s="20">
        <v>3395</v>
      </c>
      <c r="G69" s="20" t="s">
        <v>82</v>
      </c>
      <c r="H69" s="21">
        <v>45467</v>
      </c>
      <c r="I69" s="20" t="s">
        <v>336</v>
      </c>
      <c r="J69" s="20" t="s">
        <v>337</v>
      </c>
      <c r="K69" s="22">
        <v>33036</v>
      </c>
      <c r="L69" s="22">
        <v>33036</v>
      </c>
    </row>
    <row r="70" spans="2:12">
      <c r="B70" s="7">
        <f t="shared" si="0"/>
        <v>2024</v>
      </c>
      <c r="C70" s="7" t="s">
        <v>4</v>
      </c>
      <c r="D70" s="20" t="s">
        <v>303</v>
      </c>
      <c r="E70" s="20" t="s">
        <v>16</v>
      </c>
      <c r="F70" s="20">
        <v>3401</v>
      </c>
      <c r="G70" s="20" t="s">
        <v>83</v>
      </c>
      <c r="H70" s="21">
        <v>45467</v>
      </c>
      <c r="I70" s="20" t="s">
        <v>336</v>
      </c>
      <c r="J70" s="20" t="s">
        <v>337</v>
      </c>
      <c r="K70" s="22">
        <v>17676</v>
      </c>
      <c r="L70" s="22">
        <v>17676</v>
      </c>
    </row>
    <row r="71" spans="2:12">
      <c r="B71" s="7">
        <f t="shared" si="0"/>
        <v>2024</v>
      </c>
      <c r="C71" s="7" t="s">
        <v>4</v>
      </c>
      <c r="D71" s="20" t="s">
        <v>304</v>
      </c>
      <c r="E71" s="20" t="s">
        <v>16</v>
      </c>
      <c r="F71" s="20">
        <v>3408</v>
      </c>
      <c r="G71" s="20" t="s">
        <v>84</v>
      </c>
      <c r="H71" s="21">
        <v>45468</v>
      </c>
      <c r="I71" s="20" t="s">
        <v>336</v>
      </c>
      <c r="J71" s="20" t="s">
        <v>337</v>
      </c>
      <c r="K71" s="22">
        <v>22908</v>
      </c>
      <c r="L71" s="22">
        <v>18408</v>
      </c>
    </row>
    <row r="72" spans="2:12">
      <c r="B72" s="7">
        <f t="shared" ref="B72:B135" si="1">YEAR(H72)</f>
        <v>2024</v>
      </c>
      <c r="C72" s="7" t="s">
        <v>4</v>
      </c>
      <c r="D72" s="20" t="s">
        <v>305</v>
      </c>
      <c r="E72" s="20" t="s">
        <v>16</v>
      </c>
      <c r="F72" s="20">
        <v>3446</v>
      </c>
      <c r="G72" s="20" t="s">
        <v>85</v>
      </c>
      <c r="H72" s="21">
        <v>45469</v>
      </c>
      <c r="I72" s="20" t="s">
        <v>336</v>
      </c>
      <c r="J72" s="20" t="s">
        <v>337</v>
      </c>
      <c r="K72" s="22">
        <v>71292</v>
      </c>
      <c r="L72" s="22">
        <v>71292</v>
      </c>
    </row>
    <row r="73" spans="2:12">
      <c r="B73" s="7">
        <f t="shared" si="1"/>
        <v>2024</v>
      </c>
      <c r="C73" s="7" t="s">
        <v>4</v>
      </c>
      <c r="D73" s="20" t="s">
        <v>306</v>
      </c>
      <c r="E73" s="20" t="s">
        <v>16</v>
      </c>
      <c r="F73" s="20">
        <v>3482</v>
      </c>
      <c r="G73" s="20" t="s">
        <v>86</v>
      </c>
      <c r="H73" s="21">
        <v>45470</v>
      </c>
      <c r="I73" s="20" t="s">
        <v>336</v>
      </c>
      <c r="J73" s="20" t="s">
        <v>337</v>
      </c>
      <c r="K73" s="22">
        <v>186187</v>
      </c>
      <c r="L73" s="22">
        <v>186187</v>
      </c>
    </row>
    <row r="74" spans="2:12">
      <c r="B74" s="7">
        <f t="shared" si="1"/>
        <v>2024</v>
      </c>
      <c r="C74" s="7" t="s">
        <v>4</v>
      </c>
      <c r="D74" s="20" t="s">
        <v>307</v>
      </c>
      <c r="E74" s="20" t="s">
        <v>16</v>
      </c>
      <c r="F74" s="20">
        <v>3485</v>
      </c>
      <c r="G74" s="20" t="s">
        <v>87</v>
      </c>
      <c r="H74" s="21">
        <v>45470</v>
      </c>
      <c r="I74" s="20" t="s">
        <v>336</v>
      </c>
      <c r="J74" s="20" t="s">
        <v>337</v>
      </c>
      <c r="K74" s="22">
        <v>23664</v>
      </c>
      <c r="L74" s="22">
        <v>23664</v>
      </c>
    </row>
    <row r="75" spans="2:12">
      <c r="B75" s="7">
        <f t="shared" si="1"/>
        <v>2024</v>
      </c>
      <c r="C75" s="7" t="s">
        <v>4</v>
      </c>
      <c r="D75" s="20" t="s">
        <v>308</v>
      </c>
      <c r="E75" s="20" t="s">
        <v>16</v>
      </c>
      <c r="F75" s="20">
        <v>3488</v>
      </c>
      <c r="G75" s="20" t="s">
        <v>88</v>
      </c>
      <c r="H75" s="21">
        <v>45470</v>
      </c>
      <c r="I75" s="20" t="s">
        <v>336</v>
      </c>
      <c r="J75" s="20" t="s">
        <v>337</v>
      </c>
      <c r="K75" s="22">
        <v>104580</v>
      </c>
      <c r="L75" s="22">
        <v>104580</v>
      </c>
    </row>
    <row r="76" spans="2:12">
      <c r="B76" s="7">
        <f t="shared" si="1"/>
        <v>2024</v>
      </c>
      <c r="C76" s="7" t="s">
        <v>4</v>
      </c>
      <c r="D76" s="20" t="s">
        <v>309</v>
      </c>
      <c r="E76" s="20" t="s">
        <v>16</v>
      </c>
      <c r="F76" s="20">
        <v>3578</v>
      </c>
      <c r="G76" s="20" t="s">
        <v>89</v>
      </c>
      <c r="H76" s="21">
        <v>45471</v>
      </c>
      <c r="I76" s="20" t="s">
        <v>336</v>
      </c>
      <c r="J76" s="20" t="s">
        <v>337</v>
      </c>
      <c r="K76" s="22">
        <v>52290</v>
      </c>
      <c r="L76" s="22">
        <v>52290</v>
      </c>
    </row>
    <row r="77" spans="2:12">
      <c r="B77" s="7">
        <f t="shared" si="1"/>
        <v>2024</v>
      </c>
      <c r="C77" s="7" t="s">
        <v>4</v>
      </c>
      <c r="D77" s="20" t="s">
        <v>310</v>
      </c>
      <c r="E77" s="20" t="s">
        <v>17</v>
      </c>
      <c r="F77" s="20">
        <v>2082</v>
      </c>
      <c r="G77" s="20" t="s">
        <v>90</v>
      </c>
      <c r="H77" s="21">
        <v>45461</v>
      </c>
      <c r="I77" s="20" t="s">
        <v>336</v>
      </c>
      <c r="J77" s="20" t="s">
        <v>337</v>
      </c>
      <c r="K77" s="22">
        <v>17676</v>
      </c>
      <c r="L77" s="22">
        <v>13176</v>
      </c>
    </row>
    <row r="78" spans="2:12">
      <c r="B78" s="7">
        <f t="shared" si="1"/>
        <v>2024</v>
      </c>
      <c r="C78" s="7" t="s">
        <v>4</v>
      </c>
      <c r="D78" s="20" t="s">
        <v>91</v>
      </c>
      <c r="E78" s="20" t="s">
        <v>15</v>
      </c>
      <c r="F78" s="20">
        <v>220831</v>
      </c>
      <c r="G78" s="20" t="s">
        <v>91</v>
      </c>
      <c r="H78" s="21">
        <v>45456</v>
      </c>
      <c r="I78" s="20" t="s">
        <v>336</v>
      </c>
      <c r="J78" s="20" t="s">
        <v>337</v>
      </c>
      <c r="K78" s="22">
        <v>607606</v>
      </c>
      <c r="L78" s="22">
        <v>607606</v>
      </c>
    </row>
    <row r="79" spans="2:12">
      <c r="B79" s="7">
        <f t="shared" si="1"/>
        <v>2024</v>
      </c>
      <c r="C79" s="7" t="s">
        <v>4</v>
      </c>
      <c r="D79" s="20" t="s">
        <v>92</v>
      </c>
      <c r="E79" s="20" t="s">
        <v>15</v>
      </c>
      <c r="F79" s="20">
        <v>221032</v>
      </c>
      <c r="G79" s="20" t="s">
        <v>92</v>
      </c>
      <c r="H79" s="21">
        <v>45464</v>
      </c>
      <c r="I79" s="20" t="s">
        <v>336</v>
      </c>
      <c r="J79" s="20" t="s">
        <v>337</v>
      </c>
      <c r="K79" s="22">
        <v>381188</v>
      </c>
      <c r="L79" s="22">
        <v>381188</v>
      </c>
    </row>
    <row r="80" spans="2:12">
      <c r="B80" s="7">
        <f t="shared" si="1"/>
        <v>2024</v>
      </c>
      <c r="C80" s="7" t="s">
        <v>4</v>
      </c>
      <c r="D80" s="20" t="s">
        <v>93</v>
      </c>
      <c r="E80" s="20" t="s">
        <v>15</v>
      </c>
      <c r="F80" s="20">
        <v>221142</v>
      </c>
      <c r="G80" s="20" t="s">
        <v>93</v>
      </c>
      <c r="H80" s="21">
        <v>45469</v>
      </c>
      <c r="I80" s="20" t="s">
        <v>336</v>
      </c>
      <c r="J80" s="20" t="s">
        <v>337</v>
      </c>
      <c r="K80" s="22">
        <v>368324</v>
      </c>
      <c r="L80" s="22">
        <v>368324</v>
      </c>
    </row>
    <row r="81" spans="2:12">
      <c r="B81" s="7">
        <f t="shared" si="1"/>
        <v>2024</v>
      </c>
      <c r="C81" s="7" t="s">
        <v>4</v>
      </c>
      <c r="D81" s="20" t="s">
        <v>94</v>
      </c>
      <c r="E81" s="20" t="s">
        <v>19</v>
      </c>
      <c r="F81" s="20">
        <v>281000</v>
      </c>
      <c r="G81" s="20" t="s">
        <v>94</v>
      </c>
      <c r="H81" s="21">
        <v>45461</v>
      </c>
      <c r="I81" s="20" t="s">
        <v>336</v>
      </c>
      <c r="J81" s="20" t="s">
        <v>337</v>
      </c>
      <c r="K81" s="22">
        <v>52290</v>
      </c>
      <c r="L81" s="22">
        <v>52290</v>
      </c>
    </row>
    <row r="82" spans="2:12">
      <c r="B82" s="7">
        <f t="shared" si="1"/>
        <v>2024</v>
      </c>
      <c r="C82" s="7" t="s">
        <v>4</v>
      </c>
      <c r="D82" s="20" t="s">
        <v>95</v>
      </c>
      <c r="E82" s="20" t="s">
        <v>19</v>
      </c>
      <c r="F82" s="20">
        <v>281023</v>
      </c>
      <c r="G82" s="20" t="s">
        <v>95</v>
      </c>
      <c r="H82" s="21">
        <v>45462</v>
      </c>
      <c r="I82" s="20" t="s">
        <v>336</v>
      </c>
      <c r="J82" s="20" t="s">
        <v>337</v>
      </c>
      <c r="K82" s="22">
        <v>186187</v>
      </c>
      <c r="L82" s="22">
        <v>186187</v>
      </c>
    </row>
    <row r="83" spans="2:12">
      <c r="B83" s="7">
        <f t="shared" si="1"/>
        <v>2024</v>
      </c>
      <c r="C83" s="7" t="s">
        <v>4</v>
      </c>
      <c r="D83" s="20" t="s">
        <v>96</v>
      </c>
      <c r="E83" s="20" t="s">
        <v>19</v>
      </c>
      <c r="F83" s="20">
        <v>281031</v>
      </c>
      <c r="G83" s="20" t="s">
        <v>96</v>
      </c>
      <c r="H83" s="21">
        <v>45462</v>
      </c>
      <c r="I83" s="20" t="s">
        <v>336</v>
      </c>
      <c r="J83" s="20" t="s">
        <v>337</v>
      </c>
      <c r="K83" s="22">
        <v>52290</v>
      </c>
      <c r="L83" s="22">
        <v>52290</v>
      </c>
    </row>
    <row r="84" spans="2:12">
      <c r="B84" s="7">
        <f t="shared" si="1"/>
        <v>2024</v>
      </c>
      <c r="C84" s="7" t="s">
        <v>4</v>
      </c>
      <c r="D84" s="20" t="s">
        <v>97</v>
      </c>
      <c r="E84" s="20" t="s">
        <v>19</v>
      </c>
      <c r="F84" s="20">
        <v>281035</v>
      </c>
      <c r="G84" s="20" t="s">
        <v>97</v>
      </c>
      <c r="H84" s="21">
        <v>45462</v>
      </c>
      <c r="I84" s="20" t="s">
        <v>336</v>
      </c>
      <c r="J84" s="20" t="s">
        <v>337</v>
      </c>
      <c r="K84" s="22">
        <v>52290</v>
      </c>
      <c r="L84" s="22">
        <v>52290</v>
      </c>
    </row>
    <row r="85" spans="2:12">
      <c r="B85" s="7">
        <f t="shared" si="1"/>
        <v>2024</v>
      </c>
      <c r="C85" s="7" t="s">
        <v>4</v>
      </c>
      <c r="D85" s="20" t="s">
        <v>98</v>
      </c>
      <c r="E85" s="20" t="s">
        <v>19</v>
      </c>
      <c r="F85" s="20">
        <v>281037</v>
      </c>
      <c r="G85" s="20" t="s">
        <v>98</v>
      </c>
      <c r="H85" s="21">
        <v>45462</v>
      </c>
      <c r="I85" s="20" t="s">
        <v>336</v>
      </c>
      <c r="J85" s="20" t="s">
        <v>337</v>
      </c>
      <c r="K85" s="22">
        <v>52290</v>
      </c>
      <c r="L85" s="22">
        <v>52290</v>
      </c>
    </row>
    <row r="86" spans="2:12">
      <c r="B86" s="7">
        <f t="shared" si="1"/>
        <v>2024</v>
      </c>
      <c r="C86" s="7" t="s">
        <v>4</v>
      </c>
      <c r="D86" s="20" t="s">
        <v>99</v>
      </c>
      <c r="E86" s="20" t="s">
        <v>19</v>
      </c>
      <c r="F86" s="20">
        <v>281038</v>
      </c>
      <c r="G86" s="20" t="s">
        <v>99</v>
      </c>
      <c r="H86" s="21">
        <v>45462</v>
      </c>
      <c r="I86" s="20" t="s">
        <v>336</v>
      </c>
      <c r="J86" s="20" t="s">
        <v>337</v>
      </c>
      <c r="K86" s="22">
        <v>52290</v>
      </c>
      <c r="L86" s="22">
        <v>52290</v>
      </c>
    </row>
    <row r="87" spans="2:12">
      <c r="B87" s="7">
        <f t="shared" si="1"/>
        <v>2024</v>
      </c>
      <c r="C87" s="7" t="s">
        <v>4</v>
      </c>
      <c r="D87" s="20" t="s">
        <v>100</v>
      </c>
      <c r="E87" s="20" t="s">
        <v>19</v>
      </c>
      <c r="F87" s="20">
        <v>281076</v>
      </c>
      <c r="G87" s="20" t="s">
        <v>100</v>
      </c>
      <c r="H87" s="21">
        <v>45463</v>
      </c>
      <c r="I87" s="20" t="s">
        <v>336</v>
      </c>
      <c r="J87" s="20" t="s">
        <v>337</v>
      </c>
      <c r="K87" s="22">
        <v>52290</v>
      </c>
      <c r="L87" s="22">
        <v>52290</v>
      </c>
    </row>
    <row r="88" spans="2:12">
      <c r="B88" s="7">
        <f t="shared" si="1"/>
        <v>2024</v>
      </c>
      <c r="C88" s="7" t="s">
        <v>4</v>
      </c>
      <c r="D88" s="20" t="s">
        <v>101</v>
      </c>
      <c r="E88" s="20" t="s">
        <v>19</v>
      </c>
      <c r="F88" s="20">
        <v>281089</v>
      </c>
      <c r="G88" s="20" t="s">
        <v>101</v>
      </c>
      <c r="H88" s="21">
        <v>45463</v>
      </c>
      <c r="I88" s="20" t="s">
        <v>336</v>
      </c>
      <c r="J88" s="20" t="s">
        <v>337</v>
      </c>
      <c r="K88" s="22">
        <v>104580</v>
      </c>
      <c r="L88" s="22">
        <v>104580</v>
      </c>
    </row>
    <row r="89" spans="2:12">
      <c r="B89" s="7">
        <f t="shared" si="1"/>
        <v>2024</v>
      </c>
      <c r="C89" s="7" t="s">
        <v>4</v>
      </c>
      <c r="D89" s="20" t="s">
        <v>102</v>
      </c>
      <c r="E89" s="20" t="s">
        <v>19</v>
      </c>
      <c r="F89" s="20">
        <v>281150</v>
      </c>
      <c r="G89" s="20" t="s">
        <v>102</v>
      </c>
      <c r="H89" s="21">
        <v>45464</v>
      </c>
      <c r="I89" s="20" t="s">
        <v>336</v>
      </c>
      <c r="J89" s="20" t="s">
        <v>337</v>
      </c>
      <c r="K89" s="22">
        <v>118102</v>
      </c>
      <c r="L89" s="22">
        <v>118102</v>
      </c>
    </row>
    <row r="90" spans="2:12">
      <c r="B90" s="7">
        <f t="shared" si="1"/>
        <v>2024</v>
      </c>
      <c r="C90" s="7" t="s">
        <v>4</v>
      </c>
      <c r="D90" s="20" t="s">
        <v>103</v>
      </c>
      <c r="E90" s="20" t="s">
        <v>19</v>
      </c>
      <c r="F90" s="20">
        <v>281161</v>
      </c>
      <c r="G90" s="20" t="s">
        <v>103</v>
      </c>
      <c r="H90" s="21">
        <v>45464</v>
      </c>
      <c r="I90" s="20" t="s">
        <v>336</v>
      </c>
      <c r="J90" s="20" t="s">
        <v>337</v>
      </c>
      <c r="K90" s="22">
        <v>52290</v>
      </c>
      <c r="L90" s="22">
        <v>52290</v>
      </c>
    </row>
    <row r="91" spans="2:12">
      <c r="B91" s="7">
        <f t="shared" si="1"/>
        <v>2024</v>
      </c>
      <c r="C91" s="7" t="s">
        <v>4</v>
      </c>
      <c r="D91" s="20" t="s">
        <v>104</v>
      </c>
      <c r="E91" s="20" t="s">
        <v>19</v>
      </c>
      <c r="F91" s="20">
        <v>281361</v>
      </c>
      <c r="G91" s="20" t="s">
        <v>104</v>
      </c>
      <c r="H91" s="21">
        <v>45468</v>
      </c>
      <c r="I91" s="20" t="s">
        <v>336</v>
      </c>
      <c r="J91" s="20" t="s">
        <v>337</v>
      </c>
      <c r="K91" s="22">
        <v>51540</v>
      </c>
      <c r="L91" s="22">
        <v>51540</v>
      </c>
    </row>
    <row r="92" spans="2:12">
      <c r="B92" s="7">
        <f t="shared" si="1"/>
        <v>2024</v>
      </c>
      <c r="C92" s="7" t="s">
        <v>4</v>
      </c>
      <c r="D92" s="20" t="s">
        <v>105</v>
      </c>
      <c r="E92" s="20" t="s">
        <v>19</v>
      </c>
      <c r="F92" s="20">
        <v>281376</v>
      </c>
      <c r="G92" s="20" t="s">
        <v>105</v>
      </c>
      <c r="H92" s="21">
        <v>45468</v>
      </c>
      <c r="I92" s="20" t="s">
        <v>336</v>
      </c>
      <c r="J92" s="20" t="s">
        <v>337</v>
      </c>
      <c r="K92" s="22">
        <v>52290</v>
      </c>
      <c r="L92" s="22">
        <v>52290</v>
      </c>
    </row>
    <row r="93" spans="2:12">
      <c r="B93" s="7">
        <f t="shared" si="1"/>
        <v>2024</v>
      </c>
      <c r="C93" s="7" t="s">
        <v>4</v>
      </c>
      <c r="D93" s="20" t="s">
        <v>106</v>
      </c>
      <c r="E93" s="20" t="s">
        <v>19</v>
      </c>
      <c r="F93" s="20">
        <v>281385</v>
      </c>
      <c r="G93" s="20" t="s">
        <v>106</v>
      </c>
      <c r="H93" s="21">
        <v>45468</v>
      </c>
      <c r="I93" s="20" t="s">
        <v>336</v>
      </c>
      <c r="J93" s="20" t="s">
        <v>337</v>
      </c>
      <c r="K93" s="22">
        <v>51540</v>
      </c>
      <c r="L93" s="22">
        <v>51540</v>
      </c>
    </row>
    <row r="94" spans="2:12">
      <c r="B94" s="7">
        <f t="shared" si="1"/>
        <v>2024</v>
      </c>
      <c r="C94" s="7" t="s">
        <v>4</v>
      </c>
      <c r="D94" s="20" t="s">
        <v>107</v>
      </c>
      <c r="E94" s="20" t="s">
        <v>19</v>
      </c>
      <c r="F94" s="20">
        <v>281489</v>
      </c>
      <c r="G94" s="20" t="s">
        <v>107</v>
      </c>
      <c r="H94" s="21">
        <v>45470</v>
      </c>
      <c r="I94" s="20" t="s">
        <v>336</v>
      </c>
      <c r="J94" s="20" t="s">
        <v>337</v>
      </c>
      <c r="K94" s="22">
        <v>52290</v>
      </c>
      <c r="L94" s="22">
        <v>52290</v>
      </c>
    </row>
    <row r="95" spans="2:12">
      <c r="B95" s="7">
        <f t="shared" si="1"/>
        <v>2024</v>
      </c>
      <c r="C95" s="7" t="s">
        <v>4</v>
      </c>
      <c r="D95" s="20" t="s">
        <v>108</v>
      </c>
      <c r="E95" s="20" t="s">
        <v>19</v>
      </c>
      <c r="F95" s="20">
        <v>281515</v>
      </c>
      <c r="G95" s="20" t="s">
        <v>108</v>
      </c>
      <c r="H95" s="21">
        <v>45470</v>
      </c>
      <c r="I95" s="20" t="s">
        <v>336</v>
      </c>
      <c r="J95" s="20" t="s">
        <v>337</v>
      </c>
      <c r="K95" s="22">
        <v>52290</v>
      </c>
      <c r="L95" s="22">
        <v>52290</v>
      </c>
    </row>
    <row r="96" spans="2:12">
      <c r="B96" s="7">
        <f t="shared" si="1"/>
        <v>2024</v>
      </c>
      <c r="C96" s="7" t="s">
        <v>4</v>
      </c>
      <c r="D96" s="20" t="s">
        <v>109</v>
      </c>
      <c r="E96" s="20" t="s">
        <v>19</v>
      </c>
      <c r="F96" s="20">
        <v>281694</v>
      </c>
      <c r="G96" s="20" t="s">
        <v>109</v>
      </c>
      <c r="H96" s="21">
        <v>45472</v>
      </c>
      <c r="I96" s="20" t="s">
        <v>336</v>
      </c>
      <c r="J96" s="20" t="s">
        <v>337</v>
      </c>
      <c r="K96" s="22">
        <v>186187</v>
      </c>
      <c r="L96" s="22">
        <v>186187</v>
      </c>
    </row>
    <row r="97" spans="2:12">
      <c r="B97" s="7">
        <f t="shared" si="1"/>
        <v>2024</v>
      </c>
      <c r="C97" s="7" t="s">
        <v>4</v>
      </c>
      <c r="D97" s="20" t="s">
        <v>110</v>
      </c>
      <c r="E97" s="20" t="s">
        <v>13</v>
      </c>
      <c r="F97" s="20">
        <v>323563</v>
      </c>
      <c r="G97" s="20" t="s">
        <v>110</v>
      </c>
      <c r="H97" s="21">
        <v>45447</v>
      </c>
      <c r="I97" s="20" t="s">
        <v>336</v>
      </c>
      <c r="J97" s="20" t="s">
        <v>337</v>
      </c>
      <c r="K97" s="22">
        <v>51540</v>
      </c>
      <c r="L97" s="22">
        <v>47040</v>
      </c>
    </row>
    <row r="98" spans="2:12">
      <c r="B98" s="7">
        <f t="shared" si="1"/>
        <v>2024</v>
      </c>
      <c r="C98" s="7" t="s">
        <v>4</v>
      </c>
      <c r="D98" s="20" t="s">
        <v>111</v>
      </c>
      <c r="E98" s="20" t="s">
        <v>13</v>
      </c>
      <c r="F98" s="20">
        <v>323726</v>
      </c>
      <c r="G98" s="20" t="s">
        <v>111</v>
      </c>
      <c r="H98" s="21">
        <v>45449</v>
      </c>
      <c r="I98" s="20" t="s">
        <v>336</v>
      </c>
      <c r="J98" s="20" t="s">
        <v>337</v>
      </c>
      <c r="K98" s="22">
        <v>155244</v>
      </c>
      <c r="L98" s="22">
        <v>83820</v>
      </c>
    </row>
    <row r="99" spans="2:12">
      <c r="B99" s="7">
        <f t="shared" si="1"/>
        <v>2024</v>
      </c>
      <c r="C99" s="7" t="s">
        <v>4</v>
      </c>
      <c r="D99" s="20" t="s">
        <v>112</v>
      </c>
      <c r="E99" s="20" t="s">
        <v>13</v>
      </c>
      <c r="F99" s="20">
        <v>324027</v>
      </c>
      <c r="G99" s="20" t="s">
        <v>112</v>
      </c>
      <c r="H99" s="21">
        <v>45452</v>
      </c>
      <c r="I99" s="20" t="s">
        <v>336</v>
      </c>
      <c r="J99" s="20" t="s">
        <v>337</v>
      </c>
      <c r="K99" s="22">
        <v>87498</v>
      </c>
      <c r="L99" s="22">
        <v>82998</v>
      </c>
    </row>
    <row r="100" spans="2:12">
      <c r="B100" s="7">
        <f t="shared" si="1"/>
        <v>2024</v>
      </c>
      <c r="C100" s="7" t="s">
        <v>4</v>
      </c>
      <c r="D100" s="20" t="s">
        <v>113</v>
      </c>
      <c r="E100" s="20" t="s">
        <v>13</v>
      </c>
      <c r="F100" s="20">
        <v>324154</v>
      </c>
      <c r="G100" s="20" t="s">
        <v>113</v>
      </c>
      <c r="H100" s="21">
        <v>45455</v>
      </c>
      <c r="I100" s="20" t="s">
        <v>336</v>
      </c>
      <c r="J100" s="20" t="s">
        <v>337</v>
      </c>
      <c r="K100" s="22">
        <v>52290</v>
      </c>
      <c r="L100" s="22">
        <v>47790</v>
      </c>
    </row>
    <row r="101" spans="2:12">
      <c r="B101" s="7">
        <f t="shared" si="1"/>
        <v>2024</v>
      </c>
      <c r="C101" s="7" t="s">
        <v>4</v>
      </c>
      <c r="D101" s="20" t="s">
        <v>114</v>
      </c>
      <c r="E101" s="20" t="s">
        <v>13</v>
      </c>
      <c r="F101" s="20">
        <v>324180</v>
      </c>
      <c r="G101" s="20" t="s">
        <v>114</v>
      </c>
      <c r="H101" s="21">
        <v>45455</v>
      </c>
      <c r="I101" s="20" t="s">
        <v>336</v>
      </c>
      <c r="J101" s="20" t="s">
        <v>337</v>
      </c>
      <c r="K101" s="22">
        <v>616035</v>
      </c>
      <c r="L101" s="22">
        <v>616035</v>
      </c>
    </row>
    <row r="102" spans="2:12">
      <c r="B102" s="7">
        <f t="shared" si="1"/>
        <v>2024</v>
      </c>
      <c r="C102" s="7" t="s">
        <v>4</v>
      </c>
      <c r="D102" s="20" t="s">
        <v>115</v>
      </c>
      <c r="E102" s="20" t="s">
        <v>13</v>
      </c>
      <c r="F102" s="20">
        <v>324216</v>
      </c>
      <c r="G102" s="20" t="s">
        <v>115</v>
      </c>
      <c r="H102" s="21">
        <v>45456</v>
      </c>
      <c r="I102" s="20" t="s">
        <v>336</v>
      </c>
      <c r="J102" s="20" t="s">
        <v>337</v>
      </c>
      <c r="K102" s="22">
        <v>52290</v>
      </c>
      <c r="L102" s="22">
        <v>52290</v>
      </c>
    </row>
    <row r="103" spans="2:12">
      <c r="B103" s="7">
        <f t="shared" si="1"/>
        <v>2024</v>
      </c>
      <c r="C103" s="7" t="s">
        <v>4</v>
      </c>
      <c r="D103" s="20" t="s">
        <v>116</v>
      </c>
      <c r="E103" s="20" t="s">
        <v>13</v>
      </c>
      <c r="F103" s="20">
        <v>324242</v>
      </c>
      <c r="G103" s="20" t="s">
        <v>116</v>
      </c>
      <c r="H103" s="21">
        <v>45456</v>
      </c>
      <c r="I103" s="20" t="s">
        <v>336</v>
      </c>
      <c r="J103" s="20" t="s">
        <v>337</v>
      </c>
      <c r="K103" s="22">
        <v>52290</v>
      </c>
      <c r="L103" s="22">
        <v>47790</v>
      </c>
    </row>
    <row r="104" spans="2:12">
      <c r="B104" s="7">
        <f t="shared" si="1"/>
        <v>2024</v>
      </c>
      <c r="C104" s="7" t="s">
        <v>4</v>
      </c>
      <c r="D104" s="20" t="s">
        <v>117</v>
      </c>
      <c r="E104" s="20" t="s">
        <v>13</v>
      </c>
      <c r="F104" s="20">
        <v>324366</v>
      </c>
      <c r="G104" s="20" t="s">
        <v>117</v>
      </c>
      <c r="H104" s="21">
        <v>45457</v>
      </c>
      <c r="I104" s="20" t="s">
        <v>336</v>
      </c>
      <c r="J104" s="20" t="s">
        <v>337</v>
      </c>
      <c r="K104" s="22">
        <v>52290</v>
      </c>
      <c r="L104" s="22">
        <v>52290</v>
      </c>
    </row>
    <row r="105" spans="2:12">
      <c r="B105" s="7">
        <f t="shared" si="1"/>
        <v>2024</v>
      </c>
      <c r="C105" s="7" t="s">
        <v>4</v>
      </c>
      <c r="D105" s="20" t="s">
        <v>118</v>
      </c>
      <c r="E105" s="20" t="s">
        <v>13</v>
      </c>
      <c r="F105" s="20">
        <v>324393</v>
      </c>
      <c r="G105" s="20" t="s">
        <v>118</v>
      </c>
      <c r="H105" s="21">
        <v>45457</v>
      </c>
      <c r="I105" s="20" t="s">
        <v>336</v>
      </c>
      <c r="J105" s="20" t="s">
        <v>337</v>
      </c>
      <c r="K105" s="22">
        <v>186187</v>
      </c>
      <c r="L105" s="22">
        <v>186187</v>
      </c>
    </row>
    <row r="106" spans="2:12">
      <c r="B106" s="7">
        <f t="shared" si="1"/>
        <v>2024</v>
      </c>
      <c r="C106" s="7" t="s">
        <v>4</v>
      </c>
      <c r="D106" s="20" t="s">
        <v>119</v>
      </c>
      <c r="E106" s="20" t="s">
        <v>13</v>
      </c>
      <c r="F106" s="20">
        <v>324625</v>
      </c>
      <c r="G106" s="20" t="s">
        <v>119</v>
      </c>
      <c r="H106" s="21">
        <v>45461</v>
      </c>
      <c r="I106" s="20" t="s">
        <v>336</v>
      </c>
      <c r="J106" s="20" t="s">
        <v>337</v>
      </c>
      <c r="K106" s="22">
        <v>52290</v>
      </c>
      <c r="L106" s="22">
        <v>52290</v>
      </c>
    </row>
    <row r="107" spans="2:12">
      <c r="B107" s="7">
        <f t="shared" si="1"/>
        <v>2024</v>
      </c>
      <c r="C107" s="7" t="s">
        <v>4</v>
      </c>
      <c r="D107" s="20" t="s">
        <v>120</v>
      </c>
      <c r="E107" s="20" t="s">
        <v>13</v>
      </c>
      <c r="F107" s="20">
        <v>324749</v>
      </c>
      <c r="G107" s="20" t="s">
        <v>120</v>
      </c>
      <c r="H107" s="21">
        <v>45462</v>
      </c>
      <c r="I107" s="20" t="s">
        <v>336</v>
      </c>
      <c r="J107" s="20" t="s">
        <v>337</v>
      </c>
      <c r="K107" s="22">
        <v>52290</v>
      </c>
      <c r="L107" s="22">
        <v>47790</v>
      </c>
    </row>
    <row r="108" spans="2:12">
      <c r="B108" s="7">
        <f t="shared" si="1"/>
        <v>2024</v>
      </c>
      <c r="C108" s="7" t="s">
        <v>4</v>
      </c>
      <c r="D108" s="20" t="s">
        <v>121</v>
      </c>
      <c r="E108" s="20" t="s">
        <v>13</v>
      </c>
      <c r="F108" s="20">
        <v>324780</v>
      </c>
      <c r="G108" s="20" t="s">
        <v>121</v>
      </c>
      <c r="H108" s="21">
        <v>45463</v>
      </c>
      <c r="I108" s="20" t="s">
        <v>336</v>
      </c>
      <c r="J108" s="20" t="s">
        <v>337</v>
      </c>
      <c r="K108" s="22">
        <v>280620</v>
      </c>
      <c r="L108" s="22">
        <v>280620</v>
      </c>
    </row>
    <row r="109" spans="2:12">
      <c r="B109" s="7">
        <f t="shared" si="1"/>
        <v>2024</v>
      </c>
      <c r="C109" s="7" t="s">
        <v>4</v>
      </c>
      <c r="D109" s="20" t="s">
        <v>122</v>
      </c>
      <c r="E109" s="20" t="s">
        <v>13</v>
      </c>
      <c r="F109" s="20">
        <v>324800</v>
      </c>
      <c r="G109" s="20" t="s">
        <v>122</v>
      </c>
      <c r="H109" s="21">
        <v>45463</v>
      </c>
      <c r="I109" s="20" t="s">
        <v>336</v>
      </c>
      <c r="J109" s="20" t="s">
        <v>337</v>
      </c>
      <c r="K109" s="22">
        <v>51540</v>
      </c>
      <c r="L109" s="22">
        <v>51540</v>
      </c>
    </row>
    <row r="110" spans="2:12">
      <c r="B110" s="7">
        <f t="shared" si="1"/>
        <v>2024</v>
      </c>
      <c r="C110" s="7" t="s">
        <v>4</v>
      </c>
      <c r="D110" s="20" t="s">
        <v>123</v>
      </c>
      <c r="E110" s="20" t="s">
        <v>13</v>
      </c>
      <c r="F110" s="20">
        <v>324839</v>
      </c>
      <c r="G110" s="20" t="s">
        <v>123</v>
      </c>
      <c r="H110" s="21">
        <v>45463</v>
      </c>
      <c r="I110" s="20" t="s">
        <v>336</v>
      </c>
      <c r="J110" s="20" t="s">
        <v>337</v>
      </c>
      <c r="K110" s="22">
        <v>104580</v>
      </c>
      <c r="L110" s="22">
        <v>104580</v>
      </c>
    </row>
    <row r="111" spans="2:12">
      <c r="B111" s="7">
        <f t="shared" si="1"/>
        <v>2024</v>
      </c>
      <c r="C111" s="7" t="s">
        <v>4</v>
      </c>
      <c r="D111" s="20" t="s">
        <v>124</v>
      </c>
      <c r="E111" s="20" t="s">
        <v>13</v>
      </c>
      <c r="F111" s="20">
        <v>325133</v>
      </c>
      <c r="G111" s="20" t="s">
        <v>124</v>
      </c>
      <c r="H111" s="21">
        <v>45466</v>
      </c>
      <c r="I111" s="20" t="s">
        <v>336</v>
      </c>
      <c r="J111" s="20" t="s">
        <v>337</v>
      </c>
      <c r="K111" s="22">
        <v>52290</v>
      </c>
      <c r="L111" s="22">
        <v>52290</v>
      </c>
    </row>
    <row r="112" spans="2:12">
      <c r="B112" s="7">
        <f t="shared" si="1"/>
        <v>2024</v>
      </c>
      <c r="C112" s="7" t="s">
        <v>4</v>
      </c>
      <c r="D112" s="20" t="s">
        <v>125</v>
      </c>
      <c r="E112" s="20" t="s">
        <v>13</v>
      </c>
      <c r="F112" s="20">
        <v>325306</v>
      </c>
      <c r="G112" s="20" t="s">
        <v>125</v>
      </c>
      <c r="H112" s="21">
        <v>45468</v>
      </c>
      <c r="I112" s="20" t="s">
        <v>336</v>
      </c>
      <c r="J112" s="20" t="s">
        <v>337</v>
      </c>
      <c r="K112" s="22">
        <v>51540</v>
      </c>
      <c r="L112" s="22">
        <v>51540</v>
      </c>
    </row>
    <row r="113" spans="2:12">
      <c r="B113" s="7">
        <f t="shared" si="1"/>
        <v>2024</v>
      </c>
      <c r="C113" s="7" t="s">
        <v>4</v>
      </c>
      <c r="D113" s="20" t="s">
        <v>126</v>
      </c>
      <c r="E113" s="20" t="s">
        <v>13</v>
      </c>
      <c r="F113" s="20">
        <v>325355</v>
      </c>
      <c r="G113" s="20" t="s">
        <v>126</v>
      </c>
      <c r="H113" s="21">
        <v>45468</v>
      </c>
      <c r="I113" s="20" t="s">
        <v>336</v>
      </c>
      <c r="J113" s="20" t="s">
        <v>337</v>
      </c>
      <c r="K113" s="22">
        <v>52290</v>
      </c>
      <c r="L113" s="22">
        <v>52290</v>
      </c>
    </row>
    <row r="114" spans="2:12">
      <c r="B114" s="7">
        <f t="shared" si="1"/>
        <v>2024</v>
      </c>
      <c r="C114" s="7" t="s">
        <v>4</v>
      </c>
      <c r="D114" s="20" t="s">
        <v>127</v>
      </c>
      <c r="E114" s="20" t="s">
        <v>13</v>
      </c>
      <c r="F114" s="20">
        <v>325384</v>
      </c>
      <c r="G114" s="20" t="s">
        <v>127</v>
      </c>
      <c r="H114" s="21">
        <v>45468</v>
      </c>
      <c r="I114" s="20" t="s">
        <v>336</v>
      </c>
      <c r="J114" s="20" t="s">
        <v>337</v>
      </c>
      <c r="K114" s="22">
        <v>51540</v>
      </c>
      <c r="L114" s="22">
        <v>51540</v>
      </c>
    </row>
    <row r="115" spans="2:12">
      <c r="B115" s="7">
        <f t="shared" si="1"/>
        <v>2024</v>
      </c>
      <c r="C115" s="7" t="s">
        <v>4</v>
      </c>
      <c r="D115" s="20" t="s">
        <v>128</v>
      </c>
      <c r="E115" s="20" t="s">
        <v>13</v>
      </c>
      <c r="F115" s="20">
        <v>325399</v>
      </c>
      <c r="G115" s="20" t="s">
        <v>128</v>
      </c>
      <c r="H115" s="21">
        <v>45468</v>
      </c>
      <c r="I115" s="20" t="s">
        <v>336</v>
      </c>
      <c r="J115" s="20" t="s">
        <v>337</v>
      </c>
      <c r="K115" s="22">
        <v>52290</v>
      </c>
      <c r="L115" s="22">
        <v>52290</v>
      </c>
    </row>
    <row r="116" spans="2:12">
      <c r="B116" s="7">
        <f t="shared" si="1"/>
        <v>2024</v>
      </c>
      <c r="C116" s="7" t="s">
        <v>4</v>
      </c>
      <c r="D116" s="20" t="s">
        <v>129</v>
      </c>
      <c r="E116" s="20" t="s">
        <v>13</v>
      </c>
      <c r="F116" s="20">
        <v>325463</v>
      </c>
      <c r="G116" s="20" t="s">
        <v>129</v>
      </c>
      <c r="H116" s="21">
        <v>45468</v>
      </c>
      <c r="I116" s="20" t="s">
        <v>336</v>
      </c>
      <c r="J116" s="20" t="s">
        <v>337</v>
      </c>
      <c r="K116" s="22">
        <v>52290</v>
      </c>
      <c r="L116" s="22">
        <v>52290</v>
      </c>
    </row>
    <row r="117" spans="2:12">
      <c r="B117" s="7">
        <f t="shared" si="1"/>
        <v>2024</v>
      </c>
      <c r="C117" s="7" t="s">
        <v>4</v>
      </c>
      <c r="D117" s="20" t="s">
        <v>130</v>
      </c>
      <c r="E117" s="20" t="s">
        <v>13</v>
      </c>
      <c r="F117" s="20">
        <v>325511</v>
      </c>
      <c r="G117" s="20" t="s">
        <v>130</v>
      </c>
      <c r="H117" s="21">
        <v>45469</v>
      </c>
      <c r="I117" s="20" t="s">
        <v>336</v>
      </c>
      <c r="J117" s="20" t="s">
        <v>337</v>
      </c>
      <c r="K117" s="22">
        <v>24792</v>
      </c>
      <c r="L117" s="22">
        <v>24792</v>
      </c>
    </row>
    <row r="118" spans="2:12">
      <c r="B118" s="7">
        <f t="shared" si="1"/>
        <v>2024</v>
      </c>
      <c r="C118" s="7" t="s">
        <v>4</v>
      </c>
      <c r="D118" s="20" t="s">
        <v>131</v>
      </c>
      <c r="E118" s="20" t="s">
        <v>13</v>
      </c>
      <c r="F118" s="20">
        <v>325526</v>
      </c>
      <c r="G118" s="20" t="s">
        <v>131</v>
      </c>
      <c r="H118" s="21">
        <v>45469</v>
      </c>
      <c r="I118" s="20" t="s">
        <v>336</v>
      </c>
      <c r="J118" s="20" t="s">
        <v>337</v>
      </c>
      <c r="K118" s="22">
        <v>52290</v>
      </c>
      <c r="L118" s="22">
        <v>52290</v>
      </c>
    </row>
    <row r="119" spans="2:12">
      <c r="B119" s="7">
        <f t="shared" si="1"/>
        <v>2024</v>
      </c>
      <c r="C119" s="7" t="s">
        <v>4</v>
      </c>
      <c r="D119" s="20" t="s">
        <v>132</v>
      </c>
      <c r="E119" s="20" t="s">
        <v>13</v>
      </c>
      <c r="F119" s="20">
        <v>325575</v>
      </c>
      <c r="G119" s="20" t="s">
        <v>132</v>
      </c>
      <c r="H119" s="21">
        <v>45469</v>
      </c>
      <c r="I119" s="20" t="s">
        <v>336</v>
      </c>
      <c r="J119" s="20" t="s">
        <v>337</v>
      </c>
      <c r="K119" s="22">
        <v>52290</v>
      </c>
      <c r="L119" s="22">
        <v>52290</v>
      </c>
    </row>
    <row r="120" spans="2:12">
      <c r="B120" s="7">
        <f t="shared" si="1"/>
        <v>2024</v>
      </c>
      <c r="C120" s="7" t="s">
        <v>4</v>
      </c>
      <c r="D120" s="20" t="s">
        <v>133</v>
      </c>
      <c r="E120" s="20" t="s">
        <v>13</v>
      </c>
      <c r="F120" s="20">
        <v>325652</v>
      </c>
      <c r="G120" s="20" t="s">
        <v>133</v>
      </c>
      <c r="H120" s="21">
        <v>45470</v>
      </c>
      <c r="I120" s="20" t="s">
        <v>336</v>
      </c>
      <c r="J120" s="20" t="s">
        <v>337</v>
      </c>
      <c r="K120" s="22">
        <v>52290</v>
      </c>
      <c r="L120" s="22">
        <v>52290</v>
      </c>
    </row>
    <row r="121" spans="2:12">
      <c r="B121" s="7">
        <f t="shared" si="1"/>
        <v>2024</v>
      </c>
      <c r="C121" s="7" t="s">
        <v>4</v>
      </c>
      <c r="D121" s="20" t="s">
        <v>134</v>
      </c>
      <c r="E121" s="20" t="s">
        <v>13</v>
      </c>
      <c r="F121" s="20">
        <v>325679</v>
      </c>
      <c r="G121" s="20" t="s">
        <v>134</v>
      </c>
      <c r="H121" s="21">
        <v>45470</v>
      </c>
      <c r="I121" s="20" t="s">
        <v>336</v>
      </c>
      <c r="J121" s="20" t="s">
        <v>337</v>
      </c>
      <c r="K121" s="22">
        <v>22908</v>
      </c>
      <c r="L121" s="22">
        <v>22908</v>
      </c>
    </row>
    <row r="122" spans="2:12">
      <c r="B122" s="7">
        <f t="shared" si="1"/>
        <v>2024</v>
      </c>
      <c r="C122" s="7" t="s">
        <v>4</v>
      </c>
      <c r="D122" s="20" t="s">
        <v>135</v>
      </c>
      <c r="E122" s="20" t="s">
        <v>13</v>
      </c>
      <c r="F122" s="20">
        <v>325727</v>
      </c>
      <c r="G122" s="20" t="s">
        <v>135</v>
      </c>
      <c r="H122" s="21">
        <v>45470</v>
      </c>
      <c r="I122" s="20" t="s">
        <v>336</v>
      </c>
      <c r="J122" s="20" t="s">
        <v>337</v>
      </c>
      <c r="K122" s="22">
        <v>114044</v>
      </c>
      <c r="L122" s="22">
        <v>114044</v>
      </c>
    </row>
    <row r="123" spans="2:12">
      <c r="B123" s="7">
        <f t="shared" si="1"/>
        <v>2024</v>
      </c>
      <c r="C123" s="7" t="s">
        <v>4</v>
      </c>
      <c r="D123" s="20" t="s">
        <v>136</v>
      </c>
      <c r="E123" s="20" t="s">
        <v>13</v>
      </c>
      <c r="F123" s="20">
        <v>325756</v>
      </c>
      <c r="G123" s="20" t="s">
        <v>136</v>
      </c>
      <c r="H123" s="21">
        <v>45470</v>
      </c>
      <c r="I123" s="20" t="s">
        <v>336</v>
      </c>
      <c r="J123" s="20" t="s">
        <v>337</v>
      </c>
      <c r="K123" s="22">
        <v>52290</v>
      </c>
      <c r="L123" s="22">
        <v>52290</v>
      </c>
    </row>
    <row r="124" spans="2:12">
      <c r="B124" s="7">
        <f t="shared" si="1"/>
        <v>2024</v>
      </c>
      <c r="C124" s="7" t="s">
        <v>4</v>
      </c>
      <c r="D124" s="20" t="s">
        <v>137</v>
      </c>
      <c r="E124" s="20" t="s">
        <v>13</v>
      </c>
      <c r="F124" s="20">
        <v>325775</v>
      </c>
      <c r="G124" s="20" t="s">
        <v>137</v>
      </c>
      <c r="H124" s="21">
        <v>45471</v>
      </c>
      <c r="I124" s="20" t="s">
        <v>336</v>
      </c>
      <c r="J124" s="20" t="s">
        <v>337</v>
      </c>
      <c r="K124" s="22">
        <v>2370480</v>
      </c>
      <c r="L124" s="22">
        <v>2370480</v>
      </c>
    </row>
    <row r="125" spans="2:12">
      <c r="B125" s="7">
        <f t="shared" si="1"/>
        <v>2024</v>
      </c>
      <c r="C125" s="7" t="s">
        <v>4</v>
      </c>
      <c r="D125" s="20" t="s">
        <v>138</v>
      </c>
      <c r="E125" s="20" t="s">
        <v>13</v>
      </c>
      <c r="F125" s="20">
        <v>325820</v>
      </c>
      <c r="G125" s="20" t="s">
        <v>138</v>
      </c>
      <c r="H125" s="21">
        <v>45471</v>
      </c>
      <c r="I125" s="20" t="s">
        <v>336</v>
      </c>
      <c r="J125" s="20" t="s">
        <v>337</v>
      </c>
      <c r="K125" s="22">
        <v>51540</v>
      </c>
      <c r="L125" s="22">
        <v>47040</v>
      </c>
    </row>
    <row r="126" spans="2:12">
      <c r="B126" s="7">
        <f t="shared" si="1"/>
        <v>2024</v>
      </c>
      <c r="C126" s="7" t="s">
        <v>4</v>
      </c>
      <c r="D126" s="20" t="s">
        <v>139</v>
      </c>
      <c r="E126" s="20" t="s">
        <v>13</v>
      </c>
      <c r="F126" s="20">
        <v>325855</v>
      </c>
      <c r="G126" s="20" t="s">
        <v>139</v>
      </c>
      <c r="H126" s="21">
        <v>45471</v>
      </c>
      <c r="I126" s="20" t="s">
        <v>336</v>
      </c>
      <c r="J126" s="20" t="s">
        <v>337</v>
      </c>
      <c r="K126" s="22">
        <v>51540</v>
      </c>
      <c r="L126" s="22">
        <v>51540</v>
      </c>
    </row>
    <row r="127" spans="2:12">
      <c r="B127" s="7">
        <f t="shared" si="1"/>
        <v>2024</v>
      </c>
      <c r="C127" s="7" t="s">
        <v>4</v>
      </c>
      <c r="D127" s="20" t="s">
        <v>140</v>
      </c>
      <c r="E127" s="20" t="s">
        <v>18</v>
      </c>
      <c r="F127" s="20">
        <v>255530</v>
      </c>
      <c r="G127" s="20" t="s">
        <v>140</v>
      </c>
      <c r="H127" s="21">
        <v>45475</v>
      </c>
      <c r="I127" s="20" t="s">
        <v>336</v>
      </c>
      <c r="J127" s="20" t="s">
        <v>337</v>
      </c>
      <c r="K127" s="22">
        <v>205069</v>
      </c>
      <c r="L127" s="22">
        <v>205069</v>
      </c>
    </row>
    <row r="128" spans="2:12">
      <c r="B128" s="7">
        <f t="shared" si="1"/>
        <v>2024</v>
      </c>
      <c r="C128" s="7" t="s">
        <v>4</v>
      </c>
      <c r="D128" s="20" t="s">
        <v>141</v>
      </c>
      <c r="E128" s="20" t="s">
        <v>18</v>
      </c>
      <c r="F128" s="20">
        <v>255551</v>
      </c>
      <c r="G128" s="20" t="s">
        <v>141</v>
      </c>
      <c r="H128" s="21">
        <v>45475</v>
      </c>
      <c r="I128" s="20" t="s">
        <v>336</v>
      </c>
      <c r="J128" s="20" t="s">
        <v>337</v>
      </c>
      <c r="K128" s="22">
        <v>52290</v>
      </c>
      <c r="L128" s="22">
        <v>52290</v>
      </c>
    </row>
    <row r="129" spans="2:12">
      <c r="B129" s="7">
        <f t="shared" si="1"/>
        <v>2024</v>
      </c>
      <c r="C129" s="7" t="s">
        <v>4</v>
      </c>
      <c r="D129" s="20" t="s">
        <v>142</v>
      </c>
      <c r="E129" s="20" t="s">
        <v>18</v>
      </c>
      <c r="F129" s="20">
        <v>255714</v>
      </c>
      <c r="G129" s="20" t="s">
        <v>142</v>
      </c>
      <c r="H129" s="21">
        <v>45477</v>
      </c>
      <c r="I129" s="20" t="s">
        <v>336</v>
      </c>
      <c r="J129" s="20" t="s">
        <v>337</v>
      </c>
      <c r="K129" s="22">
        <v>51268</v>
      </c>
      <c r="L129" s="22">
        <v>51268</v>
      </c>
    </row>
    <row r="130" spans="2:12">
      <c r="B130" s="7">
        <f t="shared" si="1"/>
        <v>2024</v>
      </c>
      <c r="C130" s="7" t="s">
        <v>4</v>
      </c>
      <c r="D130" s="20" t="s">
        <v>143</v>
      </c>
      <c r="E130" s="20" t="s">
        <v>18</v>
      </c>
      <c r="F130" s="20">
        <v>255719</v>
      </c>
      <c r="G130" s="20" t="s">
        <v>143</v>
      </c>
      <c r="H130" s="21">
        <v>45478</v>
      </c>
      <c r="I130" s="20" t="s">
        <v>336</v>
      </c>
      <c r="J130" s="20" t="s">
        <v>337</v>
      </c>
      <c r="K130" s="22">
        <v>52290</v>
      </c>
      <c r="L130" s="22">
        <v>52290</v>
      </c>
    </row>
    <row r="131" spans="2:12">
      <c r="B131" s="7">
        <f t="shared" si="1"/>
        <v>2024</v>
      </c>
      <c r="C131" s="7" t="s">
        <v>4</v>
      </c>
      <c r="D131" s="20" t="s">
        <v>144</v>
      </c>
      <c r="E131" s="20" t="s">
        <v>18</v>
      </c>
      <c r="F131" s="20">
        <v>255732</v>
      </c>
      <c r="G131" s="20" t="s">
        <v>144</v>
      </c>
      <c r="H131" s="21">
        <v>45478</v>
      </c>
      <c r="I131" s="20" t="s">
        <v>336</v>
      </c>
      <c r="J131" s="20" t="s">
        <v>337</v>
      </c>
      <c r="K131" s="22">
        <v>84152</v>
      </c>
      <c r="L131" s="22">
        <v>84152</v>
      </c>
    </row>
    <row r="132" spans="2:12">
      <c r="B132" s="7">
        <f t="shared" si="1"/>
        <v>2024</v>
      </c>
      <c r="C132" s="7" t="s">
        <v>4</v>
      </c>
      <c r="D132" s="20" t="s">
        <v>145</v>
      </c>
      <c r="E132" s="20" t="s">
        <v>18</v>
      </c>
      <c r="F132" s="20">
        <v>255743</v>
      </c>
      <c r="G132" s="20" t="s">
        <v>145</v>
      </c>
      <c r="H132" s="21">
        <v>45479</v>
      </c>
      <c r="I132" s="20" t="s">
        <v>336</v>
      </c>
      <c r="J132" s="20" t="s">
        <v>337</v>
      </c>
      <c r="K132" s="22">
        <v>51268</v>
      </c>
      <c r="L132" s="22">
        <v>46768</v>
      </c>
    </row>
    <row r="133" spans="2:12">
      <c r="B133" s="7">
        <f t="shared" si="1"/>
        <v>2024</v>
      </c>
      <c r="C133" s="7" t="s">
        <v>4</v>
      </c>
      <c r="D133" s="20" t="s">
        <v>146</v>
      </c>
      <c r="E133" s="20" t="s">
        <v>18</v>
      </c>
      <c r="F133" s="20">
        <v>255748</v>
      </c>
      <c r="G133" s="20" t="s">
        <v>146</v>
      </c>
      <c r="H133" s="21">
        <v>45479</v>
      </c>
      <c r="I133" s="20" t="s">
        <v>336</v>
      </c>
      <c r="J133" s="20" t="s">
        <v>337</v>
      </c>
      <c r="K133" s="22">
        <v>51540</v>
      </c>
      <c r="L133" s="22">
        <v>51540</v>
      </c>
    </row>
    <row r="134" spans="2:12">
      <c r="B134" s="7">
        <f t="shared" si="1"/>
        <v>2024</v>
      </c>
      <c r="C134" s="7" t="s">
        <v>4</v>
      </c>
      <c r="D134" s="20" t="s">
        <v>147</v>
      </c>
      <c r="E134" s="20" t="s">
        <v>18</v>
      </c>
      <c r="F134" s="20">
        <v>255789</v>
      </c>
      <c r="G134" s="20" t="s">
        <v>147</v>
      </c>
      <c r="H134" s="21">
        <v>45481</v>
      </c>
      <c r="I134" s="20" t="s">
        <v>336</v>
      </c>
      <c r="J134" s="20" t="s">
        <v>337</v>
      </c>
      <c r="K134" s="22">
        <v>51268</v>
      </c>
      <c r="L134" s="22">
        <v>51268</v>
      </c>
    </row>
    <row r="135" spans="2:12">
      <c r="B135" s="7">
        <f t="shared" si="1"/>
        <v>2024</v>
      </c>
      <c r="C135" s="7" t="s">
        <v>4</v>
      </c>
      <c r="D135" s="20" t="s">
        <v>148</v>
      </c>
      <c r="E135" s="20" t="s">
        <v>18</v>
      </c>
      <c r="F135" s="20">
        <v>255822</v>
      </c>
      <c r="G135" s="20" t="s">
        <v>148</v>
      </c>
      <c r="H135" s="21">
        <v>45481</v>
      </c>
      <c r="I135" s="20" t="s">
        <v>336</v>
      </c>
      <c r="J135" s="20" t="s">
        <v>337</v>
      </c>
      <c r="K135" s="22">
        <v>51540</v>
      </c>
      <c r="L135" s="22">
        <v>51540</v>
      </c>
    </row>
    <row r="136" spans="2:12">
      <c r="B136" s="7">
        <f t="shared" ref="B136:B199" si="2">YEAR(H136)</f>
        <v>2024</v>
      </c>
      <c r="C136" s="7" t="s">
        <v>4</v>
      </c>
      <c r="D136" s="20" t="s">
        <v>149</v>
      </c>
      <c r="E136" s="20" t="s">
        <v>18</v>
      </c>
      <c r="F136" s="20">
        <v>255837</v>
      </c>
      <c r="G136" s="20" t="s">
        <v>149</v>
      </c>
      <c r="H136" s="21">
        <v>45481</v>
      </c>
      <c r="I136" s="20" t="s">
        <v>336</v>
      </c>
      <c r="J136" s="20" t="s">
        <v>337</v>
      </c>
      <c r="K136" s="22">
        <v>52290</v>
      </c>
      <c r="L136" s="22">
        <v>52290</v>
      </c>
    </row>
    <row r="137" spans="2:12">
      <c r="B137" s="7">
        <f t="shared" si="2"/>
        <v>2024</v>
      </c>
      <c r="C137" s="7" t="s">
        <v>4</v>
      </c>
      <c r="D137" s="20" t="s">
        <v>150</v>
      </c>
      <c r="E137" s="20" t="s">
        <v>18</v>
      </c>
      <c r="F137" s="20">
        <v>255876</v>
      </c>
      <c r="G137" s="20" t="s">
        <v>150</v>
      </c>
      <c r="H137" s="21">
        <v>45482</v>
      </c>
      <c r="I137" s="20" t="s">
        <v>336</v>
      </c>
      <c r="J137" s="20" t="s">
        <v>337</v>
      </c>
      <c r="K137" s="22">
        <v>556616</v>
      </c>
      <c r="L137" s="22">
        <v>556616</v>
      </c>
    </row>
    <row r="138" spans="2:12">
      <c r="B138" s="7">
        <f t="shared" si="2"/>
        <v>2024</v>
      </c>
      <c r="C138" s="7" t="s">
        <v>4</v>
      </c>
      <c r="D138" s="20" t="s">
        <v>151</v>
      </c>
      <c r="E138" s="20" t="s">
        <v>18</v>
      </c>
      <c r="F138" s="20">
        <v>255883</v>
      </c>
      <c r="G138" s="20" t="s">
        <v>151</v>
      </c>
      <c r="H138" s="21">
        <v>45482</v>
      </c>
      <c r="I138" s="20" t="s">
        <v>336</v>
      </c>
      <c r="J138" s="20" t="s">
        <v>337</v>
      </c>
      <c r="K138" s="22">
        <v>556616</v>
      </c>
      <c r="L138" s="22">
        <v>556616</v>
      </c>
    </row>
    <row r="139" spans="2:12">
      <c r="B139" s="7">
        <f t="shared" si="2"/>
        <v>2024</v>
      </c>
      <c r="C139" s="7" t="s">
        <v>4</v>
      </c>
      <c r="D139" s="20" t="s">
        <v>152</v>
      </c>
      <c r="E139" s="20" t="s">
        <v>18</v>
      </c>
      <c r="F139" s="20">
        <v>255920</v>
      </c>
      <c r="G139" s="20" t="s">
        <v>152</v>
      </c>
      <c r="H139" s="21">
        <v>45482</v>
      </c>
      <c r="I139" s="20" t="s">
        <v>336</v>
      </c>
      <c r="J139" s="20" t="s">
        <v>337</v>
      </c>
      <c r="K139" s="22">
        <v>52290</v>
      </c>
      <c r="L139" s="22">
        <v>52290</v>
      </c>
    </row>
    <row r="140" spans="2:12">
      <c r="B140" s="7">
        <f t="shared" si="2"/>
        <v>2024</v>
      </c>
      <c r="C140" s="7" t="s">
        <v>4</v>
      </c>
      <c r="D140" s="20" t="s">
        <v>153</v>
      </c>
      <c r="E140" s="20" t="s">
        <v>18</v>
      </c>
      <c r="F140" s="20">
        <v>255939</v>
      </c>
      <c r="G140" s="20" t="s">
        <v>153</v>
      </c>
      <c r="H140" s="21">
        <v>45483</v>
      </c>
      <c r="I140" s="20" t="s">
        <v>336</v>
      </c>
      <c r="J140" s="20" t="s">
        <v>337</v>
      </c>
      <c r="K140" s="22">
        <v>186187</v>
      </c>
      <c r="L140" s="22">
        <v>186187</v>
      </c>
    </row>
    <row r="141" spans="2:12">
      <c r="B141" s="7">
        <f t="shared" si="2"/>
        <v>2024</v>
      </c>
      <c r="C141" s="7" t="s">
        <v>4</v>
      </c>
      <c r="D141" s="20" t="s">
        <v>154</v>
      </c>
      <c r="E141" s="20" t="s">
        <v>18</v>
      </c>
      <c r="F141" s="20">
        <v>255940</v>
      </c>
      <c r="G141" s="20" t="s">
        <v>154</v>
      </c>
      <c r="H141" s="21">
        <v>45483</v>
      </c>
      <c r="I141" s="20" t="s">
        <v>336</v>
      </c>
      <c r="J141" s="20" t="s">
        <v>337</v>
      </c>
      <c r="K141" s="22">
        <v>75198</v>
      </c>
      <c r="L141" s="22">
        <v>75198</v>
      </c>
    </row>
    <row r="142" spans="2:12">
      <c r="B142" s="7">
        <f t="shared" si="2"/>
        <v>2024</v>
      </c>
      <c r="C142" s="7" t="s">
        <v>4</v>
      </c>
      <c r="D142" s="20" t="s">
        <v>155</v>
      </c>
      <c r="E142" s="20" t="s">
        <v>18</v>
      </c>
      <c r="F142" s="20">
        <v>256002</v>
      </c>
      <c r="G142" s="20" t="s">
        <v>155</v>
      </c>
      <c r="H142" s="21">
        <v>45484</v>
      </c>
      <c r="I142" s="20" t="s">
        <v>336</v>
      </c>
      <c r="J142" s="20" t="s">
        <v>337</v>
      </c>
      <c r="K142" s="22">
        <v>52290</v>
      </c>
      <c r="L142" s="22">
        <v>52290</v>
      </c>
    </row>
    <row r="143" spans="2:12">
      <c r="B143" s="7">
        <f t="shared" si="2"/>
        <v>2024</v>
      </c>
      <c r="C143" s="7" t="s">
        <v>4</v>
      </c>
      <c r="D143" s="20" t="s">
        <v>156</v>
      </c>
      <c r="E143" s="20" t="s">
        <v>18</v>
      </c>
      <c r="F143" s="20">
        <v>256006</v>
      </c>
      <c r="G143" s="20" t="s">
        <v>156</v>
      </c>
      <c r="H143" s="21">
        <v>45484</v>
      </c>
      <c r="I143" s="20" t="s">
        <v>336</v>
      </c>
      <c r="J143" s="20" t="s">
        <v>337</v>
      </c>
      <c r="K143" s="22">
        <v>220594</v>
      </c>
      <c r="L143" s="22">
        <v>220594</v>
      </c>
    </row>
    <row r="144" spans="2:12">
      <c r="B144" s="7">
        <f t="shared" si="2"/>
        <v>2024</v>
      </c>
      <c r="C144" s="7" t="s">
        <v>4</v>
      </c>
      <c r="D144" s="20" t="s">
        <v>157</v>
      </c>
      <c r="E144" s="20" t="s">
        <v>18</v>
      </c>
      <c r="F144" s="20">
        <v>256009</v>
      </c>
      <c r="G144" s="20" t="s">
        <v>157</v>
      </c>
      <c r="H144" s="21">
        <v>45484</v>
      </c>
      <c r="I144" s="20" t="s">
        <v>336</v>
      </c>
      <c r="J144" s="20" t="s">
        <v>337</v>
      </c>
      <c r="K144" s="22">
        <v>51540</v>
      </c>
      <c r="L144" s="22">
        <v>51540</v>
      </c>
    </row>
    <row r="145" spans="2:12">
      <c r="B145" s="7">
        <f t="shared" si="2"/>
        <v>2024</v>
      </c>
      <c r="C145" s="7" t="s">
        <v>4</v>
      </c>
      <c r="D145" s="20" t="s">
        <v>158</v>
      </c>
      <c r="E145" s="20" t="s">
        <v>18</v>
      </c>
      <c r="F145" s="20">
        <v>256014</v>
      </c>
      <c r="G145" s="20" t="s">
        <v>158</v>
      </c>
      <c r="H145" s="21">
        <v>45484</v>
      </c>
      <c r="I145" s="20" t="s">
        <v>336</v>
      </c>
      <c r="J145" s="20" t="s">
        <v>337</v>
      </c>
      <c r="K145" s="22">
        <v>263660</v>
      </c>
      <c r="L145" s="22">
        <v>263660</v>
      </c>
    </row>
    <row r="146" spans="2:12">
      <c r="B146" s="7">
        <f t="shared" si="2"/>
        <v>2024</v>
      </c>
      <c r="C146" s="7" t="s">
        <v>4</v>
      </c>
      <c r="D146" s="20" t="s">
        <v>159</v>
      </c>
      <c r="E146" s="20" t="s">
        <v>18</v>
      </c>
      <c r="F146" s="20">
        <v>256097</v>
      </c>
      <c r="G146" s="20" t="s">
        <v>159</v>
      </c>
      <c r="H146" s="21">
        <v>45485</v>
      </c>
      <c r="I146" s="20" t="s">
        <v>336</v>
      </c>
      <c r="J146" s="20" t="s">
        <v>337</v>
      </c>
      <c r="K146" s="22">
        <v>51540</v>
      </c>
      <c r="L146" s="22">
        <v>47040</v>
      </c>
    </row>
    <row r="147" spans="2:12">
      <c r="B147" s="7">
        <f t="shared" si="2"/>
        <v>2024</v>
      </c>
      <c r="C147" s="7" t="s">
        <v>4</v>
      </c>
      <c r="D147" s="20" t="s">
        <v>160</v>
      </c>
      <c r="E147" s="20" t="s">
        <v>18</v>
      </c>
      <c r="F147" s="20">
        <v>256120</v>
      </c>
      <c r="G147" s="20" t="s">
        <v>160</v>
      </c>
      <c r="H147" s="21">
        <v>45485</v>
      </c>
      <c r="I147" s="20" t="s">
        <v>336</v>
      </c>
      <c r="J147" s="20" t="s">
        <v>337</v>
      </c>
      <c r="K147" s="22">
        <v>263660</v>
      </c>
      <c r="L147" s="22">
        <v>263660</v>
      </c>
    </row>
    <row r="148" spans="2:12">
      <c r="B148" s="7">
        <f t="shared" si="2"/>
        <v>2024</v>
      </c>
      <c r="C148" s="7" t="s">
        <v>4</v>
      </c>
      <c r="D148" s="20" t="s">
        <v>161</v>
      </c>
      <c r="E148" s="20" t="s">
        <v>18</v>
      </c>
      <c r="F148" s="20">
        <v>256153</v>
      </c>
      <c r="G148" s="20" t="s">
        <v>161</v>
      </c>
      <c r="H148" s="21">
        <v>45487</v>
      </c>
      <c r="I148" s="20" t="s">
        <v>336</v>
      </c>
      <c r="J148" s="20" t="s">
        <v>337</v>
      </c>
      <c r="K148" s="22">
        <v>52290</v>
      </c>
      <c r="L148" s="22">
        <v>47790</v>
      </c>
    </row>
    <row r="149" spans="2:12">
      <c r="B149" s="7">
        <f t="shared" si="2"/>
        <v>2024</v>
      </c>
      <c r="C149" s="7" t="s">
        <v>4</v>
      </c>
      <c r="D149" s="20" t="s">
        <v>162</v>
      </c>
      <c r="E149" s="20" t="s">
        <v>18</v>
      </c>
      <c r="F149" s="20">
        <v>256165</v>
      </c>
      <c r="G149" s="20" t="s">
        <v>162</v>
      </c>
      <c r="H149" s="21">
        <v>45488</v>
      </c>
      <c r="I149" s="20" t="s">
        <v>336</v>
      </c>
      <c r="J149" s="20" t="s">
        <v>337</v>
      </c>
      <c r="K149" s="22">
        <v>51268</v>
      </c>
      <c r="L149" s="22">
        <v>51268</v>
      </c>
    </row>
    <row r="150" spans="2:12">
      <c r="B150" s="7">
        <f t="shared" si="2"/>
        <v>2024</v>
      </c>
      <c r="C150" s="7" t="s">
        <v>4</v>
      </c>
      <c r="D150" s="20" t="s">
        <v>163</v>
      </c>
      <c r="E150" s="20" t="s">
        <v>18</v>
      </c>
      <c r="F150" s="20">
        <v>256185</v>
      </c>
      <c r="G150" s="20" t="s">
        <v>163</v>
      </c>
      <c r="H150" s="21">
        <v>45488</v>
      </c>
      <c r="I150" s="20" t="s">
        <v>336</v>
      </c>
      <c r="J150" s="20" t="s">
        <v>337</v>
      </c>
      <c r="K150" s="22">
        <v>52290</v>
      </c>
      <c r="L150" s="22">
        <v>52290</v>
      </c>
    </row>
    <row r="151" spans="2:12">
      <c r="B151" s="7">
        <f t="shared" si="2"/>
        <v>2024</v>
      </c>
      <c r="C151" s="7" t="s">
        <v>4</v>
      </c>
      <c r="D151" s="20" t="s">
        <v>164</v>
      </c>
      <c r="E151" s="20" t="s">
        <v>18</v>
      </c>
      <c r="F151" s="20">
        <v>256205</v>
      </c>
      <c r="G151" s="20" t="s">
        <v>164</v>
      </c>
      <c r="H151" s="21">
        <v>45488</v>
      </c>
      <c r="I151" s="20" t="s">
        <v>336</v>
      </c>
      <c r="J151" s="20" t="s">
        <v>337</v>
      </c>
      <c r="K151" s="22">
        <v>263660</v>
      </c>
      <c r="L151" s="22">
        <v>263660</v>
      </c>
    </row>
    <row r="152" spans="2:12">
      <c r="B152" s="7">
        <f t="shared" si="2"/>
        <v>2024</v>
      </c>
      <c r="C152" s="7" t="s">
        <v>4</v>
      </c>
      <c r="D152" s="20" t="s">
        <v>165</v>
      </c>
      <c r="E152" s="20" t="s">
        <v>18</v>
      </c>
      <c r="F152" s="20">
        <v>256253</v>
      </c>
      <c r="G152" s="20" t="s">
        <v>165</v>
      </c>
      <c r="H152" s="21">
        <v>45489</v>
      </c>
      <c r="I152" s="20" t="s">
        <v>336</v>
      </c>
      <c r="J152" s="20" t="s">
        <v>337</v>
      </c>
      <c r="K152" s="22">
        <v>205069</v>
      </c>
      <c r="L152" s="22">
        <v>205069</v>
      </c>
    </row>
    <row r="153" spans="2:12">
      <c r="B153" s="7">
        <f t="shared" si="2"/>
        <v>2024</v>
      </c>
      <c r="C153" s="7" t="s">
        <v>4</v>
      </c>
      <c r="D153" s="20" t="s">
        <v>166</v>
      </c>
      <c r="E153" s="20" t="s">
        <v>18</v>
      </c>
      <c r="F153" s="20">
        <v>256368</v>
      </c>
      <c r="G153" s="20" t="s">
        <v>166</v>
      </c>
      <c r="H153" s="21">
        <v>45490</v>
      </c>
      <c r="I153" s="20" t="s">
        <v>336</v>
      </c>
      <c r="J153" s="20" t="s">
        <v>337</v>
      </c>
      <c r="K153" s="22">
        <v>52290</v>
      </c>
      <c r="L153" s="22">
        <v>52290</v>
      </c>
    </row>
    <row r="154" spans="2:12">
      <c r="B154" s="7">
        <f t="shared" si="2"/>
        <v>2024</v>
      </c>
      <c r="C154" s="7" t="s">
        <v>4</v>
      </c>
      <c r="D154" s="20" t="s">
        <v>167</v>
      </c>
      <c r="E154" s="20" t="s">
        <v>18</v>
      </c>
      <c r="F154" s="20">
        <v>256370</v>
      </c>
      <c r="G154" s="20" t="s">
        <v>167</v>
      </c>
      <c r="H154" s="21">
        <v>45490</v>
      </c>
      <c r="I154" s="20" t="s">
        <v>336</v>
      </c>
      <c r="J154" s="20" t="s">
        <v>337</v>
      </c>
      <c r="K154" s="22">
        <v>118102</v>
      </c>
      <c r="L154" s="22">
        <v>118102</v>
      </c>
    </row>
    <row r="155" spans="2:12">
      <c r="B155" s="7">
        <f t="shared" si="2"/>
        <v>2024</v>
      </c>
      <c r="C155" s="7" t="s">
        <v>4</v>
      </c>
      <c r="D155" s="20" t="s">
        <v>168</v>
      </c>
      <c r="E155" s="20" t="s">
        <v>18</v>
      </c>
      <c r="F155" s="20">
        <v>256432</v>
      </c>
      <c r="G155" s="20" t="s">
        <v>168</v>
      </c>
      <c r="H155" s="21">
        <v>45491</v>
      </c>
      <c r="I155" s="20" t="s">
        <v>336</v>
      </c>
      <c r="J155" s="20" t="s">
        <v>337</v>
      </c>
      <c r="K155" s="22">
        <v>556616</v>
      </c>
      <c r="L155" s="22">
        <v>556616</v>
      </c>
    </row>
    <row r="156" spans="2:12">
      <c r="B156" s="7">
        <f t="shared" si="2"/>
        <v>2024</v>
      </c>
      <c r="C156" s="7" t="s">
        <v>4</v>
      </c>
      <c r="D156" s="20" t="s">
        <v>169</v>
      </c>
      <c r="E156" s="20" t="s">
        <v>18</v>
      </c>
      <c r="F156" s="20">
        <v>256487</v>
      </c>
      <c r="G156" s="20" t="s">
        <v>169</v>
      </c>
      <c r="H156" s="21">
        <v>45491</v>
      </c>
      <c r="I156" s="20" t="s">
        <v>336</v>
      </c>
      <c r="J156" s="20" t="s">
        <v>337</v>
      </c>
      <c r="K156" s="22">
        <v>104580</v>
      </c>
      <c r="L156" s="22">
        <v>104580</v>
      </c>
    </row>
    <row r="157" spans="2:12">
      <c r="B157" s="7">
        <f t="shared" si="2"/>
        <v>2024</v>
      </c>
      <c r="C157" s="7" t="s">
        <v>4</v>
      </c>
      <c r="D157" s="20" t="s">
        <v>170</v>
      </c>
      <c r="E157" s="20" t="s">
        <v>18</v>
      </c>
      <c r="F157" s="20">
        <v>256506</v>
      </c>
      <c r="G157" s="20" t="s">
        <v>170</v>
      </c>
      <c r="H157" s="21">
        <v>45491</v>
      </c>
      <c r="I157" s="20" t="s">
        <v>336</v>
      </c>
      <c r="J157" s="20" t="s">
        <v>337</v>
      </c>
      <c r="K157" s="22">
        <v>51268</v>
      </c>
      <c r="L157" s="22">
        <v>46768</v>
      </c>
    </row>
    <row r="158" spans="2:12">
      <c r="B158" s="7">
        <f t="shared" si="2"/>
        <v>2024</v>
      </c>
      <c r="C158" s="7" t="s">
        <v>4</v>
      </c>
      <c r="D158" s="20" t="s">
        <v>171</v>
      </c>
      <c r="E158" s="20" t="s">
        <v>18</v>
      </c>
      <c r="F158" s="20">
        <v>256516</v>
      </c>
      <c r="G158" s="20" t="s">
        <v>171</v>
      </c>
      <c r="H158" s="21">
        <v>45491</v>
      </c>
      <c r="I158" s="20" t="s">
        <v>336</v>
      </c>
      <c r="J158" s="20" t="s">
        <v>337</v>
      </c>
      <c r="K158" s="22">
        <v>51268</v>
      </c>
      <c r="L158" s="22">
        <v>51268</v>
      </c>
    </row>
    <row r="159" spans="2:12">
      <c r="B159" s="7">
        <f t="shared" si="2"/>
        <v>2024</v>
      </c>
      <c r="C159" s="7" t="s">
        <v>4</v>
      </c>
      <c r="D159" s="20" t="s">
        <v>172</v>
      </c>
      <c r="E159" s="20" t="s">
        <v>18</v>
      </c>
      <c r="F159" s="20">
        <v>256628</v>
      </c>
      <c r="G159" s="20" t="s">
        <v>172</v>
      </c>
      <c r="H159" s="21">
        <v>45495</v>
      </c>
      <c r="I159" s="20" t="s">
        <v>336</v>
      </c>
      <c r="J159" s="20" t="s">
        <v>337</v>
      </c>
      <c r="K159" s="22">
        <v>52290</v>
      </c>
      <c r="L159" s="22">
        <v>52290</v>
      </c>
    </row>
    <row r="160" spans="2:12">
      <c r="B160" s="7">
        <f t="shared" si="2"/>
        <v>2024</v>
      </c>
      <c r="C160" s="7" t="s">
        <v>4</v>
      </c>
      <c r="D160" s="20" t="s">
        <v>173</v>
      </c>
      <c r="E160" s="20" t="s">
        <v>18</v>
      </c>
      <c r="F160" s="20">
        <v>256655</v>
      </c>
      <c r="G160" s="20" t="s">
        <v>173</v>
      </c>
      <c r="H160" s="21">
        <v>45495</v>
      </c>
      <c r="I160" s="20" t="s">
        <v>336</v>
      </c>
      <c r="J160" s="20" t="s">
        <v>337</v>
      </c>
      <c r="K160" s="22">
        <v>52290</v>
      </c>
      <c r="L160" s="22">
        <v>52290</v>
      </c>
    </row>
    <row r="161" spans="2:12">
      <c r="B161" s="7">
        <f t="shared" si="2"/>
        <v>2024</v>
      </c>
      <c r="C161" s="7" t="s">
        <v>4</v>
      </c>
      <c r="D161" s="20" t="s">
        <v>174</v>
      </c>
      <c r="E161" s="20" t="s">
        <v>18</v>
      </c>
      <c r="F161" s="20">
        <v>256674</v>
      </c>
      <c r="G161" s="20" t="s">
        <v>174</v>
      </c>
      <c r="H161" s="21">
        <v>45495</v>
      </c>
      <c r="I161" s="20" t="s">
        <v>336</v>
      </c>
      <c r="J161" s="20" t="s">
        <v>337</v>
      </c>
      <c r="K161" s="22">
        <v>52290</v>
      </c>
      <c r="L161" s="22">
        <v>52290</v>
      </c>
    </row>
    <row r="162" spans="2:12">
      <c r="B162" s="7">
        <f t="shared" si="2"/>
        <v>2024</v>
      </c>
      <c r="C162" s="7" t="s">
        <v>4</v>
      </c>
      <c r="D162" s="20" t="s">
        <v>175</v>
      </c>
      <c r="E162" s="20" t="s">
        <v>18</v>
      </c>
      <c r="F162" s="20">
        <v>256837</v>
      </c>
      <c r="G162" s="20" t="s">
        <v>175</v>
      </c>
      <c r="H162" s="21">
        <v>45497</v>
      </c>
      <c r="I162" s="20" t="s">
        <v>336</v>
      </c>
      <c r="J162" s="20" t="s">
        <v>337</v>
      </c>
      <c r="K162" s="22">
        <v>52290</v>
      </c>
      <c r="L162" s="22">
        <v>52290</v>
      </c>
    </row>
    <row r="163" spans="2:12">
      <c r="B163" s="7">
        <f t="shared" si="2"/>
        <v>2024</v>
      </c>
      <c r="C163" s="7" t="s">
        <v>4</v>
      </c>
      <c r="D163" s="20" t="s">
        <v>176</v>
      </c>
      <c r="E163" s="20" t="s">
        <v>18</v>
      </c>
      <c r="F163" s="20">
        <v>256838</v>
      </c>
      <c r="G163" s="20" t="s">
        <v>176</v>
      </c>
      <c r="H163" s="21">
        <v>45497</v>
      </c>
      <c r="I163" s="20" t="s">
        <v>336</v>
      </c>
      <c r="J163" s="20" t="s">
        <v>337</v>
      </c>
      <c r="K163" s="22">
        <v>556616</v>
      </c>
      <c r="L163" s="22">
        <v>556616</v>
      </c>
    </row>
    <row r="164" spans="2:12">
      <c r="B164" s="7">
        <f t="shared" si="2"/>
        <v>2024</v>
      </c>
      <c r="C164" s="7" t="s">
        <v>4</v>
      </c>
      <c r="D164" s="20" t="s">
        <v>177</v>
      </c>
      <c r="E164" s="20" t="s">
        <v>18</v>
      </c>
      <c r="F164" s="20">
        <v>256849</v>
      </c>
      <c r="G164" s="20" t="s">
        <v>177</v>
      </c>
      <c r="H164" s="21">
        <v>45497</v>
      </c>
      <c r="I164" s="20" t="s">
        <v>336</v>
      </c>
      <c r="J164" s="20" t="s">
        <v>337</v>
      </c>
      <c r="K164" s="22">
        <v>205069</v>
      </c>
      <c r="L164" s="22">
        <v>205069</v>
      </c>
    </row>
    <row r="165" spans="2:12">
      <c r="B165" s="7">
        <f t="shared" si="2"/>
        <v>2024</v>
      </c>
      <c r="C165" s="7" t="s">
        <v>4</v>
      </c>
      <c r="D165" s="20" t="s">
        <v>178</v>
      </c>
      <c r="E165" s="20" t="s">
        <v>18</v>
      </c>
      <c r="F165" s="20">
        <v>256876</v>
      </c>
      <c r="G165" s="20" t="s">
        <v>178</v>
      </c>
      <c r="H165" s="21">
        <v>45497</v>
      </c>
      <c r="I165" s="20" t="s">
        <v>336</v>
      </c>
      <c r="J165" s="20" t="s">
        <v>337</v>
      </c>
      <c r="K165" s="22">
        <v>51268</v>
      </c>
      <c r="L165" s="22">
        <v>51268</v>
      </c>
    </row>
    <row r="166" spans="2:12">
      <c r="B166" s="7">
        <f t="shared" si="2"/>
        <v>2024</v>
      </c>
      <c r="C166" s="7" t="s">
        <v>4</v>
      </c>
      <c r="D166" s="20" t="s">
        <v>179</v>
      </c>
      <c r="E166" s="20" t="s">
        <v>18</v>
      </c>
      <c r="F166" s="20">
        <v>257087</v>
      </c>
      <c r="G166" s="20" t="s">
        <v>179</v>
      </c>
      <c r="H166" s="21">
        <v>45502</v>
      </c>
      <c r="I166" s="20" t="s">
        <v>336</v>
      </c>
      <c r="J166" s="20" t="s">
        <v>337</v>
      </c>
      <c r="K166" s="22">
        <v>52290</v>
      </c>
      <c r="L166" s="22">
        <v>52290</v>
      </c>
    </row>
    <row r="167" spans="2:12">
      <c r="B167" s="7">
        <f t="shared" si="2"/>
        <v>2024</v>
      </c>
      <c r="C167" s="7" t="s">
        <v>4</v>
      </c>
      <c r="D167" s="20" t="s">
        <v>180</v>
      </c>
      <c r="E167" s="20" t="s">
        <v>18</v>
      </c>
      <c r="F167" s="20">
        <v>257092</v>
      </c>
      <c r="G167" s="20" t="s">
        <v>180</v>
      </c>
      <c r="H167" s="21">
        <v>45502</v>
      </c>
      <c r="I167" s="20" t="s">
        <v>336</v>
      </c>
      <c r="J167" s="20" t="s">
        <v>337</v>
      </c>
      <c r="K167" s="22">
        <v>52290</v>
      </c>
      <c r="L167" s="22">
        <v>52290</v>
      </c>
    </row>
    <row r="168" spans="2:12">
      <c r="B168" s="7">
        <f t="shared" si="2"/>
        <v>2024</v>
      </c>
      <c r="C168" s="7" t="s">
        <v>4</v>
      </c>
      <c r="D168" s="20" t="s">
        <v>181</v>
      </c>
      <c r="E168" s="20" t="s">
        <v>18</v>
      </c>
      <c r="F168" s="20">
        <v>257102</v>
      </c>
      <c r="G168" s="20" t="s">
        <v>181</v>
      </c>
      <c r="H168" s="21">
        <v>45502</v>
      </c>
      <c r="I168" s="20" t="s">
        <v>336</v>
      </c>
      <c r="J168" s="20" t="s">
        <v>337</v>
      </c>
      <c r="K168" s="22">
        <v>205069</v>
      </c>
      <c r="L168" s="22">
        <v>205069</v>
      </c>
    </row>
    <row r="169" spans="2:12">
      <c r="B169" s="7">
        <f t="shared" si="2"/>
        <v>2024</v>
      </c>
      <c r="C169" s="7" t="s">
        <v>4</v>
      </c>
      <c r="D169" s="20" t="s">
        <v>182</v>
      </c>
      <c r="E169" s="20" t="s">
        <v>18</v>
      </c>
      <c r="F169" s="20">
        <v>257107</v>
      </c>
      <c r="G169" s="20" t="s">
        <v>182</v>
      </c>
      <c r="H169" s="21">
        <v>45502</v>
      </c>
      <c r="I169" s="20" t="s">
        <v>336</v>
      </c>
      <c r="J169" s="20" t="s">
        <v>337</v>
      </c>
      <c r="K169" s="22">
        <v>52290</v>
      </c>
      <c r="L169" s="22">
        <v>52290</v>
      </c>
    </row>
    <row r="170" spans="2:12">
      <c r="B170" s="7">
        <f t="shared" si="2"/>
        <v>2024</v>
      </c>
      <c r="C170" s="7" t="s">
        <v>4</v>
      </c>
      <c r="D170" s="20" t="s">
        <v>183</v>
      </c>
      <c r="E170" s="20" t="s">
        <v>18</v>
      </c>
      <c r="F170" s="20">
        <v>257215</v>
      </c>
      <c r="G170" s="20" t="s">
        <v>183</v>
      </c>
      <c r="H170" s="21">
        <v>45503</v>
      </c>
      <c r="I170" s="20" t="s">
        <v>336</v>
      </c>
      <c r="J170" s="20" t="s">
        <v>337</v>
      </c>
      <c r="K170" s="22">
        <v>556616</v>
      </c>
      <c r="L170" s="22">
        <v>556616</v>
      </c>
    </row>
    <row r="171" spans="2:12">
      <c r="B171" s="7">
        <f t="shared" si="2"/>
        <v>2024</v>
      </c>
      <c r="C171" s="7" t="s">
        <v>4</v>
      </c>
      <c r="D171" s="20" t="s">
        <v>184</v>
      </c>
      <c r="E171" s="20" t="s">
        <v>18</v>
      </c>
      <c r="F171" s="20">
        <v>257250</v>
      </c>
      <c r="G171" s="20" t="s">
        <v>184</v>
      </c>
      <c r="H171" s="21">
        <v>45503</v>
      </c>
      <c r="I171" s="20" t="s">
        <v>336</v>
      </c>
      <c r="J171" s="20" t="s">
        <v>337</v>
      </c>
      <c r="K171" s="22">
        <v>71292</v>
      </c>
      <c r="L171" s="22">
        <v>71292</v>
      </c>
    </row>
    <row r="172" spans="2:12">
      <c r="B172" s="7">
        <f t="shared" si="2"/>
        <v>2024</v>
      </c>
      <c r="C172" s="7" t="s">
        <v>4</v>
      </c>
      <c r="D172" s="20" t="s">
        <v>185</v>
      </c>
      <c r="E172" s="20" t="s">
        <v>18</v>
      </c>
      <c r="F172" s="20">
        <v>257313</v>
      </c>
      <c r="G172" s="20" t="s">
        <v>185</v>
      </c>
      <c r="H172" s="21">
        <v>45504</v>
      </c>
      <c r="I172" s="20" t="s">
        <v>336</v>
      </c>
      <c r="J172" s="20" t="s">
        <v>337</v>
      </c>
      <c r="K172" s="22">
        <v>52290</v>
      </c>
      <c r="L172" s="22">
        <v>52290</v>
      </c>
    </row>
    <row r="173" spans="2:12">
      <c r="B173" s="7">
        <f t="shared" si="2"/>
        <v>2024</v>
      </c>
      <c r="C173" s="7" t="s">
        <v>4</v>
      </c>
      <c r="D173" s="20" t="s">
        <v>186</v>
      </c>
      <c r="E173" s="20" t="s">
        <v>18</v>
      </c>
      <c r="F173" s="20">
        <v>257339</v>
      </c>
      <c r="G173" s="20" t="s">
        <v>186</v>
      </c>
      <c r="H173" s="21">
        <v>45504</v>
      </c>
      <c r="I173" s="20" t="s">
        <v>336</v>
      </c>
      <c r="J173" s="20" t="s">
        <v>337</v>
      </c>
      <c r="K173" s="22">
        <v>205069</v>
      </c>
      <c r="L173" s="22">
        <v>205069</v>
      </c>
    </row>
    <row r="174" spans="2:12">
      <c r="B174" s="7">
        <f t="shared" si="2"/>
        <v>2024</v>
      </c>
      <c r="C174" s="7" t="s">
        <v>4</v>
      </c>
      <c r="D174" s="20" t="s">
        <v>187</v>
      </c>
      <c r="E174" s="20" t="s">
        <v>18</v>
      </c>
      <c r="F174" s="20">
        <v>257343</v>
      </c>
      <c r="G174" s="20" t="s">
        <v>187</v>
      </c>
      <c r="H174" s="21">
        <v>45504</v>
      </c>
      <c r="I174" s="20" t="s">
        <v>336</v>
      </c>
      <c r="J174" s="20" t="s">
        <v>337</v>
      </c>
      <c r="K174" s="22">
        <v>263660</v>
      </c>
      <c r="L174" s="22">
        <v>263660</v>
      </c>
    </row>
    <row r="175" spans="2:12">
      <c r="B175" s="7">
        <f t="shared" si="2"/>
        <v>2024</v>
      </c>
      <c r="C175" s="7" t="s">
        <v>4</v>
      </c>
      <c r="D175" s="20" t="s">
        <v>188</v>
      </c>
      <c r="E175" s="20" t="s">
        <v>18</v>
      </c>
      <c r="F175" s="20">
        <v>257419</v>
      </c>
      <c r="G175" s="20" t="s">
        <v>188</v>
      </c>
      <c r="H175" s="21">
        <v>45504</v>
      </c>
      <c r="I175" s="20" t="s">
        <v>336</v>
      </c>
      <c r="J175" s="20" t="s">
        <v>337</v>
      </c>
      <c r="K175" s="22">
        <v>52290</v>
      </c>
      <c r="L175" s="22">
        <v>52290</v>
      </c>
    </row>
    <row r="176" spans="2:12">
      <c r="B176" s="7">
        <f t="shared" si="2"/>
        <v>2024</v>
      </c>
      <c r="C176" s="7" t="s">
        <v>4</v>
      </c>
      <c r="D176" s="20" t="s">
        <v>189</v>
      </c>
      <c r="E176" s="20" t="s">
        <v>18</v>
      </c>
      <c r="F176" s="20">
        <v>257420</v>
      </c>
      <c r="G176" s="20" t="s">
        <v>189</v>
      </c>
      <c r="H176" s="21">
        <v>45504</v>
      </c>
      <c r="I176" s="20" t="s">
        <v>336</v>
      </c>
      <c r="J176" s="20" t="s">
        <v>337</v>
      </c>
      <c r="K176" s="22">
        <v>52290</v>
      </c>
      <c r="L176" s="22">
        <v>52290</v>
      </c>
    </row>
    <row r="177" spans="2:12">
      <c r="B177" s="7">
        <f t="shared" si="2"/>
        <v>2024</v>
      </c>
      <c r="C177" s="7" t="s">
        <v>4</v>
      </c>
      <c r="D177" s="20" t="s">
        <v>190</v>
      </c>
      <c r="E177" s="20" t="s">
        <v>14</v>
      </c>
      <c r="F177" s="20">
        <v>243513</v>
      </c>
      <c r="G177" s="20" t="s">
        <v>190</v>
      </c>
      <c r="H177" s="21">
        <v>45474</v>
      </c>
      <c r="I177" s="20" t="s">
        <v>336</v>
      </c>
      <c r="J177" s="20" t="s">
        <v>337</v>
      </c>
      <c r="K177" s="22">
        <v>116454</v>
      </c>
      <c r="L177" s="22">
        <v>116454</v>
      </c>
    </row>
    <row r="178" spans="2:12">
      <c r="B178" s="7">
        <f t="shared" si="2"/>
        <v>2024</v>
      </c>
      <c r="C178" s="7" t="s">
        <v>4</v>
      </c>
      <c r="D178" s="20" t="s">
        <v>191</v>
      </c>
      <c r="E178" s="20" t="s">
        <v>14</v>
      </c>
      <c r="F178" s="20">
        <v>243604</v>
      </c>
      <c r="G178" s="20" t="s">
        <v>191</v>
      </c>
      <c r="H178" s="21">
        <v>45477</v>
      </c>
      <c r="I178" s="20" t="s">
        <v>336</v>
      </c>
      <c r="J178" s="20" t="s">
        <v>337</v>
      </c>
      <c r="K178" s="22">
        <v>116454</v>
      </c>
      <c r="L178" s="22">
        <v>116454</v>
      </c>
    </row>
    <row r="179" spans="2:12">
      <c r="B179" s="7">
        <f t="shared" si="2"/>
        <v>2024</v>
      </c>
      <c r="C179" s="7" t="s">
        <v>4</v>
      </c>
      <c r="D179" s="20" t="s">
        <v>192</v>
      </c>
      <c r="E179" s="20" t="s">
        <v>14</v>
      </c>
      <c r="F179" s="20">
        <v>243617</v>
      </c>
      <c r="G179" s="20" t="s">
        <v>192</v>
      </c>
      <c r="H179" s="21">
        <v>45477</v>
      </c>
      <c r="I179" s="20" t="s">
        <v>336</v>
      </c>
      <c r="J179" s="20" t="s">
        <v>337</v>
      </c>
      <c r="K179" s="22">
        <v>116454</v>
      </c>
      <c r="L179" s="22">
        <v>116454</v>
      </c>
    </row>
    <row r="180" spans="2:12">
      <c r="B180" s="7">
        <f t="shared" si="2"/>
        <v>2024</v>
      </c>
      <c r="C180" s="7" t="s">
        <v>4</v>
      </c>
      <c r="D180" s="20" t="s">
        <v>193</v>
      </c>
      <c r="E180" s="20" t="s">
        <v>14</v>
      </c>
      <c r="F180" s="20">
        <v>243696</v>
      </c>
      <c r="G180" s="20" t="s">
        <v>193</v>
      </c>
      <c r="H180" s="21">
        <v>45479</v>
      </c>
      <c r="I180" s="20" t="s">
        <v>336</v>
      </c>
      <c r="J180" s="20" t="s">
        <v>337</v>
      </c>
      <c r="K180" s="22">
        <v>116454</v>
      </c>
      <c r="L180" s="22">
        <v>116454</v>
      </c>
    </row>
    <row r="181" spans="2:12">
      <c r="B181" s="7">
        <f t="shared" si="2"/>
        <v>2024</v>
      </c>
      <c r="C181" s="7" t="s">
        <v>4</v>
      </c>
      <c r="D181" s="20" t="s">
        <v>194</v>
      </c>
      <c r="E181" s="20" t="s">
        <v>14</v>
      </c>
      <c r="F181" s="20">
        <v>243952</v>
      </c>
      <c r="G181" s="20" t="s">
        <v>194</v>
      </c>
      <c r="H181" s="21">
        <v>45488</v>
      </c>
      <c r="I181" s="20" t="s">
        <v>336</v>
      </c>
      <c r="J181" s="20" t="s">
        <v>337</v>
      </c>
      <c r="K181" s="22">
        <v>116454</v>
      </c>
      <c r="L181" s="22">
        <v>116454</v>
      </c>
    </row>
    <row r="182" spans="2:12">
      <c r="B182" s="7">
        <f t="shared" si="2"/>
        <v>2024</v>
      </c>
      <c r="C182" s="7" t="s">
        <v>4</v>
      </c>
      <c r="D182" s="20" t="s">
        <v>195</v>
      </c>
      <c r="E182" s="20" t="s">
        <v>14</v>
      </c>
      <c r="F182" s="20">
        <v>244000</v>
      </c>
      <c r="G182" s="20" t="s">
        <v>195</v>
      </c>
      <c r="H182" s="21">
        <v>45489</v>
      </c>
      <c r="I182" s="20" t="s">
        <v>336</v>
      </c>
      <c r="J182" s="20" t="s">
        <v>337</v>
      </c>
      <c r="K182" s="22">
        <v>4978008</v>
      </c>
      <c r="L182" s="22">
        <v>4978008</v>
      </c>
    </row>
    <row r="183" spans="2:12">
      <c r="B183" s="7">
        <f t="shared" si="2"/>
        <v>2024</v>
      </c>
      <c r="C183" s="7" t="s">
        <v>4</v>
      </c>
      <c r="D183" s="20" t="s">
        <v>196</v>
      </c>
      <c r="E183" s="20" t="s">
        <v>14</v>
      </c>
      <c r="F183" s="20">
        <v>244040</v>
      </c>
      <c r="G183" s="20" t="s">
        <v>196</v>
      </c>
      <c r="H183" s="21">
        <v>45490</v>
      </c>
      <c r="I183" s="20" t="s">
        <v>336</v>
      </c>
      <c r="J183" s="20" t="s">
        <v>337</v>
      </c>
      <c r="K183" s="22">
        <v>383256</v>
      </c>
      <c r="L183" s="22">
        <v>383256</v>
      </c>
    </row>
    <row r="184" spans="2:12">
      <c r="B184" s="7">
        <f t="shared" si="2"/>
        <v>2024</v>
      </c>
      <c r="C184" s="7" t="s">
        <v>4</v>
      </c>
      <c r="D184" s="20" t="s">
        <v>197</v>
      </c>
      <c r="E184" s="20" t="s">
        <v>14</v>
      </c>
      <c r="F184" s="20">
        <v>244120</v>
      </c>
      <c r="G184" s="20" t="s">
        <v>197</v>
      </c>
      <c r="H184" s="21">
        <v>45492</v>
      </c>
      <c r="I184" s="20" t="s">
        <v>336</v>
      </c>
      <c r="J184" s="20" t="s">
        <v>337</v>
      </c>
      <c r="K184" s="22">
        <v>116454</v>
      </c>
      <c r="L184" s="22">
        <v>116454</v>
      </c>
    </row>
    <row r="185" spans="2:12">
      <c r="B185" s="7">
        <f t="shared" si="2"/>
        <v>2024</v>
      </c>
      <c r="C185" s="7" t="s">
        <v>4</v>
      </c>
      <c r="D185" s="20" t="s">
        <v>198</v>
      </c>
      <c r="E185" s="20" t="s">
        <v>14</v>
      </c>
      <c r="F185" s="20">
        <v>244359</v>
      </c>
      <c r="G185" s="20" t="s">
        <v>198</v>
      </c>
      <c r="H185" s="21">
        <v>45498</v>
      </c>
      <c r="I185" s="20" t="s">
        <v>336</v>
      </c>
      <c r="J185" s="20" t="s">
        <v>337</v>
      </c>
      <c r="K185" s="22">
        <v>116454</v>
      </c>
      <c r="L185" s="22">
        <v>116454</v>
      </c>
    </row>
    <row r="186" spans="2:12">
      <c r="B186" s="7">
        <f t="shared" si="2"/>
        <v>2024</v>
      </c>
      <c r="C186" s="7" t="s">
        <v>4</v>
      </c>
      <c r="D186" s="20" t="s">
        <v>199</v>
      </c>
      <c r="E186" s="20" t="s">
        <v>14</v>
      </c>
      <c r="F186" s="20">
        <v>244478</v>
      </c>
      <c r="G186" s="20" t="s">
        <v>199</v>
      </c>
      <c r="H186" s="21">
        <v>45502</v>
      </c>
      <c r="I186" s="20" t="s">
        <v>336</v>
      </c>
      <c r="J186" s="20" t="s">
        <v>337</v>
      </c>
      <c r="K186" s="22">
        <v>458444</v>
      </c>
      <c r="L186" s="22">
        <v>458444</v>
      </c>
    </row>
    <row r="187" spans="2:12">
      <c r="B187" s="7">
        <f t="shared" si="2"/>
        <v>2024</v>
      </c>
      <c r="C187" s="7" t="s">
        <v>4</v>
      </c>
      <c r="D187" s="20" t="s">
        <v>200</v>
      </c>
      <c r="E187" s="20" t="s">
        <v>14</v>
      </c>
      <c r="F187" s="20">
        <v>244510</v>
      </c>
      <c r="G187" s="20" t="s">
        <v>200</v>
      </c>
      <c r="H187" s="21">
        <v>45502</v>
      </c>
      <c r="I187" s="20" t="s">
        <v>336</v>
      </c>
      <c r="J187" s="20" t="s">
        <v>337</v>
      </c>
      <c r="K187" s="22">
        <v>458444</v>
      </c>
      <c r="L187" s="22">
        <v>458444</v>
      </c>
    </row>
    <row r="188" spans="2:12">
      <c r="B188" s="7">
        <f t="shared" si="2"/>
        <v>2024</v>
      </c>
      <c r="C188" s="7" t="s">
        <v>4</v>
      </c>
      <c r="D188" s="20" t="s">
        <v>311</v>
      </c>
      <c r="E188" s="20" t="s">
        <v>16</v>
      </c>
      <c r="F188" s="20">
        <v>3621</v>
      </c>
      <c r="G188" s="20" t="s">
        <v>201</v>
      </c>
      <c r="H188" s="21">
        <v>45475</v>
      </c>
      <c r="I188" s="20" t="s">
        <v>336</v>
      </c>
      <c r="J188" s="20" t="s">
        <v>337</v>
      </c>
      <c r="K188" s="22">
        <v>51540</v>
      </c>
      <c r="L188" s="22">
        <v>51540</v>
      </c>
    </row>
    <row r="189" spans="2:12">
      <c r="B189" s="7">
        <f t="shared" si="2"/>
        <v>2024</v>
      </c>
      <c r="C189" s="7" t="s">
        <v>4</v>
      </c>
      <c r="D189" s="20" t="s">
        <v>312</v>
      </c>
      <c r="E189" s="20" t="s">
        <v>16</v>
      </c>
      <c r="F189" s="20">
        <v>3640</v>
      </c>
      <c r="G189" s="20" t="s">
        <v>202</v>
      </c>
      <c r="H189" s="21">
        <v>45477</v>
      </c>
      <c r="I189" s="20" t="s">
        <v>336</v>
      </c>
      <c r="J189" s="20" t="s">
        <v>337</v>
      </c>
      <c r="K189" s="22">
        <v>52290</v>
      </c>
      <c r="L189" s="22">
        <v>52290</v>
      </c>
    </row>
    <row r="190" spans="2:12">
      <c r="B190" s="7">
        <f t="shared" si="2"/>
        <v>2024</v>
      </c>
      <c r="C190" s="7" t="s">
        <v>4</v>
      </c>
      <c r="D190" s="20" t="s">
        <v>313</v>
      </c>
      <c r="E190" s="20" t="s">
        <v>16</v>
      </c>
      <c r="F190" s="20">
        <v>3655</v>
      </c>
      <c r="G190" s="20" t="s">
        <v>203</v>
      </c>
      <c r="H190" s="21">
        <v>45477</v>
      </c>
      <c r="I190" s="20" t="s">
        <v>336</v>
      </c>
      <c r="J190" s="20" t="s">
        <v>337</v>
      </c>
      <c r="K190" s="22">
        <v>52290</v>
      </c>
      <c r="L190" s="22">
        <v>52290</v>
      </c>
    </row>
    <row r="191" spans="2:12">
      <c r="B191" s="7">
        <f t="shared" si="2"/>
        <v>2024</v>
      </c>
      <c r="C191" s="7" t="s">
        <v>4</v>
      </c>
      <c r="D191" s="20" t="s">
        <v>314</v>
      </c>
      <c r="E191" s="20" t="s">
        <v>16</v>
      </c>
      <c r="F191" s="20">
        <v>3657</v>
      </c>
      <c r="G191" s="20" t="s">
        <v>204</v>
      </c>
      <c r="H191" s="21">
        <v>45477</v>
      </c>
      <c r="I191" s="20" t="s">
        <v>336</v>
      </c>
      <c r="J191" s="20" t="s">
        <v>337</v>
      </c>
      <c r="K191" s="22">
        <v>75198</v>
      </c>
      <c r="L191" s="22">
        <v>75198</v>
      </c>
    </row>
    <row r="192" spans="2:12">
      <c r="B192" s="7">
        <f t="shared" si="2"/>
        <v>2024</v>
      </c>
      <c r="C192" s="7" t="s">
        <v>4</v>
      </c>
      <c r="D192" s="20" t="s">
        <v>315</v>
      </c>
      <c r="E192" s="20" t="s">
        <v>16</v>
      </c>
      <c r="F192" s="20">
        <v>3662</v>
      </c>
      <c r="G192" s="20" t="s">
        <v>205</v>
      </c>
      <c r="H192" s="21">
        <v>45477</v>
      </c>
      <c r="I192" s="20" t="s">
        <v>336</v>
      </c>
      <c r="J192" s="20" t="s">
        <v>337</v>
      </c>
      <c r="K192" s="22">
        <v>52290</v>
      </c>
      <c r="L192" s="22">
        <v>52290</v>
      </c>
    </row>
    <row r="193" spans="2:12">
      <c r="B193" s="7">
        <f t="shared" si="2"/>
        <v>2024</v>
      </c>
      <c r="C193" s="7" t="s">
        <v>4</v>
      </c>
      <c r="D193" s="20" t="s">
        <v>316</v>
      </c>
      <c r="E193" s="20" t="s">
        <v>16</v>
      </c>
      <c r="F193" s="20">
        <v>3681</v>
      </c>
      <c r="G193" s="20" t="s">
        <v>206</v>
      </c>
      <c r="H193" s="21">
        <v>45478</v>
      </c>
      <c r="I193" s="20" t="s">
        <v>336</v>
      </c>
      <c r="J193" s="20" t="s">
        <v>337</v>
      </c>
      <c r="K193" s="22">
        <v>31938</v>
      </c>
      <c r="L193" s="22">
        <v>31938</v>
      </c>
    </row>
    <row r="194" spans="2:12">
      <c r="B194" s="7">
        <f t="shared" si="2"/>
        <v>2024</v>
      </c>
      <c r="C194" s="7" t="s">
        <v>4</v>
      </c>
      <c r="D194" s="20" t="s">
        <v>317</v>
      </c>
      <c r="E194" s="20" t="s">
        <v>16</v>
      </c>
      <c r="F194" s="20">
        <v>3686</v>
      </c>
      <c r="G194" s="20" t="s">
        <v>207</v>
      </c>
      <c r="H194" s="21">
        <v>45478</v>
      </c>
      <c r="I194" s="20" t="s">
        <v>336</v>
      </c>
      <c r="J194" s="20" t="s">
        <v>337</v>
      </c>
      <c r="K194" s="22">
        <v>24792</v>
      </c>
      <c r="L194" s="22">
        <v>24792</v>
      </c>
    </row>
    <row r="195" spans="2:12">
      <c r="B195" s="7">
        <f t="shared" si="2"/>
        <v>2024</v>
      </c>
      <c r="C195" s="7" t="s">
        <v>4</v>
      </c>
      <c r="D195" s="20" t="s">
        <v>318</v>
      </c>
      <c r="E195" s="20" t="s">
        <v>16</v>
      </c>
      <c r="F195" s="20">
        <v>3713</v>
      </c>
      <c r="G195" s="20" t="s">
        <v>208</v>
      </c>
      <c r="H195" s="21">
        <v>45482</v>
      </c>
      <c r="I195" s="20" t="s">
        <v>336</v>
      </c>
      <c r="J195" s="20" t="s">
        <v>337</v>
      </c>
      <c r="K195" s="22">
        <v>60840</v>
      </c>
      <c r="L195" s="22">
        <v>60840</v>
      </c>
    </row>
    <row r="196" spans="2:12">
      <c r="B196" s="7">
        <f t="shared" si="2"/>
        <v>2024</v>
      </c>
      <c r="C196" s="7" t="s">
        <v>4</v>
      </c>
      <c r="D196" s="20" t="s">
        <v>319</v>
      </c>
      <c r="E196" s="20" t="s">
        <v>16</v>
      </c>
      <c r="F196" s="20">
        <v>3714</v>
      </c>
      <c r="G196" s="20" t="s">
        <v>209</v>
      </c>
      <c r="H196" s="21">
        <v>45482</v>
      </c>
      <c r="I196" s="20" t="s">
        <v>336</v>
      </c>
      <c r="J196" s="20" t="s">
        <v>337</v>
      </c>
      <c r="K196" s="22">
        <v>52290</v>
      </c>
      <c r="L196" s="22">
        <v>52290</v>
      </c>
    </row>
    <row r="197" spans="2:12">
      <c r="B197" s="7">
        <f t="shared" si="2"/>
        <v>2024</v>
      </c>
      <c r="C197" s="7" t="s">
        <v>4</v>
      </c>
      <c r="D197" s="20" t="s">
        <v>320</v>
      </c>
      <c r="E197" s="20" t="s">
        <v>16</v>
      </c>
      <c r="F197" s="20">
        <v>3722</v>
      </c>
      <c r="G197" s="20" t="s">
        <v>210</v>
      </c>
      <c r="H197" s="21">
        <v>45483</v>
      </c>
      <c r="I197" s="20" t="s">
        <v>336</v>
      </c>
      <c r="J197" s="20" t="s">
        <v>337</v>
      </c>
      <c r="K197" s="22">
        <v>52290</v>
      </c>
      <c r="L197" s="22">
        <v>47790</v>
      </c>
    </row>
    <row r="198" spans="2:12">
      <c r="B198" s="7">
        <f t="shared" si="2"/>
        <v>2024</v>
      </c>
      <c r="C198" s="7" t="s">
        <v>4</v>
      </c>
      <c r="D198" s="20" t="s">
        <v>321</v>
      </c>
      <c r="E198" s="20" t="s">
        <v>16</v>
      </c>
      <c r="F198" s="20">
        <v>3758</v>
      </c>
      <c r="G198" s="20" t="s">
        <v>211</v>
      </c>
      <c r="H198" s="21">
        <v>45484</v>
      </c>
      <c r="I198" s="20" t="s">
        <v>336</v>
      </c>
      <c r="J198" s="20" t="s">
        <v>337</v>
      </c>
      <c r="K198" s="22">
        <v>52290</v>
      </c>
      <c r="L198" s="22">
        <v>47790</v>
      </c>
    </row>
    <row r="199" spans="2:12">
      <c r="B199" s="7">
        <f t="shared" si="2"/>
        <v>2024</v>
      </c>
      <c r="C199" s="7" t="s">
        <v>4</v>
      </c>
      <c r="D199" s="20" t="s">
        <v>322</v>
      </c>
      <c r="E199" s="20" t="s">
        <v>16</v>
      </c>
      <c r="F199" s="20">
        <v>3810</v>
      </c>
      <c r="G199" s="20" t="s">
        <v>212</v>
      </c>
      <c r="H199" s="21">
        <v>45488</v>
      </c>
      <c r="I199" s="20" t="s">
        <v>336</v>
      </c>
      <c r="J199" s="20" t="s">
        <v>337</v>
      </c>
      <c r="K199" s="22">
        <v>22908</v>
      </c>
      <c r="L199" s="22">
        <v>22908</v>
      </c>
    </row>
    <row r="200" spans="2:12">
      <c r="B200" s="7">
        <f t="shared" ref="B200:B263" si="3">YEAR(H200)</f>
        <v>2024</v>
      </c>
      <c r="C200" s="7" t="s">
        <v>4</v>
      </c>
      <c r="D200" s="20" t="s">
        <v>323</v>
      </c>
      <c r="E200" s="20" t="s">
        <v>16</v>
      </c>
      <c r="F200" s="20">
        <v>3836</v>
      </c>
      <c r="G200" s="20" t="s">
        <v>213</v>
      </c>
      <c r="H200" s="21">
        <v>45489</v>
      </c>
      <c r="I200" s="20" t="s">
        <v>336</v>
      </c>
      <c r="J200" s="20" t="s">
        <v>337</v>
      </c>
      <c r="K200" s="22">
        <v>113602</v>
      </c>
      <c r="L200" s="22">
        <v>113602</v>
      </c>
    </row>
    <row r="201" spans="2:12">
      <c r="B201" s="7">
        <f t="shared" si="3"/>
        <v>2024</v>
      </c>
      <c r="C201" s="7" t="s">
        <v>4</v>
      </c>
      <c r="D201" s="20" t="s">
        <v>324</v>
      </c>
      <c r="E201" s="20" t="s">
        <v>16</v>
      </c>
      <c r="F201" s="20">
        <v>3973</v>
      </c>
      <c r="G201" s="20" t="s">
        <v>214</v>
      </c>
      <c r="H201" s="21">
        <v>45496</v>
      </c>
      <c r="I201" s="20" t="s">
        <v>336</v>
      </c>
      <c r="J201" s="20" t="s">
        <v>337</v>
      </c>
      <c r="K201" s="22">
        <v>52290</v>
      </c>
      <c r="L201" s="22">
        <v>52290</v>
      </c>
    </row>
    <row r="202" spans="2:12">
      <c r="B202" s="7">
        <f t="shared" si="3"/>
        <v>2024</v>
      </c>
      <c r="C202" s="7" t="s">
        <v>4</v>
      </c>
      <c r="D202" s="20" t="s">
        <v>325</v>
      </c>
      <c r="E202" s="20" t="s">
        <v>16</v>
      </c>
      <c r="F202" s="20">
        <v>4022</v>
      </c>
      <c r="G202" s="20" t="s">
        <v>215</v>
      </c>
      <c r="H202" s="21">
        <v>45497</v>
      </c>
      <c r="I202" s="20" t="s">
        <v>336</v>
      </c>
      <c r="J202" s="20" t="s">
        <v>337</v>
      </c>
      <c r="K202" s="22">
        <v>52290</v>
      </c>
      <c r="L202" s="22">
        <v>52290</v>
      </c>
    </row>
    <row r="203" spans="2:12">
      <c r="B203" s="7">
        <f t="shared" si="3"/>
        <v>2024</v>
      </c>
      <c r="C203" s="7" t="s">
        <v>4</v>
      </c>
      <c r="D203" s="20" t="s">
        <v>326</v>
      </c>
      <c r="E203" s="20" t="s">
        <v>16</v>
      </c>
      <c r="F203" s="20">
        <v>4030</v>
      </c>
      <c r="G203" s="20" t="s">
        <v>216</v>
      </c>
      <c r="H203" s="21">
        <v>45497</v>
      </c>
      <c r="I203" s="20" t="s">
        <v>336</v>
      </c>
      <c r="J203" s="20" t="s">
        <v>337</v>
      </c>
      <c r="K203" s="22">
        <v>52290</v>
      </c>
      <c r="L203" s="22">
        <v>52290</v>
      </c>
    </row>
    <row r="204" spans="2:12">
      <c r="B204" s="7">
        <f t="shared" si="3"/>
        <v>2024</v>
      </c>
      <c r="C204" s="7" t="s">
        <v>4</v>
      </c>
      <c r="D204" s="20" t="s">
        <v>327</v>
      </c>
      <c r="E204" s="20" t="s">
        <v>16</v>
      </c>
      <c r="F204" s="20">
        <v>4085</v>
      </c>
      <c r="G204" s="20" t="s">
        <v>217</v>
      </c>
      <c r="H204" s="21">
        <v>45499</v>
      </c>
      <c r="I204" s="20" t="s">
        <v>336</v>
      </c>
      <c r="J204" s="20" t="s">
        <v>337</v>
      </c>
      <c r="K204" s="22">
        <v>21810</v>
      </c>
      <c r="L204" s="22">
        <v>21810</v>
      </c>
    </row>
    <row r="205" spans="2:12">
      <c r="B205" s="7">
        <f t="shared" si="3"/>
        <v>2024</v>
      </c>
      <c r="C205" s="7" t="s">
        <v>4</v>
      </c>
      <c r="D205" s="20" t="s">
        <v>328</v>
      </c>
      <c r="E205" s="20" t="s">
        <v>16</v>
      </c>
      <c r="F205" s="20">
        <v>4146</v>
      </c>
      <c r="G205" s="20" t="s">
        <v>218</v>
      </c>
      <c r="H205" s="21">
        <v>45503</v>
      </c>
      <c r="I205" s="20" t="s">
        <v>336</v>
      </c>
      <c r="J205" s="20" t="s">
        <v>337</v>
      </c>
      <c r="K205" s="22">
        <v>57625</v>
      </c>
      <c r="L205" s="22">
        <v>53125</v>
      </c>
    </row>
    <row r="206" spans="2:12">
      <c r="B206" s="7">
        <f t="shared" si="3"/>
        <v>2024</v>
      </c>
      <c r="C206" s="7" t="s">
        <v>4</v>
      </c>
      <c r="D206" s="20" t="s">
        <v>329</v>
      </c>
      <c r="E206" s="20" t="s">
        <v>16</v>
      </c>
      <c r="F206" s="20">
        <v>4151</v>
      </c>
      <c r="G206" s="20" t="s">
        <v>219</v>
      </c>
      <c r="H206" s="21">
        <v>45503</v>
      </c>
      <c r="I206" s="20" t="s">
        <v>336</v>
      </c>
      <c r="J206" s="20" t="s">
        <v>337</v>
      </c>
      <c r="K206" s="22">
        <v>104580</v>
      </c>
      <c r="L206" s="22">
        <v>104580</v>
      </c>
    </row>
    <row r="207" spans="2:12">
      <c r="B207" s="7">
        <f t="shared" si="3"/>
        <v>2024</v>
      </c>
      <c r="C207" s="7" t="s">
        <v>4</v>
      </c>
      <c r="D207" s="20" t="s">
        <v>330</v>
      </c>
      <c r="E207" s="20" t="s">
        <v>16</v>
      </c>
      <c r="F207" s="20">
        <v>4181</v>
      </c>
      <c r="G207" s="20" t="s">
        <v>220</v>
      </c>
      <c r="H207" s="21">
        <v>45503</v>
      </c>
      <c r="I207" s="20" t="s">
        <v>336</v>
      </c>
      <c r="J207" s="20" t="s">
        <v>337</v>
      </c>
      <c r="K207" s="22">
        <v>52290</v>
      </c>
      <c r="L207" s="22">
        <v>52290</v>
      </c>
    </row>
    <row r="208" spans="2:12">
      <c r="B208" s="7">
        <f t="shared" si="3"/>
        <v>2024</v>
      </c>
      <c r="C208" s="7" t="s">
        <v>4</v>
      </c>
      <c r="D208" s="20" t="s">
        <v>331</v>
      </c>
      <c r="E208" s="20" t="s">
        <v>16</v>
      </c>
      <c r="F208" s="20">
        <v>4258</v>
      </c>
      <c r="G208" s="20" t="s">
        <v>221</v>
      </c>
      <c r="H208" s="21">
        <v>45504</v>
      </c>
      <c r="I208" s="20" t="s">
        <v>336</v>
      </c>
      <c r="J208" s="20" t="s">
        <v>337</v>
      </c>
      <c r="K208" s="22">
        <v>35208</v>
      </c>
      <c r="L208" s="22">
        <v>30708</v>
      </c>
    </row>
    <row r="209" spans="2:12">
      <c r="B209" s="7">
        <f t="shared" si="3"/>
        <v>2024</v>
      </c>
      <c r="C209" s="7" t="s">
        <v>4</v>
      </c>
      <c r="D209" s="20" t="s">
        <v>332</v>
      </c>
      <c r="E209" s="20" t="s">
        <v>17</v>
      </c>
      <c r="F209" s="20">
        <v>2185</v>
      </c>
      <c r="G209" s="20" t="s">
        <v>222</v>
      </c>
      <c r="H209" s="21">
        <v>45475</v>
      </c>
      <c r="I209" s="20" t="s">
        <v>336</v>
      </c>
      <c r="J209" s="20" t="s">
        <v>337</v>
      </c>
      <c r="K209" s="22">
        <v>52290</v>
      </c>
      <c r="L209" s="22">
        <v>47790</v>
      </c>
    </row>
    <row r="210" spans="2:12">
      <c r="B210" s="7">
        <f t="shared" si="3"/>
        <v>2024</v>
      </c>
      <c r="C210" s="7" t="s">
        <v>4</v>
      </c>
      <c r="D210" s="20" t="s">
        <v>333</v>
      </c>
      <c r="E210" s="20" t="s">
        <v>17</v>
      </c>
      <c r="F210" s="20">
        <v>2219</v>
      </c>
      <c r="G210" s="20" t="s">
        <v>223</v>
      </c>
      <c r="H210" s="21">
        <v>45482</v>
      </c>
      <c r="I210" s="20" t="s">
        <v>336</v>
      </c>
      <c r="J210" s="20" t="s">
        <v>337</v>
      </c>
      <c r="K210" s="22">
        <v>51540</v>
      </c>
      <c r="L210" s="22">
        <v>51540</v>
      </c>
    </row>
    <row r="211" spans="2:12">
      <c r="B211" s="7">
        <f t="shared" si="3"/>
        <v>2024</v>
      </c>
      <c r="C211" s="7" t="s">
        <v>4</v>
      </c>
      <c r="D211" s="20" t="s">
        <v>334</v>
      </c>
      <c r="E211" s="20" t="s">
        <v>17</v>
      </c>
      <c r="F211" s="20">
        <v>2232</v>
      </c>
      <c r="G211" s="20" t="s">
        <v>224</v>
      </c>
      <c r="H211" s="21">
        <v>45484</v>
      </c>
      <c r="I211" s="20" t="s">
        <v>336</v>
      </c>
      <c r="J211" s="20" t="s">
        <v>337</v>
      </c>
      <c r="K211" s="22">
        <v>52290</v>
      </c>
      <c r="L211" s="22">
        <v>52290</v>
      </c>
    </row>
    <row r="212" spans="2:12">
      <c r="B212" s="7">
        <f t="shared" si="3"/>
        <v>2024</v>
      </c>
      <c r="C212" s="7" t="s">
        <v>4</v>
      </c>
      <c r="D212" s="20" t="s">
        <v>335</v>
      </c>
      <c r="E212" s="20" t="s">
        <v>17</v>
      </c>
      <c r="F212" s="20">
        <v>2364</v>
      </c>
      <c r="G212" s="20" t="s">
        <v>225</v>
      </c>
      <c r="H212" s="21">
        <v>45502</v>
      </c>
      <c r="I212" s="20" t="s">
        <v>336</v>
      </c>
      <c r="J212" s="20" t="s">
        <v>337</v>
      </c>
      <c r="K212" s="22">
        <v>24792</v>
      </c>
      <c r="L212" s="22">
        <v>24792</v>
      </c>
    </row>
    <row r="213" spans="2:12">
      <c r="B213" s="7">
        <f t="shared" si="3"/>
        <v>2024</v>
      </c>
      <c r="C213" s="7" t="s">
        <v>4</v>
      </c>
      <c r="D213" s="20" t="s">
        <v>226</v>
      </c>
      <c r="E213" s="20" t="s">
        <v>15</v>
      </c>
      <c r="F213" s="20">
        <v>221269</v>
      </c>
      <c r="G213" s="20" t="s">
        <v>226</v>
      </c>
      <c r="H213" s="21">
        <v>45475</v>
      </c>
      <c r="I213" s="20" t="s">
        <v>336</v>
      </c>
      <c r="J213" s="20" t="s">
        <v>337</v>
      </c>
      <c r="K213" s="22">
        <v>1416362</v>
      </c>
      <c r="L213" s="22">
        <v>1416362</v>
      </c>
    </row>
    <row r="214" spans="2:12">
      <c r="B214" s="7">
        <f t="shared" si="3"/>
        <v>2024</v>
      </c>
      <c r="C214" s="7" t="s">
        <v>4</v>
      </c>
      <c r="D214" s="20" t="s">
        <v>227</v>
      </c>
      <c r="E214" s="20" t="s">
        <v>15</v>
      </c>
      <c r="F214" s="20">
        <v>221313</v>
      </c>
      <c r="G214" s="20" t="s">
        <v>227</v>
      </c>
      <c r="H214" s="21">
        <v>45477</v>
      </c>
      <c r="I214" s="20" t="s">
        <v>336</v>
      </c>
      <c r="J214" s="20" t="s">
        <v>337</v>
      </c>
      <c r="K214" s="22">
        <v>116454</v>
      </c>
      <c r="L214" s="22">
        <v>116454</v>
      </c>
    </row>
    <row r="215" spans="2:12">
      <c r="B215" s="7">
        <f t="shared" si="3"/>
        <v>2024</v>
      </c>
      <c r="C215" s="7" t="s">
        <v>4</v>
      </c>
      <c r="D215" s="20" t="s">
        <v>228</v>
      </c>
      <c r="E215" s="20" t="s">
        <v>15</v>
      </c>
      <c r="F215" s="20">
        <v>221355</v>
      </c>
      <c r="G215" s="20" t="s">
        <v>228</v>
      </c>
      <c r="H215" s="21">
        <v>45480</v>
      </c>
      <c r="I215" s="20" t="s">
        <v>336</v>
      </c>
      <c r="J215" s="20" t="s">
        <v>337</v>
      </c>
      <c r="K215" s="22">
        <v>116454</v>
      </c>
      <c r="L215" s="22">
        <v>116454</v>
      </c>
    </row>
    <row r="216" spans="2:12">
      <c r="B216" s="7">
        <f t="shared" si="3"/>
        <v>2024</v>
      </c>
      <c r="C216" s="7" t="s">
        <v>4</v>
      </c>
      <c r="D216" s="20" t="s">
        <v>229</v>
      </c>
      <c r="E216" s="20" t="s">
        <v>15</v>
      </c>
      <c r="F216" s="20">
        <v>221430</v>
      </c>
      <c r="G216" s="20" t="s">
        <v>229</v>
      </c>
      <c r="H216" s="21">
        <v>45483</v>
      </c>
      <c r="I216" s="20" t="s">
        <v>336</v>
      </c>
      <c r="J216" s="20" t="s">
        <v>337</v>
      </c>
      <c r="K216" s="22">
        <v>116454</v>
      </c>
      <c r="L216" s="22">
        <v>116454</v>
      </c>
    </row>
    <row r="217" spans="2:12">
      <c r="B217" s="7">
        <f t="shared" si="3"/>
        <v>2024</v>
      </c>
      <c r="C217" s="7" t="s">
        <v>4</v>
      </c>
      <c r="D217" s="20" t="s">
        <v>230</v>
      </c>
      <c r="E217" s="20" t="s">
        <v>15</v>
      </c>
      <c r="F217" s="20">
        <v>221517</v>
      </c>
      <c r="G217" s="20" t="s">
        <v>230</v>
      </c>
      <c r="H217" s="21">
        <v>45487</v>
      </c>
      <c r="I217" s="20" t="s">
        <v>336</v>
      </c>
      <c r="J217" s="20" t="s">
        <v>337</v>
      </c>
      <c r="K217" s="22">
        <v>116454</v>
      </c>
      <c r="L217" s="22">
        <v>116454</v>
      </c>
    </row>
    <row r="218" spans="2:12">
      <c r="B218" s="7">
        <f t="shared" si="3"/>
        <v>2024</v>
      </c>
      <c r="C218" s="7" t="s">
        <v>4</v>
      </c>
      <c r="D218" s="20" t="s">
        <v>231</v>
      </c>
      <c r="E218" s="20" t="s">
        <v>15</v>
      </c>
      <c r="F218" s="20">
        <v>221519</v>
      </c>
      <c r="G218" s="20" t="s">
        <v>231</v>
      </c>
      <c r="H218" s="21">
        <v>45487</v>
      </c>
      <c r="I218" s="20" t="s">
        <v>336</v>
      </c>
      <c r="J218" s="20" t="s">
        <v>337</v>
      </c>
      <c r="K218" s="22">
        <v>159444</v>
      </c>
      <c r="L218" s="22">
        <v>159444</v>
      </c>
    </row>
    <row r="219" spans="2:12">
      <c r="B219" s="7">
        <f t="shared" si="3"/>
        <v>2024</v>
      </c>
      <c r="C219" s="7" t="s">
        <v>4</v>
      </c>
      <c r="D219" s="20" t="s">
        <v>232</v>
      </c>
      <c r="E219" s="20" t="s">
        <v>15</v>
      </c>
      <c r="F219" s="20">
        <v>221601</v>
      </c>
      <c r="G219" s="20" t="s">
        <v>232</v>
      </c>
      <c r="H219" s="21">
        <v>45490</v>
      </c>
      <c r="I219" s="20" t="s">
        <v>336</v>
      </c>
      <c r="J219" s="20" t="s">
        <v>337</v>
      </c>
      <c r="K219" s="22">
        <v>116454</v>
      </c>
      <c r="L219" s="22">
        <v>116454</v>
      </c>
    </row>
    <row r="220" spans="2:12">
      <c r="B220" s="7">
        <f t="shared" si="3"/>
        <v>2024</v>
      </c>
      <c r="C220" s="7" t="s">
        <v>4</v>
      </c>
      <c r="D220" s="20" t="s">
        <v>233</v>
      </c>
      <c r="E220" s="20" t="s">
        <v>15</v>
      </c>
      <c r="F220" s="20">
        <v>221671</v>
      </c>
      <c r="G220" s="20" t="s">
        <v>233</v>
      </c>
      <c r="H220" s="21">
        <v>45492</v>
      </c>
      <c r="I220" s="20" t="s">
        <v>336</v>
      </c>
      <c r="J220" s="20" t="s">
        <v>337</v>
      </c>
      <c r="K220" s="22">
        <v>531288</v>
      </c>
      <c r="L220" s="22">
        <v>531288</v>
      </c>
    </row>
    <row r="221" spans="2:12">
      <c r="B221" s="7">
        <f t="shared" si="3"/>
        <v>2024</v>
      </c>
      <c r="C221" s="7" t="s">
        <v>4</v>
      </c>
      <c r="D221" s="20" t="s">
        <v>234</v>
      </c>
      <c r="E221" s="20" t="s">
        <v>15</v>
      </c>
      <c r="F221" s="20">
        <v>221721</v>
      </c>
      <c r="G221" s="20" t="s">
        <v>234</v>
      </c>
      <c r="H221" s="21">
        <v>45495</v>
      </c>
      <c r="I221" s="20" t="s">
        <v>336</v>
      </c>
      <c r="J221" s="20" t="s">
        <v>337</v>
      </c>
      <c r="K221" s="22">
        <v>116454</v>
      </c>
      <c r="L221" s="22">
        <v>116454</v>
      </c>
    </row>
    <row r="222" spans="2:12">
      <c r="B222" s="7">
        <f t="shared" si="3"/>
        <v>2024</v>
      </c>
      <c r="C222" s="7" t="s">
        <v>4</v>
      </c>
      <c r="D222" s="20" t="s">
        <v>235</v>
      </c>
      <c r="E222" s="20" t="s">
        <v>15</v>
      </c>
      <c r="F222" s="20">
        <v>221862</v>
      </c>
      <c r="G222" s="20" t="s">
        <v>235</v>
      </c>
      <c r="H222" s="21">
        <v>45502</v>
      </c>
      <c r="I222" s="20" t="s">
        <v>336</v>
      </c>
      <c r="J222" s="20" t="s">
        <v>337</v>
      </c>
      <c r="K222" s="22">
        <v>1747044</v>
      </c>
      <c r="L222" s="22">
        <v>1747044</v>
      </c>
    </row>
    <row r="223" spans="2:12">
      <c r="B223" s="7">
        <f t="shared" si="3"/>
        <v>2024</v>
      </c>
      <c r="C223" s="7" t="s">
        <v>4</v>
      </c>
      <c r="D223" s="20" t="s">
        <v>236</v>
      </c>
      <c r="E223" s="20" t="s">
        <v>19</v>
      </c>
      <c r="F223" s="20">
        <v>281845</v>
      </c>
      <c r="G223" s="20" t="s">
        <v>236</v>
      </c>
      <c r="H223" s="21">
        <v>45477</v>
      </c>
      <c r="I223" s="20" t="s">
        <v>336</v>
      </c>
      <c r="J223" s="20" t="s">
        <v>337</v>
      </c>
      <c r="K223" s="22">
        <v>51540</v>
      </c>
      <c r="L223" s="22">
        <v>51540</v>
      </c>
    </row>
    <row r="224" spans="2:12">
      <c r="B224" s="7">
        <f t="shared" si="3"/>
        <v>2024</v>
      </c>
      <c r="C224" s="7" t="s">
        <v>4</v>
      </c>
      <c r="D224" s="20" t="s">
        <v>237</v>
      </c>
      <c r="E224" s="20" t="s">
        <v>19</v>
      </c>
      <c r="F224" s="20">
        <v>281923</v>
      </c>
      <c r="G224" s="20" t="s">
        <v>237</v>
      </c>
      <c r="H224" s="21">
        <v>45478</v>
      </c>
      <c r="I224" s="20" t="s">
        <v>336</v>
      </c>
      <c r="J224" s="20" t="s">
        <v>337</v>
      </c>
      <c r="K224" s="22">
        <v>51540</v>
      </c>
      <c r="L224" s="22">
        <v>51540</v>
      </c>
    </row>
    <row r="225" spans="2:12">
      <c r="B225" s="7">
        <f t="shared" si="3"/>
        <v>2024</v>
      </c>
      <c r="C225" s="7" t="s">
        <v>4</v>
      </c>
      <c r="D225" s="20" t="s">
        <v>238</v>
      </c>
      <c r="E225" s="20" t="s">
        <v>19</v>
      </c>
      <c r="F225" s="20">
        <v>281976</v>
      </c>
      <c r="G225" s="20" t="s">
        <v>238</v>
      </c>
      <c r="H225" s="21">
        <v>45478</v>
      </c>
      <c r="I225" s="20" t="s">
        <v>336</v>
      </c>
      <c r="J225" s="20" t="s">
        <v>337</v>
      </c>
      <c r="K225" s="22">
        <v>52290</v>
      </c>
      <c r="L225" s="22">
        <v>52290</v>
      </c>
    </row>
    <row r="226" spans="2:12">
      <c r="B226" s="7">
        <f t="shared" si="3"/>
        <v>2024</v>
      </c>
      <c r="C226" s="7" t="s">
        <v>4</v>
      </c>
      <c r="D226" s="20" t="s">
        <v>239</v>
      </c>
      <c r="E226" s="20" t="s">
        <v>19</v>
      </c>
      <c r="F226" s="20">
        <v>282111</v>
      </c>
      <c r="G226" s="20" t="s">
        <v>239</v>
      </c>
      <c r="H226" s="21">
        <v>45482</v>
      </c>
      <c r="I226" s="20" t="s">
        <v>336</v>
      </c>
      <c r="J226" s="20" t="s">
        <v>337</v>
      </c>
      <c r="K226" s="22">
        <v>29244</v>
      </c>
      <c r="L226" s="22">
        <v>29244</v>
      </c>
    </row>
    <row r="227" spans="2:12">
      <c r="B227" s="7">
        <f t="shared" si="3"/>
        <v>2024</v>
      </c>
      <c r="C227" s="7" t="s">
        <v>4</v>
      </c>
      <c r="D227" s="20" t="s">
        <v>240</v>
      </c>
      <c r="E227" s="20" t="s">
        <v>19</v>
      </c>
      <c r="F227" s="20">
        <v>282291</v>
      </c>
      <c r="G227" s="20" t="s">
        <v>240</v>
      </c>
      <c r="H227" s="21">
        <v>45485</v>
      </c>
      <c r="I227" s="20" t="s">
        <v>336</v>
      </c>
      <c r="J227" s="20" t="s">
        <v>337</v>
      </c>
      <c r="K227" s="22">
        <v>104580</v>
      </c>
      <c r="L227" s="22">
        <v>104580</v>
      </c>
    </row>
    <row r="228" spans="2:12">
      <c r="B228" s="7">
        <f t="shared" si="3"/>
        <v>2024</v>
      </c>
      <c r="C228" s="7" t="s">
        <v>4</v>
      </c>
      <c r="D228" s="20" t="s">
        <v>241</v>
      </c>
      <c r="E228" s="20" t="s">
        <v>19</v>
      </c>
      <c r="F228" s="20">
        <v>282384</v>
      </c>
      <c r="G228" s="20" t="s">
        <v>241</v>
      </c>
      <c r="H228" s="21">
        <v>45488</v>
      </c>
      <c r="I228" s="20" t="s">
        <v>336</v>
      </c>
      <c r="J228" s="20" t="s">
        <v>337</v>
      </c>
      <c r="K228" s="22">
        <v>51540</v>
      </c>
      <c r="L228" s="22">
        <v>51540</v>
      </c>
    </row>
    <row r="229" spans="2:12">
      <c r="B229" s="7">
        <f t="shared" si="3"/>
        <v>2024</v>
      </c>
      <c r="C229" s="7" t="s">
        <v>4</v>
      </c>
      <c r="D229" s="20" t="s">
        <v>242</v>
      </c>
      <c r="E229" s="20" t="s">
        <v>19</v>
      </c>
      <c r="F229" s="20">
        <v>282408</v>
      </c>
      <c r="G229" s="20" t="s">
        <v>242</v>
      </c>
      <c r="H229" s="21">
        <v>45488</v>
      </c>
      <c r="I229" s="20" t="s">
        <v>336</v>
      </c>
      <c r="J229" s="20" t="s">
        <v>337</v>
      </c>
      <c r="K229" s="22">
        <v>52290</v>
      </c>
      <c r="L229" s="22">
        <v>52290</v>
      </c>
    </row>
    <row r="230" spans="2:12">
      <c r="B230" s="7">
        <f t="shared" si="3"/>
        <v>2024</v>
      </c>
      <c r="C230" s="7" t="s">
        <v>4</v>
      </c>
      <c r="D230" s="20" t="s">
        <v>243</v>
      </c>
      <c r="E230" s="20" t="s">
        <v>19</v>
      </c>
      <c r="F230" s="20">
        <v>282476</v>
      </c>
      <c r="G230" s="20" t="s">
        <v>243</v>
      </c>
      <c r="H230" s="21">
        <v>45489</v>
      </c>
      <c r="I230" s="20" t="s">
        <v>336</v>
      </c>
      <c r="J230" s="20" t="s">
        <v>337</v>
      </c>
      <c r="K230" s="22">
        <v>52290</v>
      </c>
      <c r="L230" s="22">
        <v>52290</v>
      </c>
    </row>
    <row r="231" spans="2:12">
      <c r="B231" s="7">
        <f t="shared" si="3"/>
        <v>2024</v>
      </c>
      <c r="C231" s="7" t="s">
        <v>4</v>
      </c>
      <c r="D231" s="20" t="s">
        <v>244</v>
      </c>
      <c r="E231" s="20" t="s">
        <v>19</v>
      </c>
      <c r="F231" s="20">
        <v>283022</v>
      </c>
      <c r="G231" s="20" t="s">
        <v>244</v>
      </c>
      <c r="H231" s="21">
        <v>45500</v>
      </c>
      <c r="I231" s="20" t="s">
        <v>336</v>
      </c>
      <c r="J231" s="20" t="s">
        <v>337</v>
      </c>
      <c r="K231" s="22">
        <v>87720</v>
      </c>
      <c r="L231" s="22">
        <v>87720</v>
      </c>
    </row>
    <row r="232" spans="2:12">
      <c r="B232" s="7">
        <f t="shared" si="3"/>
        <v>2024</v>
      </c>
      <c r="C232" s="7" t="s">
        <v>4</v>
      </c>
      <c r="D232" s="20" t="s">
        <v>245</v>
      </c>
      <c r="E232" s="20" t="s">
        <v>19</v>
      </c>
      <c r="F232" s="20">
        <v>283079</v>
      </c>
      <c r="G232" s="20" t="s">
        <v>245</v>
      </c>
      <c r="H232" s="21">
        <v>45502</v>
      </c>
      <c r="I232" s="20" t="s">
        <v>336</v>
      </c>
      <c r="J232" s="20" t="s">
        <v>337</v>
      </c>
      <c r="K232" s="22">
        <v>22908</v>
      </c>
      <c r="L232" s="22">
        <v>22908</v>
      </c>
    </row>
    <row r="233" spans="2:12">
      <c r="B233" s="7">
        <f t="shared" si="3"/>
        <v>2024</v>
      </c>
      <c r="C233" s="7" t="s">
        <v>4</v>
      </c>
      <c r="D233" s="20" t="s">
        <v>246</v>
      </c>
      <c r="E233" s="20" t="s">
        <v>19</v>
      </c>
      <c r="F233" s="20">
        <v>283180</v>
      </c>
      <c r="G233" s="20" t="s">
        <v>246</v>
      </c>
      <c r="H233" s="21">
        <v>45503</v>
      </c>
      <c r="I233" s="20" t="s">
        <v>336</v>
      </c>
      <c r="J233" s="20" t="s">
        <v>337</v>
      </c>
      <c r="K233" s="22">
        <v>118102</v>
      </c>
      <c r="L233" s="22">
        <v>118102</v>
      </c>
    </row>
    <row r="234" spans="2:12">
      <c r="B234" s="7">
        <f t="shared" si="3"/>
        <v>2024</v>
      </c>
      <c r="C234" s="7" t="s">
        <v>4</v>
      </c>
      <c r="D234" s="20" t="s">
        <v>247</v>
      </c>
      <c r="E234" s="20" t="s">
        <v>13</v>
      </c>
      <c r="F234" s="20">
        <v>325981</v>
      </c>
      <c r="G234" s="20" t="s">
        <v>247</v>
      </c>
      <c r="H234" s="21">
        <v>45474</v>
      </c>
      <c r="I234" s="20" t="s">
        <v>336</v>
      </c>
      <c r="J234" s="20" t="s">
        <v>337</v>
      </c>
      <c r="K234" s="22">
        <v>1077179</v>
      </c>
      <c r="L234" s="22">
        <v>1077179</v>
      </c>
    </row>
    <row r="235" spans="2:12">
      <c r="B235" s="7">
        <f t="shared" si="3"/>
        <v>2024</v>
      </c>
      <c r="C235" s="7" t="s">
        <v>4</v>
      </c>
      <c r="D235" s="20" t="s">
        <v>248</v>
      </c>
      <c r="E235" s="20" t="s">
        <v>13</v>
      </c>
      <c r="F235" s="20">
        <v>326068</v>
      </c>
      <c r="G235" s="20" t="s">
        <v>248</v>
      </c>
      <c r="H235" s="21">
        <v>45475</v>
      </c>
      <c r="I235" s="20" t="s">
        <v>336</v>
      </c>
      <c r="J235" s="20" t="s">
        <v>337</v>
      </c>
      <c r="K235" s="22">
        <v>52290</v>
      </c>
      <c r="L235" s="22">
        <v>47790</v>
      </c>
    </row>
    <row r="236" spans="2:12">
      <c r="B236" s="7">
        <f t="shared" si="3"/>
        <v>2024</v>
      </c>
      <c r="C236" s="7" t="s">
        <v>4</v>
      </c>
      <c r="D236" s="20" t="s">
        <v>249</v>
      </c>
      <c r="E236" s="20" t="s">
        <v>13</v>
      </c>
      <c r="F236" s="20">
        <v>326097</v>
      </c>
      <c r="G236" s="20" t="s">
        <v>249</v>
      </c>
      <c r="H236" s="21">
        <v>45476</v>
      </c>
      <c r="I236" s="20" t="s">
        <v>336</v>
      </c>
      <c r="J236" s="20" t="s">
        <v>337</v>
      </c>
      <c r="K236" s="22">
        <v>1327179</v>
      </c>
      <c r="L236" s="22">
        <v>1327179</v>
      </c>
    </row>
    <row r="237" spans="2:12">
      <c r="B237" s="7">
        <f t="shared" si="3"/>
        <v>2024</v>
      </c>
      <c r="C237" s="7" t="s">
        <v>4</v>
      </c>
      <c r="D237" s="20" t="s">
        <v>250</v>
      </c>
      <c r="E237" s="20" t="s">
        <v>13</v>
      </c>
      <c r="F237" s="20">
        <v>326146</v>
      </c>
      <c r="G237" s="20" t="s">
        <v>250</v>
      </c>
      <c r="H237" s="21">
        <v>45476</v>
      </c>
      <c r="I237" s="20" t="s">
        <v>336</v>
      </c>
      <c r="J237" s="20" t="s">
        <v>337</v>
      </c>
      <c r="K237" s="22">
        <v>52290</v>
      </c>
      <c r="L237" s="22">
        <v>52290</v>
      </c>
    </row>
    <row r="238" spans="2:12">
      <c r="B238" s="7">
        <f t="shared" si="3"/>
        <v>2024</v>
      </c>
      <c r="C238" s="7" t="s">
        <v>4</v>
      </c>
      <c r="D238" s="20" t="s">
        <v>251</v>
      </c>
      <c r="E238" s="20" t="s">
        <v>13</v>
      </c>
      <c r="F238" s="20">
        <v>326436</v>
      </c>
      <c r="G238" s="20" t="s">
        <v>251</v>
      </c>
      <c r="H238" s="21">
        <v>45479</v>
      </c>
      <c r="I238" s="20" t="s">
        <v>336</v>
      </c>
      <c r="J238" s="20" t="s">
        <v>337</v>
      </c>
      <c r="K238" s="22">
        <v>52290</v>
      </c>
      <c r="L238" s="22">
        <v>52290</v>
      </c>
    </row>
    <row r="239" spans="2:12">
      <c r="B239" s="7">
        <f t="shared" si="3"/>
        <v>2024</v>
      </c>
      <c r="C239" s="7" t="s">
        <v>4</v>
      </c>
      <c r="D239" s="20" t="s">
        <v>252</v>
      </c>
      <c r="E239" s="20" t="s">
        <v>13</v>
      </c>
      <c r="F239" s="20">
        <v>326594</v>
      </c>
      <c r="G239" s="20" t="s">
        <v>252</v>
      </c>
      <c r="H239" s="21">
        <v>45481</v>
      </c>
      <c r="I239" s="20" t="s">
        <v>336</v>
      </c>
      <c r="J239" s="20" t="s">
        <v>337</v>
      </c>
      <c r="K239" s="22">
        <v>616035</v>
      </c>
      <c r="L239" s="22">
        <v>616035</v>
      </c>
    </row>
    <row r="240" spans="2:12">
      <c r="B240" s="7">
        <f t="shared" si="3"/>
        <v>2024</v>
      </c>
      <c r="C240" s="7" t="s">
        <v>4</v>
      </c>
      <c r="D240" s="20" t="s">
        <v>253</v>
      </c>
      <c r="E240" s="20" t="s">
        <v>13</v>
      </c>
      <c r="F240" s="20">
        <v>326607</v>
      </c>
      <c r="G240" s="20" t="s">
        <v>253</v>
      </c>
      <c r="H240" s="21">
        <v>45481</v>
      </c>
      <c r="I240" s="20" t="s">
        <v>336</v>
      </c>
      <c r="J240" s="20" t="s">
        <v>337</v>
      </c>
      <c r="K240" s="22">
        <v>52290</v>
      </c>
      <c r="L240" s="22">
        <v>52290</v>
      </c>
    </row>
    <row r="241" spans="2:12">
      <c r="B241" s="7">
        <f t="shared" si="3"/>
        <v>2024</v>
      </c>
      <c r="C241" s="7" t="s">
        <v>4</v>
      </c>
      <c r="D241" s="20" t="s">
        <v>254</v>
      </c>
      <c r="E241" s="20" t="s">
        <v>13</v>
      </c>
      <c r="F241" s="20">
        <v>326778</v>
      </c>
      <c r="G241" s="20" t="s">
        <v>254</v>
      </c>
      <c r="H241" s="21">
        <v>45483</v>
      </c>
      <c r="I241" s="20" t="s">
        <v>336</v>
      </c>
      <c r="J241" s="20" t="s">
        <v>337</v>
      </c>
      <c r="K241" s="22">
        <v>766512</v>
      </c>
      <c r="L241" s="22">
        <v>766512</v>
      </c>
    </row>
    <row r="242" spans="2:12">
      <c r="B242" s="7">
        <f t="shared" si="3"/>
        <v>2024</v>
      </c>
      <c r="C242" s="7" t="s">
        <v>4</v>
      </c>
      <c r="D242" s="20" t="s">
        <v>255</v>
      </c>
      <c r="E242" s="20" t="s">
        <v>13</v>
      </c>
      <c r="F242" s="20">
        <v>326814</v>
      </c>
      <c r="G242" s="20" t="s">
        <v>255</v>
      </c>
      <c r="H242" s="21">
        <v>45483</v>
      </c>
      <c r="I242" s="20" t="s">
        <v>336</v>
      </c>
      <c r="J242" s="20" t="s">
        <v>337</v>
      </c>
      <c r="K242" s="22">
        <v>104580</v>
      </c>
      <c r="L242" s="22">
        <v>100080</v>
      </c>
    </row>
    <row r="243" spans="2:12">
      <c r="B243" s="7">
        <f t="shared" si="3"/>
        <v>2024</v>
      </c>
      <c r="C243" s="7" t="s">
        <v>4</v>
      </c>
      <c r="D243" s="20" t="s">
        <v>256</v>
      </c>
      <c r="E243" s="20" t="s">
        <v>13</v>
      </c>
      <c r="F243" s="20">
        <v>326830</v>
      </c>
      <c r="G243" s="20" t="s">
        <v>256</v>
      </c>
      <c r="H243" s="21">
        <v>45483</v>
      </c>
      <c r="I243" s="20" t="s">
        <v>336</v>
      </c>
      <c r="J243" s="20" t="s">
        <v>337</v>
      </c>
      <c r="K243" s="22">
        <v>52290</v>
      </c>
      <c r="L243" s="22">
        <v>52290</v>
      </c>
    </row>
    <row r="244" spans="2:12">
      <c r="B244" s="7">
        <f t="shared" si="3"/>
        <v>2024</v>
      </c>
      <c r="C244" s="7" t="s">
        <v>4</v>
      </c>
      <c r="D244" s="20" t="s">
        <v>257</v>
      </c>
      <c r="E244" s="20" t="s">
        <v>13</v>
      </c>
      <c r="F244" s="20">
        <v>326850</v>
      </c>
      <c r="G244" s="20" t="s">
        <v>257</v>
      </c>
      <c r="H244" s="21">
        <v>45483</v>
      </c>
      <c r="I244" s="20" t="s">
        <v>336</v>
      </c>
      <c r="J244" s="20" t="s">
        <v>337</v>
      </c>
      <c r="K244" s="22">
        <v>186187</v>
      </c>
      <c r="L244" s="22">
        <v>186187</v>
      </c>
    </row>
    <row r="245" spans="2:12">
      <c r="B245" s="7">
        <f t="shared" si="3"/>
        <v>2024</v>
      </c>
      <c r="C245" s="7" t="s">
        <v>4</v>
      </c>
      <c r="D245" s="20" t="s">
        <v>258</v>
      </c>
      <c r="E245" s="20" t="s">
        <v>13</v>
      </c>
      <c r="F245" s="20">
        <v>326877</v>
      </c>
      <c r="G245" s="20" t="s">
        <v>258</v>
      </c>
      <c r="H245" s="21">
        <v>45484</v>
      </c>
      <c r="I245" s="20" t="s">
        <v>336</v>
      </c>
      <c r="J245" s="20" t="s">
        <v>337</v>
      </c>
      <c r="K245" s="22">
        <v>1327179</v>
      </c>
      <c r="L245" s="22">
        <v>1174553</v>
      </c>
    </row>
    <row r="246" spans="2:12">
      <c r="B246" s="7">
        <f t="shared" si="3"/>
        <v>2024</v>
      </c>
      <c r="C246" s="7" t="s">
        <v>4</v>
      </c>
      <c r="D246" s="20" t="s">
        <v>259</v>
      </c>
      <c r="E246" s="20" t="s">
        <v>13</v>
      </c>
      <c r="F246" s="20">
        <v>326913</v>
      </c>
      <c r="G246" s="20" t="s">
        <v>259</v>
      </c>
      <c r="H246" s="21">
        <v>45484</v>
      </c>
      <c r="I246" s="20" t="s">
        <v>336</v>
      </c>
      <c r="J246" s="20" t="s">
        <v>337</v>
      </c>
      <c r="K246" s="22">
        <v>156870</v>
      </c>
      <c r="L246" s="22">
        <v>156870</v>
      </c>
    </row>
    <row r="247" spans="2:12">
      <c r="B247" s="7">
        <f t="shared" si="3"/>
        <v>2024</v>
      </c>
      <c r="C247" s="7" t="s">
        <v>4</v>
      </c>
      <c r="D247" s="20" t="s">
        <v>260</v>
      </c>
      <c r="E247" s="20" t="s">
        <v>13</v>
      </c>
      <c r="F247" s="20">
        <v>326930</v>
      </c>
      <c r="G247" s="20" t="s">
        <v>260</v>
      </c>
      <c r="H247" s="21">
        <v>45484</v>
      </c>
      <c r="I247" s="20" t="s">
        <v>336</v>
      </c>
      <c r="J247" s="20" t="s">
        <v>337</v>
      </c>
      <c r="K247" s="22">
        <v>616035</v>
      </c>
      <c r="L247" s="22">
        <v>616035</v>
      </c>
    </row>
    <row r="248" spans="2:12">
      <c r="B248" s="7">
        <f t="shared" si="3"/>
        <v>2024</v>
      </c>
      <c r="C248" s="7" t="s">
        <v>4</v>
      </c>
      <c r="D248" s="20" t="s">
        <v>261</v>
      </c>
      <c r="E248" s="20" t="s">
        <v>13</v>
      </c>
      <c r="F248" s="20">
        <v>326984</v>
      </c>
      <c r="G248" s="20" t="s">
        <v>261</v>
      </c>
      <c r="H248" s="21">
        <v>45485</v>
      </c>
      <c r="I248" s="20" t="s">
        <v>336</v>
      </c>
      <c r="J248" s="20" t="s">
        <v>337</v>
      </c>
      <c r="K248" s="22">
        <v>52290</v>
      </c>
      <c r="L248" s="22">
        <v>52290</v>
      </c>
    </row>
    <row r="249" spans="2:12">
      <c r="B249" s="7">
        <f t="shared" si="3"/>
        <v>2024</v>
      </c>
      <c r="C249" s="7" t="s">
        <v>4</v>
      </c>
      <c r="D249" s="20" t="s">
        <v>262</v>
      </c>
      <c r="E249" s="20" t="s">
        <v>13</v>
      </c>
      <c r="F249" s="20">
        <v>327004</v>
      </c>
      <c r="G249" s="20" t="s">
        <v>262</v>
      </c>
      <c r="H249" s="21">
        <v>45485</v>
      </c>
      <c r="I249" s="20" t="s">
        <v>336</v>
      </c>
      <c r="J249" s="20" t="s">
        <v>337</v>
      </c>
      <c r="K249" s="22">
        <v>106393</v>
      </c>
      <c r="L249" s="22">
        <v>106393</v>
      </c>
    </row>
    <row r="250" spans="2:12">
      <c r="B250" s="7">
        <f t="shared" si="3"/>
        <v>2024</v>
      </c>
      <c r="C250" s="7" t="s">
        <v>4</v>
      </c>
      <c r="D250" s="20" t="s">
        <v>263</v>
      </c>
      <c r="E250" s="20" t="s">
        <v>13</v>
      </c>
      <c r="F250" s="20">
        <v>327022</v>
      </c>
      <c r="G250" s="20" t="s">
        <v>263</v>
      </c>
      <c r="H250" s="21">
        <v>45485</v>
      </c>
      <c r="I250" s="20" t="s">
        <v>336</v>
      </c>
      <c r="J250" s="20" t="s">
        <v>337</v>
      </c>
      <c r="K250" s="22">
        <v>35208</v>
      </c>
      <c r="L250" s="22">
        <v>35208</v>
      </c>
    </row>
    <row r="251" spans="2:12">
      <c r="B251" s="7">
        <f t="shared" si="3"/>
        <v>2024</v>
      </c>
      <c r="C251" s="7" t="s">
        <v>4</v>
      </c>
      <c r="D251" s="20" t="s">
        <v>264</v>
      </c>
      <c r="E251" s="20" t="s">
        <v>13</v>
      </c>
      <c r="F251" s="20">
        <v>327115</v>
      </c>
      <c r="G251" s="20" t="s">
        <v>264</v>
      </c>
      <c r="H251" s="21">
        <v>45486</v>
      </c>
      <c r="I251" s="20" t="s">
        <v>336</v>
      </c>
      <c r="J251" s="20" t="s">
        <v>337</v>
      </c>
      <c r="K251" s="22">
        <v>366035</v>
      </c>
      <c r="L251" s="22">
        <v>366035</v>
      </c>
    </row>
    <row r="252" spans="2:12">
      <c r="B252" s="7">
        <f t="shared" si="3"/>
        <v>2024</v>
      </c>
      <c r="C252" s="7" t="s">
        <v>4</v>
      </c>
      <c r="D252" s="20" t="s">
        <v>265</v>
      </c>
      <c r="E252" s="20" t="s">
        <v>13</v>
      </c>
      <c r="F252" s="20">
        <v>327141</v>
      </c>
      <c r="G252" s="20" t="s">
        <v>265</v>
      </c>
      <c r="H252" s="21">
        <v>45488</v>
      </c>
      <c r="I252" s="20" t="s">
        <v>336</v>
      </c>
      <c r="J252" s="20" t="s">
        <v>337</v>
      </c>
      <c r="K252" s="22">
        <v>51540</v>
      </c>
      <c r="L252" s="22">
        <v>51540</v>
      </c>
    </row>
    <row r="253" spans="2:12">
      <c r="B253" s="7">
        <f t="shared" si="3"/>
        <v>2024</v>
      </c>
      <c r="C253" s="7" t="s">
        <v>4</v>
      </c>
      <c r="D253" s="20" t="s">
        <v>266</v>
      </c>
      <c r="E253" s="20" t="s">
        <v>13</v>
      </c>
      <c r="F253" s="20">
        <v>327158</v>
      </c>
      <c r="G253" s="20" t="s">
        <v>266</v>
      </c>
      <c r="H253" s="21">
        <v>45488</v>
      </c>
      <c r="I253" s="20" t="s">
        <v>336</v>
      </c>
      <c r="J253" s="20" t="s">
        <v>337</v>
      </c>
      <c r="K253" s="22">
        <v>51540</v>
      </c>
      <c r="L253" s="22">
        <v>51540</v>
      </c>
    </row>
    <row r="254" spans="2:12">
      <c r="B254" s="7">
        <f t="shared" si="3"/>
        <v>2024</v>
      </c>
      <c r="C254" s="7" t="s">
        <v>4</v>
      </c>
      <c r="D254" s="20" t="s">
        <v>267</v>
      </c>
      <c r="E254" s="20" t="s">
        <v>13</v>
      </c>
      <c r="F254" s="20">
        <v>327164</v>
      </c>
      <c r="G254" s="20" t="s">
        <v>267</v>
      </c>
      <c r="H254" s="21">
        <v>45488</v>
      </c>
      <c r="I254" s="20" t="s">
        <v>336</v>
      </c>
      <c r="J254" s="20" t="s">
        <v>337</v>
      </c>
      <c r="K254" s="22">
        <v>52290</v>
      </c>
      <c r="L254" s="22">
        <v>52290</v>
      </c>
    </row>
    <row r="255" spans="2:12">
      <c r="B255" s="7">
        <f t="shared" si="3"/>
        <v>2024</v>
      </c>
      <c r="C255" s="7" t="s">
        <v>4</v>
      </c>
      <c r="D255" s="20" t="s">
        <v>268</v>
      </c>
      <c r="E255" s="20" t="s">
        <v>13</v>
      </c>
      <c r="F255" s="20">
        <v>327178</v>
      </c>
      <c r="G255" s="20" t="s">
        <v>268</v>
      </c>
      <c r="H255" s="21">
        <v>45488</v>
      </c>
      <c r="I255" s="20" t="s">
        <v>336</v>
      </c>
      <c r="J255" s="20" t="s">
        <v>337</v>
      </c>
      <c r="K255" s="22">
        <v>52290</v>
      </c>
      <c r="L255" s="22">
        <v>52290</v>
      </c>
    </row>
    <row r="256" spans="2:12">
      <c r="B256" s="7">
        <f t="shared" si="3"/>
        <v>2024</v>
      </c>
      <c r="C256" s="7" t="s">
        <v>4</v>
      </c>
      <c r="D256" s="20" t="s">
        <v>269</v>
      </c>
      <c r="E256" s="20" t="s">
        <v>13</v>
      </c>
      <c r="F256" s="20">
        <v>327286</v>
      </c>
      <c r="G256" s="20" t="s">
        <v>269</v>
      </c>
      <c r="H256" s="21">
        <v>45489</v>
      </c>
      <c r="I256" s="20" t="s">
        <v>336</v>
      </c>
      <c r="J256" s="20" t="s">
        <v>337</v>
      </c>
      <c r="K256" s="22">
        <v>52290</v>
      </c>
      <c r="L256" s="22">
        <v>52290</v>
      </c>
    </row>
    <row r="257" spans="2:12">
      <c r="B257" s="7">
        <f t="shared" si="3"/>
        <v>2024</v>
      </c>
      <c r="C257" s="7" t="s">
        <v>4</v>
      </c>
      <c r="D257" s="20" t="s">
        <v>270</v>
      </c>
      <c r="E257" s="20" t="s">
        <v>13</v>
      </c>
      <c r="F257" s="20">
        <v>327304</v>
      </c>
      <c r="G257" s="20" t="s">
        <v>270</v>
      </c>
      <c r="H257" s="21">
        <v>45489</v>
      </c>
      <c r="I257" s="20" t="s">
        <v>336</v>
      </c>
      <c r="J257" s="20" t="s">
        <v>337</v>
      </c>
      <c r="K257" s="22">
        <v>52290</v>
      </c>
      <c r="L257" s="22">
        <v>52290</v>
      </c>
    </row>
    <row r="258" spans="2:12">
      <c r="B258" s="7">
        <f t="shared" si="3"/>
        <v>2024</v>
      </c>
      <c r="C258" s="7" t="s">
        <v>4</v>
      </c>
      <c r="D258" s="20" t="s">
        <v>271</v>
      </c>
      <c r="E258" s="20" t="s">
        <v>13</v>
      </c>
      <c r="F258" s="20">
        <v>327314</v>
      </c>
      <c r="G258" s="20" t="s">
        <v>271</v>
      </c>
      <c r="H258" s="21">
        <v>45489</v>
      </c>
      <c r="I258" s="20" t="s">
        <v>336</v>
      </c>
      <c r="J258" s="20" t="s">
        <v>337</v>
      </c>
      <c r="K258" s="22">
        <v>99406</v>
      </c>
      <c r="L258" s="22">
        <v>99406</v>
      </c>
    </row>
    <row r="259" spans="2:12">
      <c r="B259" s="7">
        <f t="shared" si="3"/>
        <v>2024</v>
      </c>
      <c r="C259" s="7" t="s">
        <v>4</v>
      </c>
      <c r="D259" s="20" t="s">
        <v>272</v>
      </c>
      <c r="E259" s="20" t="s">
        <v>13</v>
      </c>
      <c r="F259" s="20">
        <v>327326</v>
      </c>
      <c r="G259" s="20" t="s">
        <v>272</v>
      </c>
      <c r="H259" s="21">
        <v>45489</v>
      </c>
      <c r="I259" s="20" t="s">
        <v>336</v>
      </c>
      <c r="J259" s="20" t="s">
        <v>337</v>
      </c>
      <c r="K259" s="22">
        <v>99406</v>
      </c>
      <c r="L259" s="22">
        <v>99406</v>
      </c>
    </row>
    <row r="260" spans="2:12">
      <c r="B260" s="7">
        <f t="shared" si="3"/>
        <v>2024</v>
      </c>
      <c r="C260" s="7" t="s">
        <v>4</v>
      </c>
      <c r="D260" s="20" t="s">
        <v>273</v>
      </c>
      <c r="E260" s="20" t="s">
        <v>13</v>
      </c>
      <c r="F260" s="20">
        <v>327436</v>
      </c>
      <c r="G260" s="20" t="s">
        <v>273</v>
      </c>
      <c r="H260" s="21">
        <v>45490</v>
      </c>
      <c r="I260" s="20" t="s">
        <v>336</v>
      </c>
      <c r="J260" s="20" t="s">
        <v>337</v>
      </c>
      <c r="K260" s="22">
        <v>186187</v>
      </c>
      <c r="L260" s="22">
        <v>186187</v>
      </c>
    </row>
    <row r="261" spans="2:12">
      <c r="B261" s="7">
        <f t="shared" si="3"/>
        <v>2024</v>
      </c>
      <c r="C261" s="7" t="s">
        <v>4</v>
      </c>
      <c r="D261" s="20" t="s">
        <v>274</v>
      </c>
      <c r="E261" s="20" t="s">
        <v>13</v>
      </c>
      <c r="F261" s="20">
        <v>327437</v>
      </c>
      <c r="G261" s="20" t="s">
        <v>274</v>
      </c>
      <c r="H261" s="21">
        <v>45490</v>
      </c>
      <c r="I261" s="20" t="s">
        <v>336</v>
      </c>
      <c r="J261" s="20" t="s">
        <v>337</v>
      </c>
      <c r="K261" s="22">
        <v>52290</v>
      </c>
      <c r="L261" s="22">
        <v>52290</v>
      </c>
    </row>
    <row r="262" spans="2:12">
      <c r="B262" s="7">
        <f t="shared" si="3"/>
        <v>2024</v>
      </c>
      <c r="C262" s="7" t="s">
        <v>4</v>
      </c>
      <c r="D262" s="20" t="s">
        <v>275</v>
      </c>
      <c r="E262" s="20" t="s">
        <v>13</v>
      </c>
      <c r="F262" s="20">
        <v>327527</v>
      </c>
      <c r="G262" s="20" t="s">
        <v>275</v>
      </c>
      <c r="H262" s="21">
        <v>45491</v>
      </c>
      <c r="I262" s="20" t="s">
        <v>336</v>
      </c>
      <c r="J262" s="20" t="s">
        <v>337</v>
      </c>
      <c r="K262" s="22">
        <v>1077179</v>
      </c>
      <c r="L262" s="22">
        <v>1077179</v>
      </c>
    </row>
    <row r="263" spans="2:12">
      <c r="B263" s="7">
        <f t="shared" si="3"/>
        <v>2024</v>
      </c>
      <c r="C263" s="7" t="s">
        <v>4</v>
      </c>
      <c r="D263" s="20" t="s">
        <v>276</v>
      </c>
      <c r="E263" s="20" t="s">
        <v>13</v>
      </c>
      <c r="F263" s="20">
        <v>327639</v>
      </c>
      <c r="G263" s="20" t="s">
        <v>276</v>
      </c>
      <c r="H263" s="21">
        <v>45492</v>
      </c>
      <c r="I263" s="20" t="s">
        <v>336</v>
      </c>
      <c r="J263" s="20" t="s">
        <v>337</v>
      </c>
      <c r="K263" s="22">
        <v>52290</v>
      </c>
      <c r="L263" s="22">
        <v>52290</v>
      </c>
    </row>
    <row r="264" spans="2:12">
      <c r="B264" s="7">
        <f t="shared" ref="B264:B274" si="4">YEAR(H264)</f>
        <v>2024</v>
      </c>
      <c r="C264" s="7" t="s">
        <v>4</v>
      </c>
      <c r="D264" s="20" t="s">
        <v>277</v>
      </c>
      <c r="E264" s="20" t="s">
        <v>13</v>
      </c>
      <c r="F264" s="20">
        <v>327779</v>
      </c>
      <c r="G264" s="20" t="s">
        <v>277</v>
      </c>
      <c r="H264" s="21">
        <v>45495</v>
      </c>
      <c r="I264" s="20" t="s">
        <v>336</v>
      </c>
      <c r="J264" s="20" t="s">
        <v>337</v>
      </c>
      <c r="K264" s="22">
        <v>518497</v>
      </c>
      <c r="L264" s="22">
        <v>518497</v>
      </c>
    </row>
    <row r="265" spans="2:12">
      <c r="B265" s="7">
        <f t="shared" si="4"/>
        <v>2024</v>
      </c>
      <c r="C265" s="7" t="s">
        <v>4</v>
      </c>
      <c r="D265" s="20" t="s">
        <v>278</v>
      </c>
      <c r="E265" s="20" t="s">
        <v>13</v>
      </c>
      <c r="F265" s="20">
        <v>327905</v>
      </c>
      <c r="G265" s="20" t="s">
        <v>278</v>
      </c>
      <c r="H265" s="21">
        <v>45496</v>
      </c>
      <c r="I265" s="20" t="s">
        <v>336</v>
      </c>
      <c r="J265" s="20" t="s">
        <v>337</v>
      </c>
      <c r="K265" s="22">
        <v>366035</v>
      </c>
      <c r="L265" s="22">
        <v>366035</v>
      </c>
    </row>
    <row r="266" spans="2:12">
      <c r="B266" s="7">
        <f t="shared" si="4"/>
        <v>2024</v>
      </c>
      <c r="C266" s="7" t="s">
        <v>4</v>
      </c>
      <c r="D266" s="20" t="s">
        <v>279</v>
      </c>
      <c r="E266" s="20" t="s">
        <v>13</v>
      </c>
      <c r="F266" s="20">
        <v>327937</v>
      </c>
      <c r="G266" s="20" t="s">
        <v>279</v>
      </c>
      <c r="H266" s="21">
        <v>45496</v>
      </c>
      <c r="I266" s="20" t="s">
        <v>336</v>
      </c>
      <c r="J266" s="20" t="s">
        <v>337</v>
      </c>
      <c r="K266" s="22">
        <v>184370</v>
      </c>
      <c r="L266" s="22">
        <v>184370</v>
      </c>
    </row>
    <row r="267" spans="2:12">
      <c r="B267" s="7">
        <f t="shared" si="4"/>
        <v>2024</v>
      </c>
      <c r="C267" s="7" t="s">
        <v>4</v>
      </c>
      <c r="D267" s="20" t="s">
        <v>280</v>
      </c>
      <c r="E267" s="20" t="s">
        <v>13</v>
      </c>
      <c r="F267" s="20">
        <v>328047</v>
      </c>
      <c r="G267" s="20" t="s">
        <v>280</v>
      </c>
      <c r="H267" s="21">
        <v>45497</v>
      </c>
      <c r="I267" s="20" t="s">
        <v>336</v>
      </c>
      <c r="J267" s="20" t="s">
        <v>337</v>
      </c>
      <c r="K267" s="22">
        <v>158683</v>
      </c>
      <c r="L267" s="22">
        <v>158683</v>
      </c>
    </row>
    <row r="268" spans="2:12">
      <c r="B268" s="7">
        <f t="shared" si="4"/>
        <v>2024</v>
      </c>
      <c r="C268" s="7" t="s">
        <v>4</v>
      </c>
      <c r="D268" s="20" t="s">
        <v>281</v>
      </c>
      <c r="E268" s="20" t="s">
        <v>13</v>
      </c>
      <c r="F268" s="20">
        <v>328216</v>
      </c>
      <c r="G268" s="20" t="s">
        <v>281</v>
      </c>
      <c r="H268" s="21">
        <v>45498</v>
      </c>
      <c r="I268" s="20" t="s">
        <v>336</v>
      </c>
      <c r="J268" s="20" t="s">
        <v>337</v>
      </c>
      <c r="K268" s="22">
        <v>186187</v>
      </c>
      <c r="L268" s="22">
        <v>186187</v>
      </c>
    </row>
    <row r="269" spans="2:12">
      <c r="B269" s="7">
        <f t="shared" si="4"/>
        <v>2024</v>
      </c>
      <c r="C269" s="7" t="s">
        <v>4</v>
      </c>
      <c r="D269" s="20" t="s">
        <v>282</v>
      </c>
      <c r="E269" s="20" t="s">
        <v>13</v>
      </c>
      <c r="F269" s="20">
        <v>328293</v>
      </c>
      <c r="G269" s="20" t="s">
        <v>282</v>
      </c>
      <c r="H269" s="21">
        <v>45499</v>
      </c>
      <c r="I269" s="20" t="s">
        <v>336</v>
      </c>
      <c r="J269" s="20" t="s">
        <v>337</v>
      </c>
      <c r="K269" s="22">
        <v>274175</v>
      </c>
      <c r="L269" s="22">
        <v>274175</v>
      </c>
    </row>
    <row r="270" spans="2:12">
      <c r="B270" s="7">
        <f t="shared" si="4"/>
        <v>2024</v>
      </c>
      <c r="C270" s="7" t="s">
        <v>4</v>
      </c>
      <c r="D270" s="20" t="s">
        <v>283</v>
      </c>
      <c r="E270" s="20" t="s">
        <v>13</v>
      </c>
      <c r="F270" s="20">
        <v>328416</v>
      </c>
      <c r="G270" s="20" t="s">
        <v>283</v>
      </c>
      <c r="H270" s="21">
        <v>45500</v>
      </c>
      <c r="I270" s="20" t="s">
        <v>336</v>
      </c>
      <c r="J270" s="20" t="s">
        <v>337</v>
      </c>
      <c r="K270" s="22">
        <v>52290</v>
      </c>
      <c r="L270" s="22">
        <v>52290</v>
      </c>
    </row>
    <row r="271" spans="2:12">
      <c r="B271" s="7">
        <f t="shared" si="4"/>
        <v>2024</v>
      </c>
      <c r="C271" s="7" t="s">
        <v>4</v>
      </c>
      <c r="D271" s="20" t="s">
        <v>284</v>
      </c>
      <c r="E271" s="20" t="s">
        <v>13</v>
      </c>
      <c r="F271" s="20">
        <v>328654</v>
      </c>
      <c r="G271" s="20" t="s">
        <v>284</v>
      </c>
      <c r="H271" s="21">
        <v>45502</v>
      </c>
      <c r="I271" s="20" t="s">
        <v>336</v>
      </c>
      <c r="J271" s="20" t="s">
        <v>337</v>
      </c>
      <c r="K271" s="22">
        <v>52290</v>
      </c>
      <c r="L271" s="22">
        <v>52290</v>
      </c>
    </row>
    <row r="272" spans="2:12">
      <c r="B272" s="7">
        <f t="shared" si="4"/>
        <v>2024</v>
      </c>
      <c r="C272" s="7" t="s">
        <v>4</v>
      </c>
      <c r="D272" s="20" t="s">
        <v>285</v>
      </c>
      <c r="E272" s="20" t="s">
        <v>13</v>
      </c>
      <c r="F272" s="20">
        <v>328675</v>
      </c>
      <c r="G272" s="20" t="s">
        <v>285</v>
      </c>
      <c r="H272" s="21">
        <v>45502</v>
      </c>
      <c r="I272" s="20" t="s">
        <v>336</v>
      </c>
      <c r="J272" s="20" t="s">
        <v>337</v>
      </c>
      <c r="K272" s="22">
        <v>51540</v>
      </c>
      <c r="L272" s="22">
        <v>51540</v>
      </c>
    </row>
    <row r="273" spans="2:12">
      <c r="B273" s="7">
        <f t="shared" si="4"/>
        <v>2024</v>
      </c>
      <c r="C273" s="7" t="s">
        <v>4</v>
      </c>
      <c r="D273" s="20" t="s">
        <v>286</v>
      </c>
      <c r="E273" s="20" t="s">
        <v>13</v>
      </c>
      <c r="F273" s="20">
        <v>328804</v>
      </c>
      <c r="G273" s="20" t="s">
        <v>286</v>
      </c>
      <c r="H273" s="21">
        <v>45503</v>
      </c>
      <c r="I273" s="20" t="s">
        <v>336</v>
      </c>
      <c r="J273" s="20" t="s">
        <v>337</v>
      </c>
      <c r="K273" s="22">
        <v>51540</v>
      </c>
      <c r="L273" s="22">
        <v>51540</v>
      </c>
    </row>
    <row r="274" spans="2:12">
      <c r="B274" s="7">
        <f t="shared" si="4"/>
        <v>2024</v>
      </c>
      <c r="C274" s="7" t="s">
        <v>4</v>
      </c>
      <c r="D274" s="20" t="s">
        <v>287</v>
      </c>
      <c r="E274" s="20" t="s">
        <v>13</v>
      </c>
      <c r="F274" s="20">
        <v>328960</v>
      </c>
      <c r="G274" s="20" t="s">
        <v>287</v>
      </c>
      <c r="H274" s="21">
        <v>45504</v>
      </c>
      <c r="I274" s="20" t="s">
        <v>336</v>
      </c>
      <c r="J274" s="20" t="s">
        <v>337</v>
      </c>
      <c r="K274" s="22">
        <v>616035</v>
      </c>
      <c r="L274" s="22">
        <v>616035</v>
      </c>
    </row>
    <row r="275" spans="2:12">
      <c r="K275" s="6">
        <f t="shared" ref="K275:L275" si="5">SUM(K7:K274)</f>
        <v>48375058</v>
      </c>
      <c r="L275" s="6">
        <f t="shared" si="5"/>
        <v>47080704</v>
      </c>
    </row>
    <row r="457" spans="11:12">
      <c r="K457" s="19"/>
      <c r="L457" s="19"/>
    </row>
    <row r="1478" spans="11:12">
      <c r="K1478" s="19">
        <f t="shared" ref="K1478:L1478" si="6">SUM(K7:K1477)</f>
        <v>96750116</v>
      </c>
      <c r="L1478" s="19">
        <f t="shared" si="6"/>
        <v>94161408</v>
      </c>
    </row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zoomScale="80" zoomScaleNormal="80" workbookViewId="0">
      <selection activeCell="A17" sqref="A17"/>
    </sheetView>
  </sheetViews>
  <sheetFormatPr baseColWidth="10" defaultRowHeight="14.5"/>
  <cols>
    <col min="1" max="1" width="72.453125" bestFit="1" customWidth="1"/>
    <col min="2" max="2" width="13.6328125" bestFit="1" customWidth="1"/>
    <col min="3" max="3" width="11.7265625" style="72" customWidth="1"/>
    <col min="4" max="4" width="21.7265625" style="72" bestFit="1" customWidth="1"/>
  </cols>
  <sheetData>
    <row r="2" spans="1:4" ht="15" thickBot="1"/>
    <row r="3" spans="1:4" ht="15" thickBot="1">
      <c r="A3" s="75" t="s">
        <v>661</v>
      </c>
      <c r="B3" s="142" t="s">
        <v>662</v>
      </c>
      <c r="C3" s="139" t="s">
        <v>663</v>
      </c>
      <c r="D3" s="139" t="s">
        <v>664</v>
      </c>
    </row>
    <row r="4" spans="1:4">
      <c r="A4" s="138" t="s">
        <v>649</v>
      </c>
      <c r="B4" s="140">
        <v>3</v>
      </c>
      <c r="C4" s="136">
        <v>1168923</v>
      </c>
      <c r="D4" s="136">
        <v>0</v>
      </c>
    </row>
    <row r="5" spans="1:4">
      <c r="A5" s="73" t="s">
        <v>642</v>
      </c>
      <c r="B5" s="141">
        <v>108</v>
      </c>
      <c r="C5" s="137">
        <v>12102897</v>
      </c>
      <c r="D5" s="137">
        <v>0</v>
      </c>
    </row>
    <row r="6" spans="1:4">
      <c r="A6" s="73" t="s">
        <v>643</v>
      </c>
      <c r="B6" s="141">
        <v>3</v>
      </c>
      <c r="C6" s="137">
        <v>621946</v>
      </c>
      <c r="D6" s="137">
        <v>0</v>
      </c>
    </row>
    <row r="7" spans="1:4">
      <c r="A7" s="73" t="s">
        <v>653</v>
      </c>
      <c r="B7" s="141">
        <v>1</v>
      </c>
      <c r="C7" s="137">
        <v>556616</v>
      </c>
      <c r="D7" s="137">
        <v>0</v>
      </c>
    </row>
    <row r="8" spans="1:4">
      <c r="A8" s="73" t="s">
        <v>645</v>
      </c>
      <c r="B8" s="141">
        <v>147</v>
      </c>
      <c r="C8" s="137">
        <v>31183278</v>
      </c>
      <c r="D8" s="137">
        <v>0</v>
      </c>
    </row>
    <row r="9" spans="1:4">
      <c r="A9" s="73" t="s">
        <v>654</v>
      </c>
      <c r="B9" s="141">
        <v>1</v>
      </c>
      <c r="C9" s="137">
        <v>1077179</v>
      </c>
      <c r="D9" s="137">
        <v>296310</v>
      </c>
    </row>
    <row r="10" spans="1:4" ht="15" thickBot="1">
      <c r="A10" s="74" t="s">
        <v>644</v>
      </c>
      <c r="B10" s="141">
        <v>5</v>
      </c>
      <c r="C10" s="137">
        <v>369865</v>
      </c>
      <c r="D10" s="137">
        <v>376240</v>
      </c>
    </row>
    <row r="11" spans="1:4" ht="15" thickBot="1">
      <c r="A11" s="76" t="s">
        <v>339</v>
      </c>
      <c r="B11" s="143">
        <v>268</v>
      </c>
      <c r="C11" s="139">
        <v>47080704</v>
      </c>
      <c r="D11" s="139">
        <v>672550</v>
      </c>
    </row>
    <row r="12" spans="1:4">
      <c r="C12"/>
      <c r="D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472"/>
  <sheetViews>
    <sheetView showGridLines="0" topLeftCell="J1" zoomScale="80" zoomScaleNormal="80" workbookViewId="0">
      <selection activeCell="P2" sqref="P2"/>
    </sheetView>
  </sheetViews>
  <sheetFormatPr baseColWidth="10" defaultColWidth="11.453125" defaultRowHeight="14.5"/>
  <cols>
    <col min="1" max="1" width="11.453125" style="55"/>
    <col min="2" max="2" width="25.81640625" style="55" bestFit="1" customWidth="1"/>
    <col min="3" max="4" width="11.453125" style="56"/>
    <col min="5" max="5" width="12.54296875" style="56" customWidth="1"/>
    <col min="6" max="7" width="11.453125" style="56"/>
    <col min="8" max="8" width="12.54296875" style="56" customWidth="1"/>
    <col min="9" max="9" width="22" style="56" bestFit="1" customWidth="1"/>
    <col min="10" max="11" width="11.453125" style="57"/>
    <col min="12" max="12" width="11.453125" style="56"/>
    <col min="13" max="13" width="25.81640625" style="56" customWidth="1"/>
    <col min="14" max="15" width="15.81640625" style="40" bestFit="1" customWidth="1"/>
    <col min="16" max="16" width="18" style="55" customWidth="1"/>
    <col min="17" max="17" width="11.453125" style="55"/>
    <col min="18" max="18" width="11.36328125" style="55" customWidth="1"/>
    <col min="19" max="19" width="11.453125" style="55"/>
    <col min="20" max="20" width="13.1796875" style="55" bestFit="1" customWidth="1"/>
    <col min="21" max="22" width="11.54296875" style="55" bestFit="1" customWidth="1"/>
    <col min="23" max="23" width="14.36328125" style="55" customWidth="1"/>
    <col min="24" max="24" width="13.1796875" style="55" bestFit="1" customWidth="1"/>
    <col min="25" max="25" width="11.54296875" style="55" bestFit="1" customWidth="1"/>
    <col min="26" max="27" width="13.1796875" style="55" bestFit="1" customWidth="1"/>
    <col min="28" max="28" width="11.453125" style="55"/>
    <col min="29" max="30" width="16.54296875" style="55" customWidth="1"/>
    <col min="31" max="31" width="18.26953125" style="55" customWidth="1"/>
    <col min="32" max="32" width="16.81640625" style="55" customWidth="1"/>
    <col min="33" max="33" width="13.1796875" style="55" bestFit="1" customWidth="1"/>
    <col min="34" max="16384" width="11.453125" style="55"/>
  </cols>
  <sheetData>
    <row r="1" spans="1:34" s="65" customFormat="1">
      <c r="C1" s="23"/>
      <c r="D1" s="23"/>
      <c r="E1" s="23"/>
      <c r="F1" s="23"/>
      <c r="G1" s="23"/>
      <c r="H1" s="23"/>
      <c r="I1" s="23"/>
      <c r="J1" s="66"/>
      <c r="K1" s="66"/>
      <c r="L1" s="23"/>
      <c r="M1" s="23"/>
      <c r="N1" s="67"/>
      <c r="O1" s="67">
        <f>SUBTOTAL(9,O3:O270)</f>
        <v>47080704</v>
      </c>
      <c r="T1" s="67">
        <f t="shared" ref="T1:AC1" si="0">SUBTOTAL(9,T3:T270)</f>
        <v>46027573</v>
      </c>
      <c r="U1" s="67">
        <f t="shared" si="0"/>
        <v>621946</v>
      </c>
      <c r="V1" s="67">
        <f>SUBTOTAL(9,V3:V270)</f>
        <v>672550</v>
      </c>
      <c r="W1" s="67"/>
      <c r="X1" s="67">
        <f t="shared" si="0"/>
        <v>46027573</v>
      </c>
      <c r="Y1" s="67">
        <f t="shared" si="0"/>
        <v>1168923</v>
      </c>
      <c r="Z1" s="67">
        <f t="shared" si="0"/>
        <v>44326376</v>
      </c>
      <c r="AA1" s="67">
        <f t="shared" si="0"/>
        <v>26548468</v>
      </c>
      <c r="AC1" s="67">
        <f t="shared" si="0"/>
        <v>12253806</v>
      </c>
      <c r="AD1" s="67"/>
    </row>
    <row r="2" spans="1:34" s="37" customFormat="1" ht="43.5">
      <c r="A2" s="36" t="s">
        <v>6</v>
      </c>
      <c r="B2" s="36" t="s">
        <v>343</v>
      </c>
      <c r="C2" s="36" t="s">
        <v>10</v>
      </c>
      <c r="D2" s="36" t="s">
        <v>0</v>
      </c>
      <c r="E2" s="36" t="s">
        <v>1</v>
      </c>
      <c r="F2" s="36" t="s">
        <v>2</v>
      </c>
      <c r="G2" s="36" t="s">
        <v>3</v>
      </c>
      <c r="H2" s="36" t="s">
        <v>4</v>
      </c>
      <c r="I2" s="42" t="s">
        <v>345</v>
      </c>
      <c r="J2" s="43" t="s">
        <v>5</v>
      </c>
      <c r="K2" s="44" t="s">
        <v>615</v>
      </c>
      <c r="L2" s="36" t="s">
        <v>6</v>
      </c>
      <c r="M2" s="36" t="s">
        <v>7</v>
      </c>
      <c r="N2" s="45" t="s">
        <v>8</v>
      </c>
      <c r="O2" s="46" t="s">
        <v>614</v>
      </c>
      <c r="P2" s="41" t="s">
        <v>616</v>
      </c>
      <c r="Q2" s="36" t="s">
        <v>617</v>
      </c>
      <c r="R2" s="59" t="s">
        <v>623</v>
      </c>
      <c r="S2" s="36" t="s">
        <v>641</v>
      </c>
      <c r="T2" s="60" t="s">
        <v>624</v>
      </c>
      <c r="U2" s="62" t="s">
        <v>625</v>
      </c>
      <c r="V2" s="62" t="s">
        <v>628</v>
      </c>
      <c r="W2" s="62" t="s">
        <v>630</v>
      </c>
      <c r="X2" s="60" t="s">
        <v>626</v>
      </c>
      <c r="Y2" s="60" t="s">
        <v>627</v>
      </c>
      <c r="Z2" s="60" t="s">
        <v>629</v>
      </c>
      <c r="AA2" s="41" t="s">
        <v>631</v>
      </c>
      <c r="AB2" s="41" t="s">
        <v>632</v>
      </c>
      <c r="AC2" s="68" t="s">
        <v>633</v>
      </c>
      <c r="AD2" s="68" t="s">
        <v>660</v>
      </c>
      <c r="AE2" s="68" t="s">
        <v>634</v>
      </c>
      <c r="AF2" s="68" t="s">
        <v>635</v>
      </c>
      <c r="AG2" s="68" t="s">
        <v>636</v>
      </c>
      <c r="AH2" s="36" t="s">
        <v>637</v>
      </c>
    </row>
    <row r="3" spans="1:34" s="51" customFormat="1">
      <c r="A3" s="63">
        <v>891409390</v>
      </c>
      <c r="B3" s="64" t="s">
        <v>344</v>
      </c>
      <c r="C3" s="47">
        <f>YEAR(J3)</f>
        <v>2023</v>
      </c>
      <c r="D3" s="47" t="s">
        <v>4</v>
      </c>
      <c r="E3" s="48" t="s">
        <v>20</v>
      </c>
      <c r="F3" s="47" t="s">
        <v>13</v>
      </c>
      <c r="G3" s="47">
        <v>307533</v>
      </c>
      <c r="H3" s="48" t="s">
        <v>20</v>
      </c>
      <c r="I3" s="48" t="s">
        <v>346</v>
      </c>
      <c r="J3" s="49">
        <v>45287</v>
      </c>
      <c r="K3" s="49">
        <v>45300.726983449073</v>
      </c>
      <c r="L3" s="47" t="s">
        <v>336</v>
      </c>
      <c r="M3" s="47" t="s">
        <v>337</v>
      </c>
      <c r="N3" s="38">
        <v>114044</v>
      </c>
      <c r="O3" s="38">
        <v>9169</v>
      </c>
      <c r="P3" s="50" t="s">
        <v>642</v>
      </c>
      <c r="Q3" s="50" t="s">
        <v>618</v>
      </c>
      <c r="R3" s="50" t="b">
        <v>0</v>
      </c>
      <c r="S3" s="50" t="s">
        <v>642</v>
      </c>
      <c r="T3" s="61">
        <v>114044</v>
      </c>
      <c r="U3" s="61">
        <v>0</v>
      </c>
      <c r="V3" s="61">
        <v>0</v>
      </c>
      <c r="W3" s="61"/>
      <c r="X3" s="61">
        <v>114044</v>
      </c>
      <c r="Y3" s="61">
        <v>0</v>
      </c>
      <c r="Z3" s="61">
        <v>109944</v>
      </c>
      <c r="AA3" s="61">
        <v>0</v>
      </c>
      <c r="AB3" s="50"/>
      <c r="AC3" s="61">
        <v>9169</v>
      </c>
      <c r="AD3" s="61">
        <v>0</v>
      </c>
      <c r="AE3" s="35">
        <v>4800063409</v>
      </c>
      <c r="AF3" s="35"/>
      <c r="AG3" s="35" t="s">
        <v>647</v>
      </c>
      <c r="AH3" s="69">
        <v>45534</v>
      </c>
    </row>
    <row r="4" spans="1:34">
      <c r="A4" s="63">
        <v>891409390</v>
      </c>
      <c r="B4" s="64" t="s">
        <v>344</v>
      </c>
      <c r="C4" s="47">
        <f t="shared" ref="C4:C67" si="1">YEAR(J4)</f>
        <v>2023</v>
      </c>
      <c r="D4" s="47" t="s">
        <v>4</v>
      </c>
      <c r="E4" s="52" t="s">
        <v>21</v>
      </c>
      <c r="F4" s="52" t="s">
        <v>13</v>
      </c>
      <c r="G4" s="52">
        <v>307543</v>
      </c>
      <c r="H4" s="52" t="s">
        <v>21</v>
      </c>
      <c r="I4" s="48" t="s">
        <v>347</v>
      </c>
      <c r="J4" s="53">
        <v>45287</v>
      </c>
      <c r="K4" s="49">
        <v>45303.590664618052</v>
      </c>
      <c r="L4" s="52" t="s">
        <v>336</v>
      </c>
      <c r="M4" s="52" t="s">
        <v>337</v>
      </c>
      <c r="N4" s="39">
        <v>524175</v>
      </c>
      <c r="O4" s="39">
        <v>524175</v>
      </c>
      <c r="P4" s="54" t="s">
        <v>649</v>
      </c>
      <c r="Q4" s="50" t="s">
        <v>648</v>
      </c>
      <c r="R4" s="50" t="b">
        <v>1</v>
      </c>
      <c r="S4" s="50" t="s">
        <v>643</v>
      </c>
      <c r="T4" s="61">
        <v>0</v>
      </c>
      <c r="U4" s="61">
        <v>0</v>
      </c>
      <c r="V4" s="61">
        <v>0</v>
      </c>
      <c r="W4" s="61"/>
      <c r="X4" s="61">
        <v>0</v>
      </c>
      <c r="Y4" s="39">
        <v>524175</v>
      </c>
      <c r="Z4" s="61">
        <v>0</v>
      </c>
      <c r="AA4" s="61">
        <v>0</v>
      </c>
      <c r="AB4" s="54"/>
      <c r="AC4" s="61">
        <v>0</v>
      </c>
      <c r="AD4" s="61"/>
      <c r="AE4" s="54"/>
      <c r="AF4" s="54"/>
      <c r="AG4" s="54"/>
      <c r="AH4" s="69">
        <v>45534</v>
      </c>
    </row>
    <row r="5" spans="1:34">
      <c r="A5" s="63">
        <v>891409390</v>
      </c>
      <c r="B5" s="64" t="s">
        <v>344</v>
      </c>
      <c r="C5" s="47">
        <f t="shared" si="1"/>
        <v>2023</v>
      </c>
      <c r="D5" s="47" t="s">
        <v>4</v>
      </c>
      <c r="E5" s="52" t="s">
        <v>22</v>
      </c>
      <c r="F5" s="52" t="s">
        <v>13</v>
      </c>
      <c r="G5" s="52">
        <v>307545</v>
      </c>
      <c r="H5" s="52" t="s">
        <v>22</v>
      </c>
      <c r="I5" s="48" t="s">
        <v>348</v>
      </c>
      <c r="J5" s="53">
        <v>45287</v>
      </c>
      <c r="K5" s="49">
        <v>45303.590664618052</v>
      </c>
      <c r="L5" s="52">
        <v>890303093</v>
      </c>
      <c r="M5" s="52" t="s">
        <v>337</v>
      </c>
      <c r="N5" s="39">
        <v>155244</v>
      </c>
      <c r="O5" s="39">
        <v>155244</v>
      </c>
      <c r="P5" s="54" t="s">
        <v>649</v>
      </c>
      <c r="Q5" s="50" t="s">
        <v>648</v>
      </c>
      <c r="R5" s="50" t="b">
        <v>1</v>
      </c>
      <c r="S5" s="50" t="s">
        <v>643</v>
      </c>
      <c r="T5" s="61">
        <v>0</v>
      </c>
      <c r="U5" s="61">
        <v>0</v>
      </c>
      <c r="V5" s="61">
        <v>0</v>
      </c>
      <c r="W5" s="61"/>
      <c r="X5" s="61">
        <v>0</v>
      </c>
      <c r="Y5" s="39">
        <v>155244</v>
      </c>
      <c r="Z5" s="61">
        <v>0</v>
      </c>
      <c r="AA5" s="61">
        <v>0</v>
      </c>
      <c r="AB5" s="54"/>
      <c r="AC5" s="61">
        <v>0</v>
      </c>
      <c r="AD5" s="61"/>
      <c r="AE5" s="54"/>
      <c r="AF5" s="54"/>
      <c r="AG5" s="54"/>
      <c r="AH5" s="69">
        <v>45534</v>
      </c>
    </row>
    <row r="6" spans="1:34">
      <c r="A6" s="63">
        <v>891409390</v>
      </c>
      <c r="B6" s="64" t="s">
        <v>344</v>
      </c>
      <c r="C6" s="47">
        <f t="shared" si="1"/>
        <v>2024</v>
      </c>
      <c r="D6" s="47" t="s">
        <v>4</v>
      </c>
      <c r="E6" s="52" t="s">
        <v>23</v>
      </c>
      <c r="F6" s="52" t="s">
        <v>14</v>
      </c>
      <c r="G6" s="52">
        <v>239357</v>
      </c>
      <c r="H6" s="52" t="s">
        <v>23</v>
      </c>
      <c r="I6" s="48" t="s">
        <v>349</v>
      </c>
      <c r="J6" s="53">
        <v>45309</v>
      </c>
      <c r="K6" s="49">
        <v>45323.291666666664</v>
      </c>
      <c r="L6" s="52" t="s">
        <v>336</v>
      </c>
      <c r="M6" s="52" t="s">
        <v>337</v>
      </c>
      <c r="N6" s="39">
        <v>489504</v>
      </c>
      <c r="O6" s="39">
        <v>489504</v>
      </c>
      <c r="P6" s="54" t="s">
        <v>649</v>
      </c>
      <c r="Q6" s="50" t="s">
        <v>648</v>
      </c>
      <c r="R6" s="50" t="b">
        <v>1</v>
      </c>
      <c r="S6" s="50" t="s">
        <v>643</v>
      </c>
      <c r="T6" s="61">
        <v>0</v>
      </c>
      <c r="U6" s="61">
        <v>0</v>
      </c>
      <c r="V6" s="61">
        <v>0</v>
      </c>
      <c r="W6" s="61"/>
      <c r="X6" s="61">
        <v>0</v>
      </c>
      <c r="Y6" s="39">
        <v>489504</v>
      </c>
      <c r="Z6" s="61">
        <v>0</v>
      </c>
      <c r="AA6" s="61">
        <v>0</v>
      </c>
      <c r="AB6" s="54"/>
      <c r="AC6" s="61">
        <v>0</v>
      </c>
      <c r="AD6" s="61"/>
      <c r="AE6" s="54"/>
      <c r="AF6" s="54"/>
      <c r="AG6" s="54"/>
      <c r="AH6" s="69">
        <v>45534</v>
      </c>
    </row>
    <row r="7" spans="1:34">
      <c r="A7" s="63">
        <v>891409390</v>
      </c>
      <c r="B7" s="64" t="s">
        <v>344</v>
      </c>
      <c r="C7" s="47">
        <f t="shared" si="1"/>
        <v>2024</v>
      </c>
      <c r="D7" s="47" t="s">
        <v>4</v>
      </c>
      <c r="E7" s="52" t="s">
        <v>24</v>
      </c>
      <c r="F7" s="52" t="s">
        <v>13</v>
      </c>
      <c r="G7" s="52">
        <v>309651</v>
      </c>
      <c r="H7" s="52" t="s">
        <v>24</v>
      </c>
      <c r="I7" s="48" t="s">
        <v>350</v>
      </c>
      <c r="J7" s="53">
        <v>45310</v>
      </c>
      <c r="K7" s="49">
        <v>45323.291666666664</v>
      </c>
      <c r="L7" s="52" t="s">
        <v>336</v>
      </c>
      <c r="M7" s="52" t="s">
        <v>337</v>
      </c>
      <c r="N7" s="39">
        <v>99406</v>
      </c>
      <c r="O7" s="39">
        <v>99406</v>
      </c>
      <c r="P7" s="54" t="s">
        <v>643</v>
      </c>
      <c r="Q7" s="50" t="s">
        <v>619</v>
      </c>
      <c r="R7" s="50" t="b">
        <v>0</v>
      </c>
      <c r="S7" s="50" t="s">
        <v>643</v>
      </c>
      <c r="T7" s="61">
        <v>0</v>
      </c>
      <c r="U7" s="39">
        <v>99406</v>
      </c>
      <c r="V7" s="61">
        <v>0</v>
      </c>
      <c r="W7" s="70" t="s">
        <v>650</v>
      </c>
      <c r="X7" s="61">
        <v>0</v>
      </c>
      <c r="Y7" s="61">
        <v>0</v>
      </c>
      <c r="Z7" s="61">
        <v>0</v>
      </c>
      <c r="AA7" s="61">
        <v>0</v>
      </c>
      <c r="AB7" s="54"/>
      <c r="AC7" s="61">
        <v>0</v>
      </c>
      <c r="AD7" s="61"/>
      <c r="AE7" s="54"/>
      <c r="AF7" s="54"/>
      <c r="AG7" s="54"/>
      <c r="AH7" s="69">
        <v>45534</v>
      </c>
    </row>
    <row r="8" spans="1:34">
      <c r="A8" s="63">
        <v>891409390</v>
      </c>
      <c r="B8" s="64" t="s">
        <v>344</v>
      </c>
      <c r="C8" s="47">
        <f t="shared" si="1"/>
        <v>2024</v>
      </c>
      <c r="D8" s="47" t="s">
        <v>4</v>
      </c>
      <c r="E8" s="52" t="s">
        <v>25</v>
      </c>
      <c r="F8" s="52" t="s">
        <v>15</v>
      </c>
      <c r="G8" s="52">
        <v>218971</v>
      </c>
      <c r="H8" s="52" t="s">
        <v>25</v>
      </c>
      <c r="I8" s="48" t="s">
        <v>351</v>
      </c>
      <c r="J8" s="53">
        <v>45347</v>
      </c>
      <c r="K8" s="49">
        <v>45355.627584409725</v>
      </c>
      <c r="L8" s="52" t="s">
        <v>336</v>
      </c>
      <c r="M8" s="52" t="s">
        <v>337</v>
      </c>
      <c r="N8" s="39">
        <v>489504</v>
      </c>
      <c r="O8" s="39">
        <v>489504</v>
      </c>
      <c r="P8" s="54" t="s">
        <v>643</v>
      </c>
      <c r="Q8" s="50" t="s">
        <v>619</v>
      </c>
      <c r="R8" s="50" t="b">
        <v>0</v>
      </c>
      <c r="S8" s="50" t="s">
        <v>643</v>
      </c>
      <c r="T8" s="61">
        <v>0</v>
      </c>
      <c r="U8" s="39">
        <v>489504</v>
      </c>
      <c r="V8" s="61">
        <v>0</v>
      </c>
      <c r="W8" s="70" t="s">
        <v>651</v>
      </c>
      <c r="X8" s="61">
        <v>0</v>
      </c>
      <c r="Y8" s="61">
        <v>0</v>
      </c>
      <c r="Z8" s="61">
        <v>0</v>
      </c>
      <c r="AA8" s="61">
        <v>0</v>
      </c>
      <c r="AB8" s="54"/>
      <c r="AC8" s="61">
        <v>0</v>
      </c>
      <c r="AD8" s="61"/>
      <c r="AE8" s="54"/>
      <c r="AF8" s="54"/>
      <c r="AG8" s="54"/>
      <c r="AH8" s="69">
        <v>45534</v>
      </c>
    </row>
    <row r="9" spans="1:34">
      <c r="A9" s="63">
        <v>891409390</v>
      </c>
      <c r="B9" s="64" t="s">
        <v>344</v>
      </c>
      <c r="C9" s="47">
        <f t="shared" si="1"/>
        <v>2024</v>
      </c>
      <c r="D9" s="47" t="s">
        <v>4</v>
      </c>
      <c r="E9" s="52" t="s">
        <v>288</v>
      </c>
      <c r="F9" s="52" t="s">
        <v>16</v>
      </c>
      <c r="G9" s="52">
        <v>2082</v>
      </c>
      <c r="H9" s="52" t="s">
        <v>26</v>
      </c>
      <c r="I9" s="48" t="s">
        <v>352</v>
      </c>
      <c r="J9" s="53">
        <v>45371</v>
      </c>
      <c r="K9" s="49">
        <v>45383.65499826389</v>
      </c>
      <c r="L9" s="52" t="s">
        <v>336</v>
      </c>
      <c r="M9" s="52" t="s">
        <v>337</v>
      </c>
      <c r="N9" s="39">
        <v>33036</v>
      </c>
      <c r="O9" s="39">
        <v>33036</v>
      </c>
      <c r="P9" s="54" t="s">
        <v>643</v>
      </c>
      <c r="Q9" s="50" t="s">
        <v>619</v>
      </c>
      <c r="R9" s="50" t="b">
        <v>0</v>
      </c>
      <c r="S9" s="50" t="s">
        <v>643</v>
      </c>
      <c r="T9" s="61">
        <v>0</v>
      </c>
      <c r="U9" s="39">
        <v>33036</v>
      </c>
      <c r="V9" s="61">
        <v>0</v>
      </c>
      <c r="W9" s="61" t="s">
        <v>652</v>
      </c>
      <c r="X9" s="61">
        <v>0</v>
      </c>
      <c r="Y9" s="61">
        <v>0</v>
      </c>
      <c r="Z9" s="61">
        <v>0</v>
      </c>
      <c r="AA9" s="61">
        <v>0</v>
      </c>
      <c r="AB9" s="54"/>
      <c r="AC9" s="61">
        <v>0</v>
      </c>
      <c r="AD9" s="61"/>
      <c r="AE9" s="54"/>
      <c r="AF9" s="54"/>
      <c r="AG9" s="54"/>
      <c r="AH9" s="69">
        <v>45534</v>
      </c>
    </row>
    <row r="10" spans="1:34">
      <c r="A10" s="63">
        <v>891409390</v>
      </c>
      <c r="B10" s="64" t="s">
        <v>344</v>
      </c>
      <c r="C10" s="47">
        <f t="shared" si="1"/>
        <v>2024</v>
      </c>
      <c r="D10" s="47" t="s">
        <v>4</v>
      </c>
      <c r="E10" s="52" t="s">
        <v>289</v>
      </c>
      <c r="F10" s="52" t="s">
        <v>17</v>
      </c>
      <c r="G10" s="52">
        <v>1434</v>
      </c>
      <c r="H10" s="52" t="s">
        <v>27</v>
      </c>
      <c r="I10" s="48" t="s">
        <v>353</v>
      </c>
      <c r="J10" s="53">
        <v>45356</v>
      </c>
      <c r="K10" s="49">
        <v>45358.462771064813</v>
      </c>
      <c r="L10" s="52" t="s">
        <v>336</v>
      </c>
      <c r="M10" s="52" t="s">
        <v>337</v>
      </c>
      <c r="N10" s="39">
        <v>158683</v>
      </c>
      <c r="O10" s="39">
        <v>7465</v>
      </c>
      <c r="P10" s="50" t="s">
        <v>644</v>
      </c>
      <c r="Q10" s="50" t="s">
        <v>620</v>
      </c>
      <c r="R10" s="50" t="b">
        <v>0</v>
      </c>
      <c r="S10" s="50" t="s">
        <v>644</v>
      </c>
      <c r="T10" s="61">
        <v>158683</v>
      </c>
      <c r="U10" s="61">
        <v>0</v>
      </c>
      <c r="V10" s="61">
        <v>10639</v>
      </c>
      <c r="W10" s="70" t="s">
        <v>655</v>
      </c>
      <c r="X10" s="61">
        <v>158683</v>
      </c>
      <c r="Y10" s="61">
        <v>0</v>
      </c>
      <c r="Z10" s="61">
        <v>148044</v>
      </c>
      <c r="AA10" s="61">
        <v>0</v>
      </c>
      <c r="AB10" s="54"/>
      <c r="AC10" s="61">
        <v>0</v>
      </c>
      <c r="AD10" s="61"/>
      <c r="AE10" s="54"/>
      <c r="AF10" s="54"/>
      <c r="AG10" s="54"/>
      <c r="AH10" s="69">
        <v>45534</v>
      </c>
    </row>
    <row r="11" spans="1:34">
      <c r="A11" s="63">
        <v>891409390</v>
      </c>
      <c r="B11" s="64" t="s">
        <v>344</v>
      </c>
      <c r="C11" s="47">
        <f t="shared" si="1"/>
        <v>2024</v>
      </c>
      <c r="D11" s="47" t="s">
        <v>4</v>
      </c>
      <c r="E11" s="52" t="s">
        <v>28</v>
      </c>
      <c r="F11" s="52" t="s">
        <v>13</v>
      </c>
      <c r="G11" s="52">
        <v>314473</v>
      </c>
      <c r="H11" s="52" t="s">
        <v>28</v>
      </c>
      <c r="I11" s="48" t="s">
        <v>354</v>
      </c>
      <c r="J11" s="53">
        <v>45355</v>
      </c>
      <c r="K11" s="49">
        <v>45358.400566747689</v>
      </c>
      <c r="L11" s="52" t="s">
        <v>336</v>
      </c>
      <c r="M11" s="52" t="s">
        <v>337</v>
      </c>
      <c r="N11" s="39">
        <v>524175</v>
      </c>
      <c r="O11" s="39">
        <v>463895</v>
      </c>
      <c r="P11" s="54" t="s">
        <v>642</v>
      </c>
      <c r="Q11" s="50" t="s">
        <v>618</v>
      </c>
      <c r="R11" s="50" t="b">
        <v>0</v>
      </c>
      <c r="S11" s="50" t="s">
        <v>645</v>
      </c>
      <c r="T11" s="61">
        <v>524175</v>
      </c>
      <c r="U11" s="61">
        <v>0</v>
      </c>
      <c r="V11" s="61">
        <v>0</v>
      </c>
      <c r="W11" s="61"/>
      <c r="X11" s="61">
        <v>524175</v>
      </c>
      <c r="Y11" s="61">
        <v>0</v>
      </c>
      <c r="Z11" s="61">
        <v>453411</v>
      </c>
      <c r="AA11" s="61">
        <v>0</v>
      </c>
      <c r="AB11" s="54"/>
      <c r="AC11" s="61">
        <v>453411</v>
      </c>
      <c r="AD11" s="61">
        <v>10484</v>
      </c>
      <c r="AE11" s="54">
        <v>2201539616</v>
      </c>
      <c r="AF11" s="54" t="s">
        <v>638</v>
      </c>
      <c r="AG11" s="71">
        <v>3751013</v>
      </c>
      <c r="AH11" s="69">
        <v>45534</v>
      </c>
    </row>
    <row r="12" spans="1:34">
      <c r="A12" s="63">
        <v>891409390</v>
      </c>
      <c r="B12" s="64" t="s">
        <v>344</v>
      </c>
      <c r="C12" s="47">
        <f t="shared" si="1"/>
        <v>2024</v>
      </c>
      <c r="D12" s="47" t="s">
        <v>4</v>
      </c>
      <c r="E12" s="52" t="s">
        <v>29</v>
      </c>
      <c r="F12" s="52" t="s">
        <v>18</v>
      </c>
      <c r="G12" s="52">
        <v>251722</v>
      </c>
      <c r="H12" s="52" t="s">
        <v>29</v>
      </c>
      <c r="I12" s="48" t="s">
        <v>355</v>
      </c>
      <c r="J12" s="53">
        <v>45412</v>
      </c>
      <c r="K12" s="49">
        <v>45421.600384062498</v>
      </c>
      <c r="L12" s="52" t="s">
        <v>336</v>
      </c>
      <c r="M12" s="52" t="s">
        <v>337</v>
      </c>
      <c r="N12" s="39">
        <v>52290</v>
      </c>
      <c r="O12" s="39">
        <v>47790</v>
      </c>
      <c r="P12" s="54" t="s">
        <v>642</v>
      </c>
      <c r="Q12" s="50" t="s">
        <v>618</v>
      </c>
      <c r="R12" s="50" t="b">
        <v>0</v>
      </c>
      <c r="S12" s="50" t="s">
        <v>645</v>
      </c>
      <c r="T12" s="61">
        <v>52290</v>
      </c>
      <c r="U12" s="61">
        <v>0</v>
      </c>
      <c r="V12" s="61">
        <v>0</v>
      </c>
      <c r="W12" s="61"/>
      <c r="X12" s="61">
        <v>52290</v>
      </c>
      <c r="Y12" s="61">
        <v>0</v>
      </c>
      <c r="Z12" s="61">
        <v>47790</v>
      </c>
      <c r="AA12" s="61">
        <v>0</v>
      </c>
      <c r="AB12" s="54"/>
      <c r="AC12" s="61">
        <v>47790</v>
      </c>
      <c r="AD12" s="61">
        <v>0</v>
      </c>
      <c r="AE12" s="54">
        <v>2201539616</v>
      </c>
      <c r="AF12" s="54" t="s">
        <v>638</v>
      </c>
      <c r="AG12" s="71">
        <v>3751013</v>
      </c>
      <c r="AH12" s="69">
        <v>45534</v>
      </c>
    </row>
    <row r="13" spans="1:34">
      <c r="A13" s="63">
        <v>891409390</v>
      </c>
      <c r="B13" s="64" t="s">
        <v>344</v>
      </c>
      <c r="C13" s="47">
        <f t="shared" si="1"/>
        <v>2024</v>
      </c>
      <c r="D13" s="47" t="s">
        <v>4</v>
      </c>
      <c r="E13" s="52" t="s">
        <v>30</v>
      </c>
      <c r="F13" s="52" t="s">
        <v>14</v>
      </c>
      <c r="G13" s="52">
        <v>241224</v>
      </c>
      <c r="H13" s="52" t="s">
        <v>30</v>
      </c>
      <c r="I13" s="48" t="s">
        <v>356</v>
      </c>
      <c r="J13" s="53">
        <v>45386</v>
      </c>
      <c r="K13" s="49">
        <v>45397.630078206021</v>
      </c>
      <c r="L13" s="52" t="s">
        <v>336</v>
      </c>
      <c r="M13" s="52" t="s">
        <v>337</v>
      </c>
      <c r="N13" s="39">
        <v>186411</v>
      </c>
      <c r="O13" s="39">
        <v>114141</v>
      </c>
      <c r="P13" s="50" t="s">
        <v>644</v>
      </c>
      <c r="Q13" s="50" t="s">
        <v>620</v>
      </c>
      <c r="R13" s="50" t="b">
        <v>0</v>
      </c>
      <c r="S13" s="50" t="s">
        <v>644</v>
      </c>
      <c r="T13" s="61">
        <v>186411</v>
      </c>
      <c r="U13" s="61">
        <v>0</v>
      </c>
      <c r="V13" s="61">
        <v>114141</v>
      </c>
      <c r="W13" s="61" t="s">
        <v>656</v>
      </c>
      <c r="X13" s="61">
        <v>186411</v>
      </c>
      <c r="Y13" s="61">
        <v>0</v>
      </c>
      <c r="Z13" s="61">
        <v>67770</v>
      </c>
      <c r="AA13" s="61">
        <v>0</v>
      </c>
      <c r="AB13" s="54"/>
      <c r="AC13" s="61">
        <v>0</v>
      </c>
      <c r="AD13" s="61"/>
      <c r="AE13" s="54"/>
      <c r="AF13" s="54"/>
      <c r="AG13" s="54"/>
      <c r="AH13" s="69">
        <v>45534</v>
      </c>
    </row>
    <row r="14" spans="1:34">
      <c r="A14" s="63">
        <v>891409390</v>
      </c>
      <c r="B14" s="64" t="s">
        <v>344</v>
      </c>
      <c r="C14" s="47">
        <f t="shared" si="1"/>
        <v>2024</v>
      </c>
      <c r="D14" s="47" t="s">
        <v>4</v>
      </c>
      <c r="E14" s="52" t="s">
        <v>290</v>
      </c>
      <c r="F14" s="52" t="s">
        <v>16</v>
      </c>
      <c r="G14" s="52">
        <v>2494</v>
      </c>
      <c r="H14" s="52" t="s">
        <v>31</v>
      </c>
      <c r="I14" s="48" t="s">
        <v>357</v>
      </c>
      <c r="J14" s="53">
        <v>45412</v>
      </c>
      <c r="K14" s="49">
        <v>45421.600384062498</v>
      </c>
      <c r="L14" s="52" t="s">
        <v>336</v>
      </c>
      <c r="M14" s="52" t="s">
        <v>337</v>
      </c>
      <c r="N14" s="39">
        <v>103830</v>
      </c>
      <c r="O14" s="39">
        <v>99330</v>
      </c>
      <c r="P14" s="54" t="s">
        <v>642</v>
      </c>
      <c r="Q14" s="50" t="s">
        <v>618</v>
      </c>
      <c r="R14" s="50" t="b">
        <v>0</v>
      </c>
      <c r="S14" s="50" t="s">
        <v>645</v>
      </c>
      <c r="T14" s="61">
        <v>103830</v>
      </c>
      <c r="U14" s="61">
        <v>0</v>
      </c>
      <c r="V14" s="61">
        <v>0</v>
      </c>
      <c r="W14" s="61"/>
      <c r="X14" s="61">
        <v>103830</v>
      </c>
      <c r="Y14" s="61">
        <v>0</v>
      </c>
      <c r="Z14" s="61">
        <v>99330</v>
      </c>
      <c r="AA14" s="61">
        <v>0</v>
      </c>
      <c r="AB14" s="54"/>
      <c r="AC14" s="61">
        <v>99330</v>
      </c>
      <c r="AD14" s="61">
        <v>0</v>
      </c>
      <c r="AE14" s="54">
        <v>2201539616</v>
      </c>
      <c r="AF14" s="54" t="s">
        <v>638</v>
      </c>
      <c r="AG14" s="71">
        <v>3751013</v>
      </c>
      <c r="AH14" s="69">
        <v>45534</v>
      </c>
    </row>
    <row r="15" spans="1:34">
      <c r="A15" s="63">
        <v>891409390</v>
      </c>
      <c r="B15" s="64" t="s">
        <v>344</v>
      </c>
      <c r="C15" s="47">
        <f t="shared" si="1"/>
        <v>2024</v>
      </c>
      <c r="D15" s="47" t="s">
        <v>4</v>
      </c>
      <c r="E15" s="52" t="s">
        <v>32</v>
      </c>
      <c r="F15" s="52" t="s">
        <v>13</v>
      </c>
      <c r="G15" s="52">
        <v>317137</v>
      </c>
      <c r="H15" s="52" t="s">
        <v>32</v>
      </c>
      <c r="I15" s="48" t="s">
        <v>358</v>
      </c>
      <c r="J15" s="53">
        <v>45383</v>
      </c>
      <c r="K15" s="49">
        <v>45397.630078206021</v>
      </c>
      <c r="L15" s="52" t="s">
        <v>336</v>
      </c>
      <c r="M15" s="52" t="s">
        <v>337</v>
      </c>
      <c r="N15" s="39">
        <v>243852</v>
      </c>
      <c r="O15" s="39">
        <v>83724</v>
      </c>
      <c r="P15" s="50" t="s">
        <v>644</v>
      </c>
      <c r="Q15" s="50" t="s">
        <v>620</v>
      </c>
      <c r="R15" s="50" t="b">
        <v>0</v>
      </c>
      <c r="S15" s="50" t="s">
        <v>644</v>
      </c>
      <c r="T15" s="61">
        <v>243852</v>
      </c>
      <c r="U15" s="61">
        <v>0</v>
      </c>
      <c r="V15" s="61">
        <v>83820</v>
      </c>
      <c r="W15" s="61" t="s">
        <v>657</v>
      </c>
      <c r="X15" s="61">
        <v>243852</v>
      </c>
      <c r="Y15" s="61">
        <v>0</v>
      </c>
      <c r="Z15" s="61">
        <v>138427</v>
      </c>
      <c r="AA15" s="61">
        <v>0</v>
      </c>
      <c r="AB15" s="54"/>
      <c r="AC15" s="61">
        <v>0</v>
      </c>
      <c r="AD15" s="61"/>
      <c r="AE15" s="54"/>
      <c r="AF15" s="54"/>
      <c r="AG15" s="54"/>
      <c r="AH15" s="69">
        <v>45534</v>
      </c>
    </row>
    <row r="16" spans="1:34">
      <c r="A16" s="63">
        <v>891409390</v>
      </c>
      <c r="B16" s="64" t="s">
        <v>344</v>
      </c>
      <c r="C16" s="47">
        <f t="shared" si="1"/>
        <v>2024</v>
      </c>
      <c r="D16" s="47" t="s">
        <v>4</v>
      </c>
      <c r="E16" s="52" t="s">
        <v>33</v>
      </c>
      <c r="F16" s="52" t="s">
        <v>13</v>
      </c>
      <c r="G16" s="52">
        <v>317303</v>
      </c>
      <c r="H16" s="52" t="s">
        <v>33</v>
      </c>
      <c r="I16" s="48" t="s">
        <v>359</v>
      </c>
      <c r="J16" s="53">
        <v>45384</v>
      </c>
      <c r="K16" s="49">
        <v>45397.642206747689</v>
      </c>
      <c r="L16" s="52" t="s">
        <v>336</v>
      </c>
      <c r="M16" s="52" t="s">
        <v>337</v>
      </c>
      <c r="N16" s="39">
        <v>155244</v>
      </c>
      <c r="O16" s="39">
        <v>80715</v>
      </c>
      <c r="P16" s="50" t="s">
        <v>644</v>
      </c>
      <c r="Q16" s="50" t="s">
        <v>620</v>
      </c>
      <c r="R16" s="50" t="b">
        <v>0</v>
      </c>
      <c r="S16" s="50" t="s">
        <v>644</v>
      </c>
      <c r="T16" s="61">
        <v>155244</v>
      </c>
      <c r="U16" s="61">
        <v>0</v>
      </c>
      <c r="V16" s="61">
        <v>83820</v>
      </c>
      <c r="W16" s="61" t="s">
        <v>658</v>
      </c>
      <c r="X16" s="61">
        <v>155244</v>
      </c>
      <c r="Y16" s="61">
        <v>0</v>
      </c>
      <c r="Z16" s="61">
        <v>71424</v>
      </c>
      <c r="AA16" s="61">
        <v>0</v>
      </c>
      <c r="AB16" s="54"/>
      <c r="AC16" s="61">
        <v>0</v>
      </c>
      <c r="AD16" s="61"/>
      <c r="AE16" s="54"/>
      <c r="AF16" s="54"/>
      <c r="AG16" s="54"/>
      <c r="AH16" s="69">
        <v>45534</v>
      </c>
    </row>
    <row r="17" spans="1:34">
      <c r="A17" s="63">
        <v>891409390</v>
      </c>
      <c r="B17" s="64" t="s">
        <v>344</v>
      </c>
      <c r="C17" s="47">
        <f t="shared" si="1"/>
        <v>2024</v>
      </c>
      <c r="D17" s="47" t="s">
        <v>4</v>
      </c>
      <c r="E17" s="52" t="s">
        <v>34</v>
      </c>
      <c r="F17" s="52" t="s">
        <v>13</v>
      </c>
      <c r="G17" s="52">
        <v>318365</v>
      </c>
      <c r="H17" s="52" t="s">
        <v>34</v>
      </c>
      <c r="I17" s="48" t="s">
        <v>360</v>
      </c>
      <c r="J17" s="53">
        <v>45394</v>
      </c>
      <c r="K17" s="49">
        <v>45397.630078206021</v>
      </c>
      <c r="L17" s="52" t="s">
        <v>336</v>
      </c>
      <c r="M17" s="52" t="s">
        <v>337</v>
      </c>
      <c r="N17" s="39">
        <v>155244</v>
      </c>
      <c r="O17" s="39">
        <v>83820</v>
      </c>
      <c r="P17" s="50" t="s">
        <v>644</v>
      </c>
      <c r="Q17" s="50" t="s">
        <v>620</v>
      </c>
      <c r="R17" s="50" t="b">
        <v>0</v>
      </c>
      <c r="S17" s="50" t="s">
        <v>644</v>
      </c>
      <c r="T17" s="61">
        <v>155244</v>
      </c>
      <c r="U17" s="61">
        <v>0</v>
      </c>
      <c r="V17" s="61">
        <v>83820</v>
      </c>
      <c r="W17" s="61" t="s">
        <v>659</v>
      </c>
      <c r="X17" s="61">
        <v>155244</v>
      </c>
      <c r="Y17" s="61">
        <v>0</v>
      </c>
      <c r="Z17" s="61">
        <v>66924</v>
      </c>
      <c r="AA17" s="61">
        <v>0</v>
      </c>
      <c r="AB17" s="54"/>
      <c r="AC17" s="61">
        <v>0</v>
      </c>
      <c r="AD17" s="61"/>
      <c r="AE17" s="54"/>
      <c r="AF17" s="54"/>
      <c r="AG17" s="54"/>
      <c r="AH17" s="69">
        <v>45534</v>
      </c>
    </row>
    <row r="18" spans="1:34">
      <c r="A18" s="63">
        <v>891409390</v>
      </c>
      <c r="B18" s="64" t="s">
        <v>344</v>
      </c>
      <c r="C18" s="47">
        <f t="shared" si="1"/>
        <v>2024</v>
      </c>
      <c r="D18" s="47" t="s">
        <v>4</v>
      </c>
      <c r="E18" s="52" t="s">
        <v>35</v>
      </c>
      <c r="F18" s="52" t="s">
        <v>18</v>
      </c>
      <c r="G18" s="52">
        <v>251941</v>
      </c>
      <c r="H18" s="52" t="s">
        <v>35</v>
      </c>
      <c r="I18" s="48" t="s">
        <v>361</v>
      </c>
      <c r="J18" s="53">
        <v>45415</v>
      </c>
      <c r="K18" s="49">
        <v>45427.69853587963</v>
      </c>
      <c r="L18" s="52" t="s">
        <v>336</v>
      </c>
      <c r="M18" s="52" t="s">
        <v>337</v>
      </c>
      <c r="N18" s="39">
        <v>52290</v>
      </c>
      <c r="O18" s="39">
        <v>47790</v>
      </c>
      <c r="P18" s="54" t="s">
        <v>642</v>
      </c>
      <c r="Q18" s="50" t="s">
        <v>618</v>
      </c>
      <c r="R18" s="50" t="b">
        <v>0</v>
      </c>
      <c r="S18" s="50" t="s">
        <v>645</v>
      </c>
      <c r="T18" s="61">
        <v>52290</v>
      </c>
      <c r="U18" s="61">
        <v>0</v>
      </c>
      <c r="V18" s="61">
        <v>0</v>
      </c>
      <c r="W18" s="61"/>
      <c r="X18" s="61">
        <v>52290</v>
      </c>
      <c r="Y18" s="61">
        <v>0</v>
      </c>
      <c r="Z18" s="61">
        <v>47790</v>
      </c>
      <c r="AA18" s="61">
        <v>0</v>
      </c>
      <c r="AB18" s="54"/>
      <c r="AC18" s="61">
        <v>47790</v>
      </c>
      <c r="AD18" s="61">
        <f>O18-AC18</f>
        <v>0</v>
      </c>
      <c r="AE18" s="54">
        <v>2201539616</v>
      </c>
      <c r="AF18" s="54" t="s">
        <v>638</v>
      </c>
      <c r="AG18" s="71">
        <v>3751013</v>
      </c>
      <c r="AH18" s="69">
        <v>45534</v>
      </c>
    </row>
    <row r="19" spans="1:34">
      <c r="A19" s="63">
        <v>891409390</v>
      </c>
      <c r="B19" s="64" t="s">
        <v>344</v>
      </c>
      <c r="C19" s="47">
        <f t="shared" si="1"/>
        <v>2024</v>
      </c>
      <c r="D19" s="47" t="s">
        <v>4</v>
      </c>
      <c r="E19" s="52" t="s">
        <v>36</v>
      </c>
      <c r="F19" s="52" t="s">
        <v>18</v>
      </c>
      <c r="G19" s="52">
        <v>252423</v>
      </c>
      <c r="H19" s="52" t="s">
        <v>36</v>
      </c>
      <c r="I19" s="48" t="s">
        <v>362</v>
      </c>
      <c r="J19" s="53">
        <v>45423</v>
      </c>
      <c r="K19" s="49">
        <v>45427.69853587963</v>
      </c>
      <c r="L19" s="52" t="s">
        <v>336</v>
      </c>
      <c r="M19" s="52" t="s">
        <v>337</v>
      </c>
      <c r="N19" s="39">
        <v>52290</v>
      </c>
      <c r="O19" s="39">
        <v>47790</v>
      </c>
      <c r="P19" s="54" t="s">
        <v>642</v>
      </c>
      <c r="Q19" s="50" t="s">
        <v>618</v>
      </c>
      <c r="R19" s="50" t="b">
        <v>0</v>
      </c>
      <c r="S19" s="50" t="s">
        <v>645</v>
      </c>
      <c r="T19" s="61">
        <v>52290</v>
      </c>
      <c r="U19" s="61">
        <v>0</v>
      </c>
      <c r="V19" s="61">
        <v>0</v>
      </c>
      <c r="W19" s="61"/>
      <c r="X19" s="61">
        <v>52290</v>
      </c>
      <c r="Y19" s="61">
        <v>0</v>
      </c>
      <c r="Z19" s="61">
        <v>47790</v>
      </c>
      <c r="AA19" s="61">
        <v>0</v>
      </c>
      <c r="AB19" s="54"/>
      <c r="AC19" s="61">
        <v>47790</v>
      </c>
      <c r="AD19" s="61">
        <f t="shared" ref="AD19:AD26" si="2">O19-AC19</f>
        <v>0</v>
      </c>
      <c r="AE19" s="54">
        <v>2201539616</v>
      </c>
      <c r="AF19" s="54" t="s">
        <v>638</v>
      </c>
      <c r="AG19" s="71">
        <v>3751013</v>
      </c>
      <c r="AH19" s="69">
        <v>45534</v>
      </c>
    </row>
    <row r="20" spans="1:34">
      <c r="A20" s="63">
        <v>891409390</v>
      </c>
      <c r="B20" s="64" t="s">
        <v>344</v>
      </c>
      <c r="C20" s="47">
        <f t="shared" si="1"/>
        <v>2024</v>
      </c>
      <c r="D20" s="47" t="s">
        <v>4</v>
      </c>
      <c r="E20" s="52" t="s">
        <v>37</v>
      </c>
      <c r="F20" s="52" t="s">
        <v>14</v>
      </c>
      <c r="G20" s="52">
        <v>242503</v>
      </c>
      <c r="H20" s="52" t="s">
        <v>37</v>
      </c>
      <c r="I20" s="48" t="s">
        <v>363</v>
      </c>
      <c r="J20" s="53">
        <v>45434</v>
      </c>
      <c r="K20" s="49">
        <v>45457.78776334491</v>
      </c>
      <c r="L20" s="52" t="s">
        <v>336</v>
      </c>
      <c r="M20" s="52" t="s">
        <v>337</v>
      </c>
      <c r="N20" s="39">
        <v>116454</v>
      </c>
      <c r="O20" s="39">
        <v>103062</v>
      </c>
      <c r="P20" s="54" t="s">
        <v>642</v>
      </c>
      <c r="Q20" s="50" t="s">
        <v>618</v>
      </c>
      <c r="R20" s="50" t="b">
        <v>0</v>
      </c>
      <c r="S20" s="50" t="s">
        <v>645</v>
      </c>
      <c r="T20" s="61">
        <v>116454</v>
      </c>
      <c r="U20" s="61">
        <v>0</v>
      </c>
      <c r="V20" s="61">
        <v>0</v>
      </c>
      <c r="W20" s="61"/>
      <c r="X20" s="61">
        <v>116454</v>
      </c>
      <c r="Y20" s="61">
        <v>0</v>
      </c>
      <c r="Z20" s="61">
        <v>103062</v>
      </c>
      <c r="AA20" s="61">
        <v>0</v>
      </c>
      <c r="AB20" s="54"/>
      <c r="AC20" s="61">
        <v>103062</v>
      </c>
      <c r="AD20" s="61">
        <f t="shared" si="2"/>
        <v>0</v>
      </c>
      <c r="AE20" s="54">
        <v>2201539616</v>
      </c>
      <c r="AF20" s="54" t="s">
        <v>638</v>
      </c>
      <c r="AG20" s="71">
        <v>3751013</v>
      </c>
      <c r="AH20" s="69">
        <v>45534</v>
      </c>
    </row>
    <row r="21" spans="1:34">
      <c r="A21" s="63">
        <v>891409390</v>
      </c>
      <c r="B21" s="64" t="s">
        <v>344</v>
      </c>
      <c r="C21" s="47">
        <f t="shared" si="1"/>
        <v>2024</v>
      </c>
      <c r="D21" s="47" t="s">
        <v>4</v>
      </c>
      <c r="E21" s="52" t="s">
        <v>291</v>
      </c>
      <c r="F21" s="52" t="s">
        <v>16</v>
      </c>
      <c r="G21" s="52">
        <v>2554</v>
      </c>
      <c r="H21" s="52" t="s">
        <v>38</v>
      </c>
      <c r="I21" s="48" t="s">
        <v>364</v>
      </c>
      <c r="J21" s="53">
        <v>45416</v>
      </c>
      <c r="K21" s="49">
        <v>45421.600384062498</v>
      </c>
      <c r="L21" s="52" t="s">
        <v>336</v>
      </c>
      <c r="M21" s="52" t="s">
        <v>337</v>
      </c>
      <c r="N21" s="39">
        <v>17676</v>
      </c>
      <c r="O21" s="39">
        <v>13176</v>
      </c>
      <c r="P21" s="54" t="s">
        <v>642</v>
      </c>
      <c r="Q21" s="50" t="s">
        <v>618</v>
      </c>
      <c r="R21" s="50" t="b">
        <v>0</v>
      </c>
      <c r="S21" s="50" t="s">
        <v>645</v>
      </c>
      <c r="T21" s="61">
        <v>17676</v>
      </c>
      <c r="U21" s="61">
        <v>0</v>
      </c>
      <c r="V21" s="61">
        <v>0</v>
      </c>
      <c r="W21" s="61"/>
      <c r="X21" s="61">
        <v>17676</v>
      </c>
      <c r="Y21" s="61">
        <v>0</v>
      </c>
      <c r="Z21" s="61">
        <v>13176</v>
      </c>
      <c r="AA21" s="61">
        <v>0</v>
      </c>
      <c r="AB21" s="54"/>
      <c r="AC21" s="61">
        <v>13176</v>
      </c>
      <c r="AD21" s="61">
        <f t="shared" si="2"/>
        <v>0</v>
      </c>
      <c r="AE21" s="54">
        <v>2201539616</v>
      </c>
      <c r="AF21" s="54" t="s">
        <v>638</v>
      </c>
      <c r="AG21" s="71">
        <v>3751013</v>
      </c>
      <c r="AH21" s="69">
        <v>45534</v>
      </c>
    </row>
    <row r="22" spans="1:34">
      <c r="A22" s="63">
        <v>891409390</v>
      </c>
      <c r="B22" s="64" t="s">
        <v>344</v>
      </c>
      <c r="C22" s="47">
        <f t="shared" si="1"/>
        <v>2024</v>
      </c>
      <c r="D22" s="47" t="s">
        <v>4</v>
      </c>
      <c r="E22" s="52" t="s">
        <v>292</v>
      </c>
      <c r="F22" s="52" t="s">
        <v>16</v>
      </c>
      <c r="G22" s="52">
        <v>2773</v>
      </c>
      <c r="H22" s="52" t="s">
        <v>39</v>
      </c>
      <c r="I22" s="48" t="s">
        <v>365</v>
      </c>
      <c r="J22" s="53">
        <v>45432</v>
      </c>
      <c r="K22" s="49">
        <v>45457.78776334491</v>
      </c>
      <c r="L22" s="52" t="s">
        <v>336</v>
      </c>
      <c r="M22" s="52" t="s">
        <v>337</v>
      </c>
      <c r="N22" s="39">
        <v>52290</v>
      </c>
      <c r="O22" s="39">
        <v>34090</v>
      </c>
      <c r="P22" s="54" t="s">
        <v>642</v>
      </c>
      <c r="Q22" s="50" t="s">
        <v>618</v>
      </c>
      <c r="R22" s="50" t="b">
        <v>0</v>
      </c>
      <c r="S22" s="50" t="s">
        <v>645</v>
      </c>
      <c r="T22" s="61">
        <v>52290</v>
      </c>
      <c r="U22" s="61">
        <v>0</v>
      </c>
      <c r="V22" s="61">
        <v>0</v>
      </c>
      <c r="W22" s="61"/>
      <c r="X22" s="61">
        <v>52290</v>
      </c>
      <c r="Y22" s="61">
        <v>0</v>
      </c>
      <c r="Z22" s="61">
        <v>34090</v>
      </c>
      <c r="AA22" s="61">
        <v>0</v>
      </c>
      <c r="AB22" s="54"/>
      <c r="AC22" s="61">
        <v>34090</v>
      </c>
      <c r="AD22" s="61">
        <f t="shared" si="2"/>
        <v>0</v>
      </c>
      <c r="AE22" s="54">
        <v>2201539616</v>
      </c>
      <c r="AF22" s="54" t="s">
        <v>638</v>
      </c>
      <c r="AG22" s="71">
        <v>3751013</v>
      </c>
      <c r="AH22" s="69">
        <v>45534</v>
      </c>
    </row>
    <row r="23" spans="1:34">
      <c r="A23" s="63">
        <v>891409390</v>
      </c>
      <c r="B23" s="64" t="s">
        <v>344</v>
      </c>
      <c r="C23" s="47">
        <f t="shared" si="1"/>
        <v>2024</v>
      </c>
      <c r="D23" s="47" t="s">
        <v>4</v>
      </c>
      <c r="E23" s="52" t="s">
        <v>293</v>
      </c>
      <c r="F23" s="52" t="s">
        <v>16</v>
      </c>
      <c r="G23" s="52">
        <v>3091</v>
      </c>
      <c r="H23" s="52" t="s">
        <v>40</v>
      </c>
      <c r="I23" s="48" t="s">
        <v>366</v>
      </c>
      <c r="J23" s="53">
        <v>45443</v>
      </c>
      <c r="K23" s="49">
        <v>45457.78776334491</v>
      </c>
      <c r="L23" s="52" t="s">
        <v>336</v>
      </c>
      <c r="M23" s="52" t="s">
        <v>337</v>
      </c>
      <c r="N23" s="39">
        <v>33036</v>
      </c>
      <c r="O23" s="39">
        <v>28536</v>
      </c>
      <c r="P23" s="54" t="s">
        <v>642</v>
      </c>
      <c r="Q23" s="50" t="s">
        <v>618</v>
      </c>
      <c r="R23" s="50" t="b">
        <v>0</v>
      </c>
      <c r="S23" s="50" t="s">
        <v>645</v>
      </c>
      <c r="T23" s="61">
        <v>33036</v>
      </c>
      <c r="U23" s="61">
        <v>0</v>
      </c>
      <c r="V23" s="61">
        <v>0</v>
      </c>
      <c r="W23" s="61"/>
      <c r="X23" s="61">
        <v>33036</v>
      </c>
      <c r="Y23" s="61">
        <v>0</v>
      </c>
      <c r="Z23" s="61">
        <v>28536</v>
      </c>
      <c r="AA23" s="61">
        <v>0</v>
      </c>
      <c r="AB23" s="54"/>
      <c r="AC23" s="61">
        <v>28536</v>
      </c>
      <c r="AD23" s="61">
        <f t="shared" si="2"/>
        <v>0</v>
      </c>
      <c r="AE23" s="54">
        <v>2201539616</v>
      </c>
      <c r="AF23" s="54" t="s">
        <v>638</v>
      </c>
      <c r="AG23" s="71">
        <v>3751013</v>
      </c>
      <c r="AH23" s="69">
        <v>45534</v>
      </c>
    </row>
    <row r="24" spans="1:34">
      <c r="A24" s="63">
        <v>891409390</v>
      </c>
      <c r="B24" s="64" t="s">
        <v>344</v>
      </c>
      <c r="C24" s="47">
        <f t="shared" si="1"/>
        <v>2024</v>
      </c>
      <c r="D24" s="47" t="s">
        <v>4</v>
      </c>
      <c r="E24" s="52" t="s">
        <v>41</v>
      </c>
      <c r="F24" s="52" t="s">
        <v>13</v>
      </c>
      <c r="G24" s="52">
        <v>321284</v>
      </c>
      <c r="H24" s="52" t="s">
        <v>41</v>
      </c>
      <c r="I24" s="48" t="s">
        <v>367</v>
      </c>
      <c r="J24" s="53">
        <v>45422</v>
      </c>
      <c r="K24" s="49">
        <v>45427.69853587963</v>
      </c>
      <c r="L24" s="52" t="s">
        <v>336</v>
      </c>
      <c r="M24" s="52" t="s">
        <v>337</v>
      </c>
      <c r="N24" s="39">
        <v>52290</v>
      </c>
      <c r="O24" s="39">
        <v>47790</v>
      </c>
      <c r="P24" s="54" t="s">
        <v>642</v>
      </c>
      <c r="Q24" s="50" t="s">
        <v>618</v>
      </c>
      <c r="R24" s="50" t="b">
        <v>0</v>
      </c>
      <c r="S24" s="50" t="s">
        <v>645</v>
      </c>
      <c r="T24" s="61">
        <v>52290</v>
      </c>
      <c r="U24" s="61">
        <v>0</v>
      </c>
      <c r="V24" s="61">
        <v>0</v>
      </c>
      <c r="W24" s="61"/>
      <c r="X24" s="61">
        <v>52290</v>
      </c>
      <c r="Y24" s="61">
        <v>0</v>
      </c>
      <c r="Z24" s="61">
        <v>47790</v>
      </c>
      <c r="AA24" s="61">
        <v>0</v>
      </c>
      <c r="AB24" s="54"/>
      <c r="AC24" s="61">
        <v>47790</v>
      </c>
      <c r="AD24" s="61">
        <f t="shared" si="2"/>
        <v>0</v>
      </c>
      <c r="AE24" s="54">
        <v>2201539616</v>
      </c>
      <c r="AF24" s="54" t="s">
        <v>638</v>
      </c>
      <c r="AG24" s="71">
        <v>3751013</v>
      </c>
      <c r="AH24" s="69">
        <v>45534</v>
      </c>
    </row>
    <row r="25" spans="1:34">
      <c r="A25" s="63">
        <v>891409390</v>
      </c>
      <c r="B25" s="64" t="s">
        <v>344</v>
      </c>
      <c r="C25" s="47">
        <f t="shared" si="1"/>
        <v>2024</v>
      </c>
      <c r="D25" s="47" t="s">
        <v>4</v>
      </c>
      <c r="E25" s="52" t="s">
        <v>42</v>
      </c>
      <c r="F25" s="52" t="s">
        <v>13</v>
      </c>
      <c r="G25" s="52">
        <v>322511</v>
      </c>
      <c r="H25" s="52" t="s">
        <v>42</v>
      </c>
      <c r="I25" s="48" t="s">
        <v>368</v>
      </c>
      <c r="J25" s="53">
        <v>45436</v>
      </c>
      <c r="K25" s="49">
        <v>45457.78776334491</v>
      </c>
      <c r="L25" s="52" t="s">
        <v>336</v>
      </c>
      <c r="M25" s="52" t="s">
        <v>337</v>
      </c>
      <c r="N25" s="39">
        <v>280620</v>
      </c>
      <c r="O25" s="39">
        <v>248320</v>
      </c>
      <c r="P25" s="54" t="s">
        <v>642</v>
      </c>
      <c r="Q25" s="50" t="s">
        <v>618</v>
      </c>
      <c r="R25" s="50" t="b">
        <v>0</v>
      </c>
      <c r="S25" s="50" t="s">
        <v>645</v>
      </c>
      <c r="T25" s="61">
        <v>280620</v>
      </c>
      <c r="U25" s="61">
        <v>0</v>
      </c>
      <c r="V25" s="61">
        <v>0</v>
      </c>
      <c r="W25" s="61"/>
      <c r="X25" s="61">
        <v>280620</v>
      </c>
      <c r="Y25" s="61">
        <v>0</v>
      </c>
      <c r="Z25" s="61">
        <v>242708</v>
      </c>
      <c r="AA25" s="61">
        <v>0</v>
      </c>
      <c r="AB25" s="54"/>
      <c r="AC25" s="61">
        <v>242708</v>
      </c>
      <c r="AD25" s="61">
        <f t="shared" si="2"/>
        <v>5612</v>
      </c>
      <c r="AE25" s="54">
        <v>2201539616</v>
      </c>
      <c r="AF25" s="54" t="s">
        <v>638</v>
      </c>
      <c r="AG25" s="71">
        <v>3751013</v>
      </c>
      <c r="AH25" s="69">
        <v>45534</v>
      </c>
    </row>
    <row r="26" spans="1:34">
      <c r="A26" s="63">
        <v>891409390</v>
      </c>
      <c r="B26" s="64" t="s">
        <v>344</v>
      </c>
      <c r="C26" s="47">
        <f t="shared" si="1"/>
        <v>2024</v>
      </c>
      <c r="D26" s="47" t="s">
        <v>4</v>
      </c>
      <c r="E26" s="52" t="s">
        <v>43</v>
      </c>
      <c r="F26" s="52" t="s">
        <v>13</v>
      </c>
      <c r="G26" s="52">
        <v>322757</v>
      </c>
      <c r="H26" s="52" t="s">
        <v>43</v>
      </c>
      <c r="I26" s="48" t="s">
        <v>369</v>
      </c>
      <c r="J26" s="53">
        <v>45439</v>
      </c>
      <c r="K26" s="49">
        <v>45457.78776334491</v>
      </c>
      <c r="L26" s="52" t="s">
        <v>336</v>
      </c>
      <c r="M26" s="52" t="s">
        <v>337</v>
      </c>
      <c r="N26" s="39">
        <v>51540</v>
      </c>
      <c r="O26" s="39">
        <v>47040</v>
      </c>
      <c r="P26" s="54" t="s">
        <v>642</v>
      </c>
      <c r="Q26" s="50" t="s">
        <v>618</v>
      </c>
      <c r="R26" s="50" t="b">
        <v>0</v>
      </c>
      <c r="S26" s="50" t="s">
        <v>645</v>
      </c>
      <c r="T26" s="61">
        <v>51540</v>
      </c>
      <c r="U26" s="61">
        <v>0</v>
      </c>
      <c r="V26" s="61">
        <v>0</v>
      </c>
      <c r="W26" s="61"/>
      <c r="X26" s="61">
        <v>51540</v>
      </c>
      <c r="Y26" s="61">
        <v>0</v>
      </c>
      <c r="Z26" s="61">
        <v>47040</v>
      </c>
      <c r="AA26" s="61">
        <v>0</v>
      </c>
      <c r="AB26" s="54"/>
      <c r="AC26" s="61">
        <v>47040</v>
      </c>
      <c r="AD26" s="61">
        <f t="shared" si="2"/>
        <v>0</v>
      </c>
      <c r="AE26" s="54">
        <v>2201539616</v>
      </c>
      <c r="AF26" s="54" t="s">
        <v>638</v>
      </c>
      <c r="AG26" s="71">
        <v>3751013</v>
      </c>
      <c r="AH26" s="69">
        <v>45534</v>
      </c>
    </row>
    <row r="27" spans="1:34">
      <c r="A27" s="63">
        <v>891409390</v>
      </c>
      <c r="B27" s="64" t="s">
        <v>344</v>
      </c>
      <c r="C27" s="47">
        <f t="shared" si="1"/>
        <v>2024</v>
      </c>
      <c r="D27" s="47" t="s">
        <v>4</v>
      </c>
      <c r="E27" s="52" t="s">
        <v>44</v>
      </c>
      <c r="F27" s="52" t="s">
        <v>13</v>
      </c>
      <c r="G27" s="52">
        <v>322789</v>
      </c>
      <c r="H27" s="52" t="s">
        <v>44</v>
      </c>
      <c r="I27" s="48" t="s">
        <v>370</v>
      </c>
      <c r="J27" s="53">
        <v>45439</v>
      </c>
      <c r="K27" s="49">
        <v>45457.840753275465</v>
      </c>
      <c r="L27" s="52" t="s">
        <v>336</v>
      </c>
      <c r="M27" s="52" t="s">
        <v>337</v>
      </c>
      <c r="N27" s="39">
        <v>155244</v>
      </c>
      <c r="O27" s="39">
        <v>83820</v>
      </c>
      <c r="P27" s="54" t="s">
        <v>645</v>
      </c>
      <c r="Q27" s="50" t="s">
        <v>618</v>
      </c>
      <c r="R27" s="50" t="b">
        <v>0</v>
      </c>
      <c r="S27" s="50" t="s">
        <v>646</v>
      </c>
      <c r="T27" s="61">
        <v>155244</v>
      </c>
      <c r="U27" s="61">
        <v>0</v>
      </c>
      <c r="V27" s="61">
        <v>0</v>
      </c>
      <c r="W27" s="61"/>
      <c r="X27" s="61">
        <v>155244</v>
      </c>
      <c r="Y27" s="61">
        <v>0</v>
      </c>
      <c r="Z27" s="61">
        <v>155244</v>
      </c>
      <c r="AA27" s="61">
        <v>83820</v>
      </c>
      <c r="AB27" s="54">
        <v>136601148</v>
      </c>
      <c r="AC27" s="61">
        <v>71424</v>
      </c>
      <c r="AD27" s="61">
        <v>0</v>
      </c>
      <c r="AE27" s="54">
        <v>4800064310</v>
      </c>
      <c r="AF27" s="54" t="s">
        <v>639</v>
      </c>
      <c r="AG27" s="54"/>
      <c r="AH27" s="69">
        <v>45534</v>
      </c>
    </row>
    <row r="28" spans="1:34">
      <c r="A28" s="63">
        <v>891409390</v>
      </c>
      <c r="B28" s="64" t="s">
        <v>344</v>
      </c>
      <c r="C28" s="47">
        <f t="shared" si="1"/>
        <v>2024</v>
      </c>
      <c r="D28" s="47" t="s">
        <v>4</v>
      </c>
      <c r="E28" s="52" t="s">
        <v>45</v>
      </c>
      <c r="F28" s="52" t="s">
        <v>18</v>
      </c>
      <c r="G28" s="52">
        <v>254259</v>
      </c>
      <c r="H28" s="52" t="s">
        <v>45</v>
      </c>
      <c r="I28" s="48" t="s">
        <v>371</v>
      </c>
      <c r="J28" s="53">
        <v>45456</v>
      </c>
      <c r="K28" s="49">
        <v>45481.342519097219</v>
      </c>
      <c r="L28" s="52" t="s">
        <v>336</v>
      </c>
      <c r="M28" s="52" t="s">
        <v>337</v>
      </c>
      <c r="N28" s="39">
        <v>52290</v>
      </c>
      <c r="O28" s="39">
        <v>52290</v>
      </c>
      <c r="P28" s="54" t="s">
        <v>642</v>
      </c>
      <c r="Q28" s="50" t="s">
        <v>618</v>
      </c>
      <c r="R28" s="50" t="b">
        <v>0</v>
      </c>
      <c r="S28" s="50" t="e">
        <v>#N/A</v>
      </c>
      <c r="T28" s="61">
        <v>52290</v>
      </c>
      <c r="U28" s="61">
        <v>0</v>
      </c>
      <c r="V28" s="61">
        <v>0</v>
      </c>
      <c r="W28" s="61"/>
      <c r="X28" s="61">
        <v>52290</v>
      </c>
      <c r="Y28" s="61">
        <v>0</v>
      </c>
      <c r="Z28" s="61">
        <v>52290</v>
      </c>
      <c r="AA28" s="61">
        <v>0</v>
      </c>
      <c r="AB28" s="54"/>
      <c r="AC28" s="61">
        <v>52290</v>
      </c>
      <c r="AD28" s="61">
        <f>T28-AC28</f>
        <v>0</v>
      </c>
      <c r="AE28" s="54">
        <v>4800064810</v>
      </c>
      <c r="AF28" s="54" t="s">
        <v>640</v>
      </c>
      <c r="AG28" s="71">
        <v>8232012</v>
      </c>
      <c r="AH28" s="69">
        <v>45534</v>
      </c>
    </row>
    <row r="29" spans="1:34">
      <c r="A29" s="63">
        <v>891409390</v>
      </c>
      <c r="B29" s="64" t="s">
        <v>344</v>
      </c>
      <c r="C29" s="47">
        <f t="shared" si="1"/>
        <v>2024</v>
      </c>
      <c r="D29" s="47" t="s">
        <v>4</v>
      </c>
      <c r="E29" s="52" t="s">
        <v>46</v>
      </c>
      <c r="F29" s="52" t="s">
        <v>18</v>
      </c>
      <c r="G29" s="52">
        <v>254292</v>
      </c>
      <c r="H29" s="52" t="s">
        <v>46</v>
      </c>
      <c r="I29" s="48" t="s">
        <v>372</v>
      </c>
      <c r="J29" s="53">
        <v>45456</v>
      </c>
      <c r="K29" s="49">
        <v>45481.342519097219</v>
      </c>
      <c r="L29" s="52" t="s">
        <v>336</v>
      </c>
      <c r="M29" s="52" t="s">
        <v>337</v>
      </c>
      <c r="N29" s="39">
        <v>263660</v>
      </c>
      <c r="O29" s="39">
        <v>263660</v>
      </c>
      <c r="P29" s="54" t="s">
        <v>642</v>
      </c>
      <c r="Q29" s="50" t="s">
        <v>618</v>
      </c>
      <c r="R29" s="50" t="b">
        <v>0</v>
      </c>
      <c r="S29" s="50" t="e">
        <v>#N/A</v>
      </c>
      <c r="T29" s="61">
        <v>263660</v>
      </c>
      <c r="U29" s="61">
        <v>0</v>
      </c>
      <c r="V29" s="61">
        <v>0</v>
      </c>
      <c r="W29" s="61"/>
      <c r="X29" s="61">
        <v>263660</v>
      </c>
      <c r="Y29" s="61">
        <v>0</v>
      </c>
      <c r="Z29" s="61">
        <v>258387</v>
      </c>
      <c r="AA29" s="61">
        <v>0</v>
      </c>
      <c r="AB29" s="54"/>
      <c r="AC29" s="61">
        <v>258387</v>
      </c>
      <c r="AD29" s="61">
        <f t="shared" ref="AD29:AD42" si="3">T29-AC29</f>
        <v>5273</v>
      </c>
      <c r="AE29" s="54">
        <v>4800064810</v>
      </c>
      <c r="AF29" s="54" t="s">
        <v>640</v>
      </c>
      <c r="AG29" s="71">
        <v>8232012</v>
      </c>
      <c r="AH29" s="69">
        <v>45534</v>
      </c>
    </row>
    <row r="30" spans="1:34">
      <c r="A30" s="63">
        <v>891409390</v>
      </c>
      <c r="B30" s="64" t="s">
        <v>344</v>
      </c>
      <c r="C30" s="47">
        <f t="shared" si="1"/>
        <v>2024</v>
      </c>
      <c r="D30" s="47" t="s">
        <v>4</v>
      </c>
      <c r="E30" s="52" t="s">
        <v>47</v>
      </c>
      <c r="F30" s="52" t="s">
        <v>18</v>
      </c>
      <c r="G30" s="52">
        <v>254323</v>
      </c>
      <c r="H30" s="52" t="s">
        <v>47</v>
      </c>
      <c r="I30" s="48" t="s">
        <v>373</v>
      </c>
      <c r="J30" s="53">
        <v>45457</v>
      </c>
      <c r="K30" s="49">
        <v>45481.342519097219</v>
      </c>
      <c r="L30" s="52" t="s">
        <v>336</v>
      </c>
      <c r="M30" s="52" t="s">
        <v>337</v>
      </c>
      <c r="N30" s="39">
        <v>90847</v>
      </c>
      <c r="O30" s="39">
        <v>90847</v>
      </c>
      <c r="P30" s="54" t="s">
        <v>642</v>
      </c>
      <c r="Q30" s="50" t="s">
        <v>618</v>
      </c>
      <c r="R30" s="50" t="b">
        <v>0</v>
      </c>
      <c r="S30" s="50" t="e">
        <v>#N/A</v>
      </c>
      <c r="T30" s="61">
        <v>90847</v>
      </c>
      <c r="U30" s="61">
        <v>0</v>
      </c>
      <c r="V30" s="61">
        <v>0</v>
      </c>
      <c r="W30" s="61"/>
      <c r="X30" s="61">
        <v>90847</v>
      </c>
      <c r="Y30" s="61">
        <v>0</v>
      </c>
      <c r="Z30" s="61">
        <v>90847</v>
      </c>
      <c r="AA30" s="61">
        <v>0</v>
      </c>
      <c r="AB30" s="54"/>
      <c r="AC30" s="61">
        <v>90847</v>
      </c>
      <c r="AD30" s="61">
        <f t="shared" si="3"/>
        <v>0</v>
      </c>
      <c r="AE30" s="54">
        <v>4800064810</v>
      </c>
      <c r="AF30" s="54" t="s">
        <v>640</v>
      </c>
      <c r="AG30" s="71">
        <v>8232012</v>
      </c>
      <c r="AH30" s="69">
        <v>45534</v>
      </c>
    </row>
    <row r="31" spans="1:34">
      <c r="A31" s="63">
        <v>891409390</v>
      </c>
      <c r="B31" s="64" t="s">
        <v>344</v>
      </c>
      <c r="C31" s="47">
        <f t="shared" si="1"/>
        <v>2024</v>
      </c>
      <c r="D31" s="47" t="s">
        <v>4</v>
      </c>
      <c r="E31" s="52" t="s">
        <v>48</v>
      </c>
      <c r="F31" s="52" t="s">
        <v>18</v>
      </c>
      <c r="G31" s="52">
        <v>254367</v>
      </c>
      <c r="H31" s="52" t="s">
        <v>48</v>
      </c>
      <c r="I31" s="48" t="s">
        <v>374</v>
      </c>
      <c r="J31" s="53">
        <v>45458</v>
      </c>
      <c r="K31" s="49">
        <v>45481.342519097219</v>
      </c>
      <c r="L31" s="52" t="s">
        <v>336</v>
      </c>
      <c r="M31" s="52" t="s">
        <v>337</v>
      </c>
      <c r="N31" s="39">
        <v>52290</v>
      </c>
      <c r="O31" s="39">
        <v>52290</v>
      </c>
      <c r="P31" s="54" t="s">
        <v>642</v>
      </c>
      <c r="Q31" s="50" t="s">
        <v>618</v>
      </c>
      <c r="R31" s="50" t="b">
        <v>0</v>
      </c>
      <c r="S31" s="50" t="e">
        <v>#N/A</v>
      </c>
      <c r="T31" s="61">
        <v>52290</v>
      </c>
      <c r="U31" s="61">
        <v>0</v>
      </c>
      <c r="V31" s="61">
        <v>0</v>
      </c>
      <c r="W31" s="61"/>
      <c r="X31" s="61">
        <v>52290</v>
      </c>
      <c r="Y31" s="61">
        <v>0</v>
      </c>
      <c r="Z31" s="61">
        <v>52290</v>
      </c>
      <c r="AA31" s="61">
        <v>0</v>
      </c>
      <c r="AB31" s="54"/>
      <c r="AC31" s="61">
        <v>52290</v>
      </c>
      <c r="AD31" s="61">
        <f t="shared" si="3"/>
        <v>0</v>
      </c>
      <c r="AE31" s="54">
        <v>4800064810</v>
      </c>
      <c r="AF31" s="54" t="s">
        <v>640</v>
      </c>
      <c r="AG31" s="71">
        <v>8232012</v>
      </c>
      <c r="AH31" s="69">
        <v>45534</v>
      </c>
    </row>
    <row r="32" spans="1:34">
      <c r="A32" s="63">
        <v>891409390</v>
      </c>
      <c r="B32" s="64" t="s">
        <v>344</v>
      </c>
      <c r="C32" s="47">
        <f t="shared" si="1"/>
        <v>2024</v>
      </c>
      <c r="D32" s="47" t="s">
        <v>4</v>
      </c>
      <c r="E32" s="52" t="s">
        <v>49</v>
      </c>
      <c r="F32" s="52" t="s">
        <v>18</v>
      </c>
      <c r="G32" s="52">
        <v>254368</v>
      </c>
      <c r="H32" s="52" t="s">
        <v>49</v>
      </c>
      <c r="I32" s="48" t="s">
        <v>375</v>
      </c>
      <c r="J32" s="53">
        <v>45458</v>
      </c>
      <c r="K32" s="49">
        <v>45481.342519097219</v>
      </c>
      <c r="L32" s="52" t="s">
        <v>336</v>
      </c>
      <c r="M32" s="52" t="s">
        <v>337</v>
      </c>
      <c r="N32" s="39">
        <v>52290</v>
      </c>
      <c r="O32" s="39">
        <v>52290</v>
      </c>
      <c r="P32" s="54" t="s">
        <v>642</v>
      </c>
      <c r="Q32" s="50" t="s">
        <v>618</v>
      </c>
      <c r="R32" s="50" t="b">
        <v>0</v>
      </c>
      <c r="S32" s="50" t="e">
        <v>#N/A</v>
      </c>
      <c r="T32" s="61">
        <v>52290</v>
      </c>
      <c r="U32" s="61">
        <v>0</v>
      </c>
      <c r="V32" s="61">
        <v>0</v>
      </c>
      <c r="W32" s="61"/>
      <c r="X32" s="61">
        <v>52290</v>
      </c>
      <c r="Y32" s="61">
        <v>0</v>
      </c>
      <c r="Z32" s="61">
        <v>52290</v>
      </c>
      <c r="AA32" s="61">
        <v>0</v>
      </c>
      <c r="AB32" s="54"/>
      <c r="AC32" s="61">
        <v>52290</v>
      </c>
      <c r="AD32" s="61">
        <f t="shared" si="3"/>
        <v>0</v>
      </c>
      <c r="AE32" s="54">
        <v>4800064810</v>
      </c>
      <c r="AF32" s="54" t="s">
        <v>640</v>
      </c>
      <c r="AG32" s="71">
        <v>8232012</v>
      </c>
      <c r="AH32" s="69">
        <v>45534</v>
      </c>
    </row>
    <row r="33" spans="1:34">
      <c r="A33" s="63">
        <v>891409390</v>
      </c>
      <c r="B33" s="64" t="s">
        <v>344</v>
      </c>
      <c r="C33" s="47">
        <f t="shared" si="1"/>
        <v>2024</v>
      </c>
      <c r="D33" s="47" t="s">
        <v>4</v>
      </c>
      <c r="E33" s="52" t="s">
        <v>50</v>
      </c>
      <c r="F33" s="52" t="s">
        <v>18</v>
      </c>
      <c r="G33" s="52">
        <v>254369</v>
      </c>
      <c r="H33" s="52" t="s">
        <v>50</v>
      </c>
      <c r="I33" s="48" t="s">
        <v>376</v>
      </c>
      <c r="J33" s="53">
        <v>45458</v>
      </c>
      <c r="K33" s="49">
        <v>45481.342519097219</v>
      </c>
      <c r="L33" s="52" t="s">
        <v>336</v>
      </c>
      <c r="M33" s="52" t="s">
        <v>337</v>
      </c>
      <c r="N33" s="39">
        <v>52290</v>
      </c>
      <c r="O33" s="39">
        <v>52290</v>
      </c>
      <c r="P33" s="54" t="s">
        <v>642</v>
      </c>
      <c r="Q33" s="50" t="s">
        <v>618</v>
      </c>
      <c r="R33" s="50" t="b">
        <v>0</v>
      </c>
      <c r="S33" s="50" t="e">
        <v>#N/A</v>
      </c>
      <c r="T33" s="61">
        <v>52290</v>
      </c>
      <c r="U33" s="61">
        <v>0</v>
      </c>
      <c r="V33" s="61">
        <v>0</v>
      </c>
      <c r="W33" s="61"/>
      <c r="X33" s="61">
        <v>52290</v>
      </c>
      <c r="Y33" s="61">
        <v>0</v>
      </c>
      <c r="Z33" s="61">
        <v>52290</v>
      </c>
      <c r="AA33" s="61">
        <v>0</v>
      </c>
      <c r="AB33" s="54"/>
      <c r="AC33" s="61">
        <v>52290</v>
      </c>
      <c r="AD33" s="61">
        <f t="shared" si="3"/>
        <v>0</v>
      </c>
      <c r="AE33" s="54">
        <v>4800064810</v>
      </c>
      <c r="AF33" s="54" t="s">
        <v>640</v>
      </c>
      <c r="AG33" s="71">
        <v>8232012</v>
      </c>
      <c r="AH33" s="69">
        <v>45534</v>
      </c>
    </row>
    <row r="34" spans="1:34">
      <c r="A34" s="63">
        <v>891409390</v>
      </c>
      <c r="B34" s="64" t="s">
        <v>344</v>
      </c>
      <c r="C34" s="47">
        <f t="shared" si="1"/>
        <v>2024</v>
      </c>
      <c r="D34" s="47" t="s">
        <v>4</v>
      </c>
      <c r="E34" s="52" t="s">
        <v>51</v>
      </c>
      <c r="F34" s="52" t="s">
        <v>18</v>
      </c>
      <c r="G34" s="52">
        <v>254540</v>
      </c>
      <c r="H34" s="52" t="s">
        <v>51</v>
      </c>
      <c r="I34" s="48" t="s">
        <v>377</v>
      </c>
      <c r="J34" s="53">
        <v>45461</v>
      </c>
      <c r="K34" s="49">
        <v>45481.342519097219</v>
      </c>
      <c r="L34" s="52" t="s">
        <v>336</v>
      </c>
      <c r="M34" s="52" t="s">
        <v>337</v>
      </c>
      <c r="N34" s="39">
        <v>52290</v>
      </c>
      <c r="O34" s="39">
        <v>52290</v>
      </c>
      <c r="P34" s="54" t="s">
        <v>642</v>
      </c>
      <c r="Q34" s="50" t="s">
        <v>618</v>
      </c>
      <c r="R34" s="50" t="b">
        <v>0</v>
      </c>
      <c r="S34" s="50" t="e">
        <v>#N/A</v>
      </c>
      <c r="T34" s="61">
        <v>52290</v>
      </c>
      <c r="U34" s="61">
        <v>0</v>
      </c>
      <c r="V34" s="61">
        <v>0</v>
      </c>
      <c r="W34" s="61"/>
      <c r="X34" s="61">
        <v>52290</v>
      </c>
      <c r="Y34" s="61">
        <v>0</v>
      </c>
      <c r="Z34" s="61">
        <v>52290</v>
      </c>
      <c r="AA34" s="61">
        <v>0</v>
      </c>
      <c r="AB34" s="54"/>
      <c r="AC34" s="61">
        <v>52290</v>
      </c>
      <c r="AD34" s="61">
        <f t="shared" si="3"/>
        <v>0</v>
      </c>
      <c r="AE34" s="54">
        <v>4800064810</v>
      </c>
      <c r="AF34" s="54" t="s">
        <v>640</v>
      </c>
      <c r="AG34" s="71">
        <v>8232012</v>
      </c>
      <c r="AH34" s="69">
        <v>45534</v>
      </c>
    </row>
    <row r="35" spans="1:34">
      <c r="A35" s="63">
        <v>891409390</v>
      </c>
      <c r="B35" s="64" t="s">
        <v>344</v>
      </c>
      <c r="C35" s="47">
        <f t="shared" si="1"/>
        <v>2024</v>
      </c>
      <c r="D35" s="47" t="s">
        <v>4</v>
      </c>
      <c r="E35" s="52" t="s">
        <v>52</v>
      </c>
      <c r="F35" s="52" t="s">
        <v>18</v>
      </c>
      <c r="G35" s="52">
        <v>254592</v>
      </c>
      <c r="H35" s="52" t="s">
        <v>52</v>
      </c>
      <c r="I35" s="48" t="s">
        <v>378</v>
      </c>
      <c r="J35" s="53">
        <v>45462</v>
      </c>
      <c r="K35" s="49">
        <v>45481.342519097219</v>
      </c>
      <c r="L35" s="52" t="s">
        <v>336</v>
      </c>
      <c r="M35" s="52" t="s">
        <v>337</v>
      </c>
      <c r="N35" s="39">
        <v>84152</v>
      </c>
      <c r="O35" s="39">
        <v>84152</v>
      </c>
      <c r="P35" s="54" t="s">
        <v>642</v>
      </c>
      <c r="Q35" s="50" t="s">
        <v>618</v>
      </c>
      <c r="R35" s="50" t="b">
        <v>0</v>
      </c>
      <c r="S35" s="50" t="e">
        <v>#N/A</v>
      </c>
      <c r="T35" s="61">
        <v>84152</v>
      </c>
      <c r="U35" s="61">
        <v>0</v>
      </c>
      <c r="V35" s="61">
        <v>0</v>
      </c>
      <c r="W35" s="61"/>
      <c r="X35" s="61">
        <v>84152</v>
      </c>
      <c r="Y35" s="61">
        <v>0</v>
      </c>
      <c r="Z35" s="61">
        <v>84152</v>
      </c>
      <c r="AA35" s="61">
        <v>0</v>
      </c>
      <c r="AB35" s="54"/>
      <c r="AC35" s="61">
        <v>84152</v>
      </c>
      <c r="AD35" s="61">
        <f t="shared" si="3"/>
        <v>0</v>
      </c>
      <c r="AE35" s="54">
        <v>4800064810</v>
      </c>
      <c r="AF35" s="54" t="s">
        <v>640</v>
      </c>
      <c r="AG35" s="71">
        <v>8232012</v>
      </c>
      <c r="AH35" s="69">
        <v>45534</v>
      </c>
    </row>
    <row r="36" spans="1:34">
      <c r="A36" s="63">
        <v>891409390</v>
      </c>
      <c r="B36" s="64" t="s">
        <v>344</v>
      </c>
      <c r="C36" s="47">
        <f t="shared" si="1"/>
        <v>2024</v>
      </c>
      <c r="D36" s="47" t="s">
        <v>4</v>
      </c>
      <c r="E36" s="52" t="s">
        <v>53</v>
      </c>
      <c r="F36" s="52" t="s">
        <v>18</v>
      </c>
      <c r="G36" s="52">
        <v>254594</v>
      </c>
      <c r="H36" s="52" t="s">
        <v>53</v>
      </c>
      <c r="I36" s="48" t="s">
        <v>379</v>
      </c>
      <c r="J36" s="53">
        <v>45462</v>
      </c>
      <c r="K36" s="49">
        <v>45481.342519097219</v>
      </c>
      <c r="L36" s="52" t="s">
        <v>336</v>
      </c>
      <c r="M36" s="52" t="s">
        <v>337</v>
      </c>
      <c r="N36" s="39">
        <v>52290</v>
      </c>
      <c r="O36" s="39">
        <v>52290</v>
      </c>
      <c r="P36" s="54" t="s">
        <v>642</v>
      </c>
      <c r="Q36" s="50" t="s">
        <v>618</v>
      </c>
      <c r="R36" s="50" t="b">
        <v>0</v>
      </c>
      <c r="S36" s="50" t="e">
        <v>#N/A</v>
      </c>
      <c r="T36" s="61">
        <v>52290</v>
      </c>
      <c r="U36" s="61">
        <v>0</v>
      </c>
      <c r="V36" s="61">
        <v>0</v>
      </c>
      <c r="W36" s="61"/>
      <c r="X36" s="61">
        <v>52290</v>
      </c>
      <c r="Y36" s="61">
        <v>0</v>
      </c>
      <c r="Z36" s="61">
        <v>52290</v>
      </c>
      <c r="AA36" s="61">
        <v>0</v>
      </c>
      <c r="AB36" s="54"/>
      <c r="AC36" s="61">
        <v>52290</v>
      </c>
      <c r="AD36" s="61">
        <f t="shared" si="3"/>
        <v>0</v>
      </c>
      <c r="AE36" s="54">
        <v>4800064810</v>
      </c>
      <c r="AF36" s="54" t="s">
        <v>640</v>
      </c>
      <c r="AG36" s="71">
        <v>8232012</v>
      </c>
      <c r="AH36" s="69">
        <v>45534</v>
      </c>
    </row>
    <row r="37" spans="1:34">
      <c r="A37" s="63">
        <v>891409390</v>
      </c>
      <c r="B37" s="64" t="s">
        <v>344</v>
      </c>
      <c r="C37" s="47">
        <f t="shared" si="1"/>
        <v>2024</v>
      </c>
      <c r="D37" s="47" t="s">
        <v>4</v>
      </c>
      <c r="E37" s="52" t="s">
        <v>54</v>
      </c>
      <c r="F37" s="52" t="s">
        <v>18</v>
      </c>
      <c r="G37" s="52">
        <v>254775</v>
      </c>
      <c r="H37" s="52" t="s">
        <v>54</v>
      </c>
      <c r="I37" s="48" t="s">
        <v>380</v>
      </c>
      <c r="J37" s="53">
        <v>45464</v>
      </c>
      <c r="K37" s="49">
        <v>45481.342519097219</v>
      </c>
      <c r="L37" s="52" t="s">
        <v>336</v>
      </c>
      <c r="M37" s="52" t="s">
        <v>337</v>
      </c>
      <c r="N37" s="39">
        <v>52290</v>
      </c>
      <c r="O37" s="39">
        <v>52290</v>
      </c>
      <c r="P37" s="54" t="s">
        <v>642</v>
      </c>
      <c r="Q37" s="50" t="s">
        <v>618</v>
      </c>
      <c r="R37" s="50" t="b">
        <v>0</v>
      </c>
      <c r="S37" s="50" t="e">
        <v>#N/A</v>
      </c>
      <c r="T37" s="61">
        <v>52290</v>
      </c>
      <c r="U37" s="61">
        <v>0</v>
      </c>
      <c r="V37" s="61">
        <v>0</v>
      </c>
      <c r="W37" s="61"/>
      <c r="X37" s="61">
        <v>52290</v>
      </c>
      <c r="Y37" s="61">
        <v>0</v>
      </c>
      <c r="Z37" s="61">
        <v>52290</v>
      </c>
      <c r="AA37" s="61">
        <v>0</v>
      </c>
      <c r="AB37" s="54"/>
      <c r="AC37" s="61">
        <v>52290</v>
      </c>
      <c r="AD37" s="61">
        <f t="shared" si="3"/>
        <v>0</v>
      </c>
      <c r="AE37" s="54">
        <v>4800064810</v>
      </c>
      <c r="AF37" s="54" t="s">
        <v>640</v>
      </c>
      <c r="AG37" s="71">
        <v>8232012</v>
      </c>
      <c r="AH37" s="69">
        <v>45534</v>
      </c>
    </row>
    <row r="38" spans="1:34">
      <c r="A38" s="63">
        <v>891409390</v>
      </c>
      <c r="B38" s="64" t="s">
        <v>344</v>
      </c>
      <c r="C38" s="47">
        <f t="shared" si="1"/>
        <v>2024</v>
      </c>
      <c r="D38" s="47" t="s">
        <v>4</v>
      </c>
      <c r="E38" s="52" t="s">
        <v>55</v>
      </c>
      <c r="F38" s="52" t="s">
        <v>18</v>
      </c>
      <c r="G38" s="52">
        <v>254783</v>
      </c>
      <c r="H38" s="52" t="s">
        <v>55</v>
      </c>
      <c r="I38" s="48" t="s">
        <v>381</v>
      </c>
      <c r="J38" s="53">
        <v>45464</v>
      </c>
      <c r="K38" s="49">
        <v>45481.342519097219</v>
      </c>
      <c r="L38" s="52" t="s">
        <v>336</v>
      </c>
      <c r="M38" s="52" t="s">
        <v>337</v>
      </c>
      <c r="N38" s="39">
        <v>52290</v>
      </c>
      <c r="O38" s="39">
        <v>52290</v>
      </c>
      <c r="P38" s="54" t="s">
        <v>642</v>
      </c>
      <c r="Q38" s="50" t="s">
        <v>618</v>
      </c>
      <c r="R38" s="50" t="b">
        <v>0</v>
      </c>
      <c r="S38" s="50" t="e">
        <v>#N/A</v>
      </c>
      <c r="T38" s="61">
        <v>52290</v>
      </c>
      <c r="U38" s="61">
        <v>0</v>
      </c>
      <c r="V38" s="61">
        <v>0</v>
      </c>
      <c r="W38" s="61"/>
      <c r="X38" s="61">
        <v>52290</v>
      </c>
      <c r="Y38" s="61">
        <v>0</v>
      </c>
      <c r="Z38" s="61">
        <v>52290</v>
      </c>
      <c r="AA38" s="61">
        <v>0</v>
      </c>
      <c r="AB38" s="54"/>
      <c r="AC38" s="61">
        <v>52290</v>
      </c>
      <c r="AD38" s="61">
        <f t="shared" si="3"/>
        <v>0</v>
      </c>
      <c r="AE38" s="54">
        <v>4800064810</v>
      </c>
      <c r="AF38" s="54" t="s">
        <v>640</v>
      </c>
      <c r="AG38" s="71">
        <v>8232012</v>
      </c>
      <c r="AH38" s="69">
        <v>45534</v>
      </c>
    </row>
    <row r="39" spans="1:34">
      <c r="A39" s="63">
        <v>891409390</v>
      </c>
      <c r="B39" s="64" t="s">
        <v>344</v>
      </c>
      <c r="C39" s="47">
        <f t="shared" si="1"/>
        <v>2024</v>
      </c>
      <c r="D39" s="47" t="s">
        <v>4</v>
      </c>
      <c r="E39" s="52" t="s">
        <v>56</v>
      </c>
      <c r="F39" s="52" t="s">
        <v>18</v>
      </c>
      <c r="G39" s="52">
        <v>254818</v>
      </c>
      <c r="H39" s="52" t="s">
        <v>56</v>
      </c>
      <c r="I39" s="48" t="s">
        <v>382</v>
      </c>
      <c r="J39" s="53">
        <v>45465</v>
      </c>
      <c r="K39" s="49">
        <v>45481.342519097219</v>
      </c>
      <c r="L39" s="52" t="s">
        <v>336</v>
      </c>
      <c r="M39" s="52" t="s">
        <v>337</v>
      </c>
      <c r="N39" s="39">
        <v>51540</v>
      </c>
      <c r="O39" s="39">
        <v>51540</v>
      </c>
      <c r="P39" s="54" t="s">
        <v>642</v>
      </c>
      <c r="Q39" s="50" t="s">
        <v>618</v>
      </c>
      <c r="R39" s="50" t="b">
        <v>0</v>
      </c>
      <c r="S39" s="50" t="e">
        <v>#N/A</v>
      </c>
      <c r="T39" s="61">
        <v>51540</v>
      </c>
      <c r="U39" s="61">
        <v>0</v>
      </c>
      <c r="V39" s="61">
        <v>0</v>
      </c>
      <c r="W39" s="61"/>
      <c r="X39" s="61">
        <v>51540</v>
      </c>
      <c r="Y39" s="61">
        <v>0</v>
      </c>
      <c r="Z39" s="61">
        <v>51540</v>
      </c>
      <c r="AA39" s="61">
        <v>0</v>
      </c>
      <c r="AB39" s="54"/>
      <c r="AC39" s="61">
        <v>51540</v>
      </c>
      <c r="AD39" s="61">
        <f t="shared" si="3"/>
        <v>0</v>
      </c>
      <c r="AE39" s="54">
        <v>4800064810</v>
      </c>
      <c r="AF39" s="54" t="s">
        <v>640</v>
      </c>
      <c r="AG39" s="71">
        <v>8232012</v>
      </c>
      <c r="AH39" s="69">
        <v>45534</v>
      </c>
    </row>
    <row r="40" spans="1:34">
      <c r="A40" s="63">
        <v>891409390</v>
      </c>
      <c r="B40" s="64" t="s">
        <v>344</v>
      </c>
      <c r="C40" s="47">
        <f t="shared" si="1"/>
        <v>2024</v>
      </c>
      <c r="D40" s="47" t="s">
        <v>4</v>
      </c>
      <c r="E40" s="52" t="s">
        <v>57</v>
      </c>
      <c r="F40" s="52" t="s">
        <v>18</v>
      </c>
      <c r="G40" s="52">
        <v>254828</v>
      </c>
      <c r="H40" s="52" t="s">
        <v>57</v>
      </c>
      <c r="I40" s="48" t="s">
        <v>383</v>
      </c>
      <c r="J40" s="53">
        <v>45465</v>
      </c>
      <c r="K40" s="49">
        <v>45481.342519097219</v>
      </c>
      <c r="L40" s="52" t="s">
        <v>336</v>
      </c>
      <c r="M40" s="52" t="s">
        <v>337</v>
      </c>
      <c r="N40" s="39">
        <v>52290</v>
      </c>
      <c r="O40" s="39">
        <v>52290</v>
      </c>
      <c r="P40" s="54" t="s">
        <v>642</v>
      </c>
      <c r="Q40" s="50" t="s">
        <v>618</v>
      </c>
      <c r="R40" s="50" t="b">
        <v>0</v>
      </c>
      <c r="S40" s="50" t="e">
        <v>#N/A</v>
      </c>
      <c r="T40" s="61">
        <v>52290</v>
      </c>
      <c r="U40" s="61">
        <v>0</v>
      </c>
      <c r="V40" s="61">
        <v>0</v>
      </c>
      <c r="W40" s="61"/>
      <c r="X40" s="61">
        <v>52290</v>
      </c>
      <c r="Y40" s="61">
        <v>0</v>
      </c>
      <c r="Z40" s="61">
        <v>52290</v>
      </c>
      <c r="AA40" s="61">
        <v>0</v>
      </c>
      <c r="AB40" s="54"/>
      <c r="AC40" s="61">
        <v>52290</v>
      </c>
      <c r="AD40" s="61">
        <f t="shared" si="3"/>
        <v>0</v>
      </c>
      <c r="AE40" s="54">
        <v>4800064810</v>
      </c>
      <c r="AF40" s="54" t="s">
        <v>640</v>
      </c>
      <c r="AG40" s="71">
        <v>8232012</v>
      </c>
      <c r="AH40" s="69">
        <v>45534</v>
      </c>
    </row>
    <row r="41" spans="1:34">
      <c r="A41" s="63">
        <v>891409390</v>
      </c>
      <c r="B41" s="64" t="s">
        <v>344</v>
      </c>
      <c r="C41" s="47">
        <f t="shared" si="1"/>
        <v>2024</v>
      </c>
      <c r="D41" s="47" t="s">
        <v>4</v>
      </c>
      <c r="E41" s="52" t="s">
        <v>58</v>
      </c>
      <c r="F41" s="52" t="s">
        <v>18</v>
      </c>
      <c r="G41" s="52">
        <v>254835</v>
      </c>
      <c r="H41" s="52" t="s">
        <v>58</v>
      </c>
      <c r="I41" s="48" t="s">
        <v>384</v>
      </c>
      <c r="J41" s="53">
        <v>45465</v>
      </c>
      <c r="K41" s="49">
        <v>45481.342519097219</v>
      </c>
      <c r="L41" s="52" t="s">
        <v>336</v>
      </c>
      <c r="M41" s="52" t="s">
        <v>337</v>
      </c>
      <c r="N41" s="39">
        <v>52290</v>
      </c>
      <c r="O41" s="39">
        <v>52290</v>
      </c>
      <c r="P41" s="54" t="s">
        <v>642</v>
      </c>
      <c r="Q41" s="50" t="s">
        <v>618</v>
      </c>
      <c r="R41" s="50" t="b">
        <v>0</v>
      </c>
      <c r="S41" s="50" t="e">
        <v>#N/A</v>
      </c>
      <c r="T41" s="61">
        <v>52290</v>
      </c>
      <c r="U41" s="61">
        <v>0</v>
      </c>
      <c r="V41" s="61">
        <v>0</v>
      </c>
      <c r="W41" s="61"/>
      <c r="X41" s="61">
        <v>52290</v>
      </c>
      <c r="Y41" s="61">
        <v>0</v>
      </c>
      <c r="Z41" s="61">
        <v>52290</v>
      </c>
      <c r="AA41" s="61">
        <v>0</v>
      </c>
      <c r="AB41" s="54"/>
      <c r="AC41" s="61">
        <v>52290</v>
      </c>
      <c r="AD41" s="61">
        <f t="shared" si="3"/>
        <v>0</v>
      </c>
      <c r="AE41" s="54">
        <v>4800064810</v>
      </c>
      <c r="AF41" s="54" t="s">
        <v>640</v>
      </c>
      <c r="AG41" s="71">
        <v>8232012</v>
      </c>
      <c r="AH41" s="69">
        <v>45534</v>
      </c>
    </row>
    <row r="42" spans="1:34">
      <c r="A42" s="63">
        <v>891409390</v>
      </c>
      <c r="B42" s="64" t="s">
        <v>344</v>
      </c>
      <c r="C42" s="47">
        <f t="shared" si="1"/>
        <v>2024</v>
      </c>
      <c r="D42" s="47" t="s">
        <v>4</v>
      </c>
      <c r="E42" s="52" t="s">
        <v>59</v>
      </c>
      <c r="F42" s="52" t="s">
        <v>18</v>
      </c>
      <c r="G42" s="52">
        <v>254844</v>
      </c>
      <c r="H42" s="52" t="s">
        <v>59</v>
      </c>
      <c r="I42" s="48" t="s">
        <v>385</v>
      </c>
      <c r="J42" s="53">
        <v>45465</v>
      </c>
      <c r="K42" s="49">
        <v>45481.342519097219</v>
      </c>
      <c r="L42" s="52" t="s">
        <v>336</v>
      </c>
      <c r="M42" s="52" t="s">
        <v>337</v>
      </c>
      <c r="N42" s="39">
        <v>104580</v>
      </c>
      <c r="O42" s="39">
        <v>104580</v>
      </c>
      <c r="P42" s="54" t="s">
        <v>642</v>
      </c>
      <c r="Q42" s="50" t="s">
        <v>618</v>
      </c>
      <c r="R42" s="50" t="b">
        <v>0</v>
      </c>
      <c r="S42" s="50" t="e">
        <v>#N/A</v>
      </c>
      <c r="T42" s="61">
        <v>104580</v>
      </c>
      <c r="U42" s="61">
        <v>0</v>
      </c>
      <c r="V42" s="61">
        <v>0</v>
      </c>
      <c r="W42" s="61"/>
      <c r="X42" s="61">
        <v>104580</v>
      </c>
      <c r="Y42" s="61">
        <v>0</v>
      </c>
      <c r="Z42" s="61">
        <v>104580</v>
      </c>
      <c r="AA42" s="61">
        <v>0</v>
      </c>
      <c r="AB42" s="54"/>
      <c r="AC42" s="61">
        <v>104580</v>
      </c>
      <c r="AD42" s="61">
        <f t="shared" si="3"/>
        <v>0</v>
      </c>
      <c r="AE42" s="54">
        <v>4800064810</v>
      </c>
      <c r="AF42" s="54" t="s">
        <v>640</v>
      </c>
      <c r="AG42" s="71">
        <v>8232012</v>
      </c>
      <c r="AH42" s="69">
        <v>45534</v>
      </c>
    </row>
    <row r="43" spans="1:34">
      <c r="A43" s="63">
        <v>891409390</v>
      </c>
      <c r="B43" s="64" t="s">
        <v>344</v>
      </c>
      <c r="C43" s="47">
        <f t="shared" si="1"/>
        <v>2024</v>
      </c>
      <c r="D43" s="47" t="s">
        <v>4</v>
      </c>
      <c r="E43" s="52" t="s">
        <v>60</v>
      </c>
      <c r="F43" s="52" t="s">
        <v>18</v>
      </c>
      <c r="G43" s="52">
        <v>254872</v>
      </c>
      <c r="H43" s="52" t="s">
        <v>60</v>
      </c>
      <c r="I43" s="48" t="s">
        <v>386</v>
      </c>
      <c r="J43" s="53">
        <v>45467</v>
      </c>
      <c r="K43" s="49">
        <v>45505.291666666664</v>
      </c>
      <c r="L43" s="52" t="s">
        <v>336</v>
      </c>
      <c r="M43" s="52" t="s">
        <v>337</v>
      </c>
      <c r="N43" s="39">
        <v>186187</v>
      </c>
      <c r="O43" s="39">
        <v>186187</v>
      </c>
      <c r="P43" s="54" t="s">
        <v>645</v>
      </c>
      <c r="Q43" s="50" t="s">
        <v>618</v>
      </c>
      <c r="R43" s="50" t="b">
        <v>0</v>
      </c>
      <c r="S43" s="50" t="e">
        <v>#N/A</v>
      </c>
      <c r="T43" s="61">
        <v>186187</v>
      </c>
      <c r="U43" s="61">
        <v>0</v>
      </c>
      <c r="V43" s="61">
        <v>0</v>
      </c>
      <c r="W43" s="61"/>
      <c r="X43" s="61">
        <v>186187</v>
      </c>
      <c r="Y43" s="61">
        <v>0</v>
      </c>
      <c r="Z43" s="61">
        <v>186187</v>
      </c>
      <c r="AA43" s="61">
        <v>186187</v>
      </c>
      <c r="AB43" s="54">
        <v>1222497111</v>
      </c>
      <c r="AC43" s="61">
        <v>0</v>
      </c>
      <c r="AD43" s="61"/>
      <c r="AE43" s="54"/>
      <c r="AF43" s="54"/>
      <c r="AG43" s="54"/>
      <c r="AH43" s="69">
        <v>45534</v>
      </c>
    </row>
    <row r="44" spans="1:34">
      <c r="A44" s="63">
        <v>891409390</v>
      </c>
      <c r="B44" s="64" t="s">
        <v>344</v>
      </c>
      <c r="C44" s="47">
        <f t="shared" si="1"/>
        <v>2024</v>
      </c>
      <c r="D44" s="47" t="s">
        <v>4</v>
      </c>
      <c r="E44" s="52" t="s">
        <v>61</v>
      </c>
      <c r="F44" s="52" t="s">
        <v>18</v>
      </c>
      <c r="G44" s="52">
        <v>255033</v>
      </c>
      <c r="H44" s="52" t="s">
        <v>61</v>
      </c>
      <c r="I44" s="48" t="s">
        <v>387</v>
      </c>
      <c r="J44" s="53">
        <v>45468</v>
      </c>
      <c r="K44" s="49">
        <v>45481.342519097219</v>
      </c>
      <c r="L44" s="52" t="s">
        <v>336</v>
      </c>
      <c r="M44" s="52" t="s">
        <v>337</v>
      </c>
      <c r="N44" s="39">
        <v>52290</v>
      </c>
      <c r="O44" s="39">
        <v>52290</v>
      </c>
      <c r="P44" s="54" t="s">
        <v>642</v>
      </c>
      <c r="Q44" s="50" t="s">
        <v>618</v>
      </c>
      <c r="R44" s="50" t="b">
        <v>0</v>
      </c>
      <c r="S44" s="50" t="e">
        <v>#N/A</v>
      </c>
      <c r="T44" s="61">
        <v>52290</v>
      </c>
      <c r="U44" s="61">
        <v>0</v>
      </c>
      <c r="V44" s="61">
        <v>0</v>
      </c>
      <c r="W44" s="61"/>
      <c r="X44" s="61">
        <v>52290</v>
      </c>
      <c r="Y44" s="61">
        <v>0</v>
      </c>
      <c r="Z44" s="61">
        <v>52290</v>
      </c>
      <c r="AA44" s="61">
        <v>0</v>
      </c>
      <c r="AB44" s="54"/>
      <c r="AC44" s="61">
        <v>52290</v>
      </c>
      <c r="AD44" s="61">
        <f t="shared" ref="AD44:AD47" si="4">T44-AC44</f>
        <v>0</v>
      </c>
      <c r="AE44" s="54">
        <v>4800064810</v>
      </c>
      <c r="AF44" s="54" t="s">
        <v>640</v>
      </c>
      <c r="AG44" s="71">
        <v>8232012</v>
      </c>
      <c r="AH44" s="69">
        <v>45534</v>
      </c>
    </row>
    <row r="45" spans="1:34">
      <c r="A45" s="63">
        <v>891409390</v>
      </c>
      <c r="B45" s="64" t="s">
        <v>344</v>
      </c>
      <c r="C45" s="47">
        <f t="shared" si="1"/>
        <v>2024</v>
      </c>
      <c r="D45" s="47" t="s">
        <v>4</v>
      </c>
      <c r="E45" s="52" t="s">
        <v>62</v>
      </c>
      <c r="F45" s="52" t="s">
        <v>18</v>
      </c>
      <c r="G45" s="52">
        <v>255175</v>
      </c>
      <c r="H45" s="52" t="s">
        <v>62</v>
      </c>
      <c r="I45" s="48" t="s">
        <v>388</v>
      </c>
      <c r="J45" s="53">
        <v>45469</v>
      </c>
      <c r="K45" s="49">
        <v>45481.342519097219</v>
      </c>
      <c r="L45" s="52" t="s">
        <v>336</v>
      </c>
      <c r="M45" s="52" t="s">
        <v>337</v>
      </c>
      <c r="N45" s="39">
        <v>52290</v>
      </c>
      <c r="O45" s="39">
        <v>52290</v>
      </c>
      <c r="P45" s="54" t="s">
        <v>642</v>
      </c>
      <c r="Q45" s="50" t="s">
        <v>618</v>
      </c>
      <c r="R45" s="50" t="b">
        <v>0</v>
      </c>
      <c r="S45" s="50" t="e">
        <v>#N/A</v>
      </c>
      <c r="T45" s="61">
        <v>52290</v>
      </c>
      <c r="U45" s="61">
        <v>0</v>
      </c>
      <c r="V45" s="61">
        <v>0</v>
      </c>
      <c r="W45" s="61"/>
      <c r="X45" s="61">
        <v>52290</v>
      </c>
      <c r="Y45" s="61">
        <v>0</v>
      </c>
      <c r="Z45" s="61">
        <v>52290</v>
      </c>
      <c r="AA45" s="61">
        <v>0</v>
      </c>
      <c r="AB45" s="54"/>
      <c r="AC45" s="61">
        <v>52290</v>
      </c>
      <c r="AD45" s="61">
        <f t="shared" si="4"/>
        <v>0</v>
      </c>
      <c r="AE45" s="54">
        <v>4800064810</v>
      </c>
      <c r="AF45" s="54" t="s">
        <v>640</v>
      </c>
      <c r="AG45" s="71">
        <v>8232012</v>
      </c>
      <c r="AH45" s="69">
        <v>45534</v>
      </c>
    </row>
    <row r="46" spans="1:34">
      <c r="A46" s="63">
        <v>891409390</v>
      </c>
      <c r="B46" s="64" t="s">
        <v>344</v>
      </c>
      <c r="C46" s="47">
        <f t="shared" si="1"/>
        <v>2024</v>
      </c>
      <c r="D46" s="47" t="s">
        <v>4</v>
      </c>
      <c r="E46" s="52" t="s">
        <v>63</v>
      </c>
      <c r="F46" s="52" t="s">
        <v>18</v>
      </c>
      <c r="G46" s="52">
        <v>255274</v>
      </c>
      <c r="H46" s="52" t="s">
        <v>63</v>
      </c>
      <c r="I46" s="48" t="s">
        <v>389</v>
      </c>
      <c r="J46" s="53">
        <v>45470</v>
      </c>
      <c r="K46" s="49">
        <v>45481.342519097219</v>
      </c>
      <c r="L46" s="52" t="s">
        <v>336</v>
      </c>
      <c r="M46" s="52" t="s">
        <v>337</v>
      </c>
      <c r="N46" s="39">
        <v>52290</v>
      </c>
      <c r="O46" s="39">
        <v>52290</v>
      </c>
      <c r="P46" s="54" t="s">
        <v>642</v>
      </c>
      <c r="Q46" s="50" t="s">
        <v>618</v>
      </c>
      <c r="R46" s="50" t="b">
        <v>0</v>
      </c>
      <c r="S46" s="50" t="e">
        <v>#N/A</v>
      </c>
      <c r="T46" s="61">
        <v>52290</v>
      </c>
      <c r="U46" s="61">
        <v>0</v>
      </c>
      <c r="V46" s="61">
        <v>0</v>
      </c>
      <c r="W46" s="61"/>
      <c r="X46" s="61">
        <v>52290</v>
      </c>
      <c r="Y46" s="61">
        <v>0</v>
      </c>
      <c r="Z46" s="61">
        <v>52290</v>
      </c>
      <c r="AA46" s="61">
        <v>0</v>
      </c>
      <c r="AB46" s="54"/>
      <c r="AC46" s="61">
        <v>52290</v>
      </c>
      <c r="AD46" s="61">
        <f t="shared" si="4"/>
        <v>0</v>
      </c>
      <c r="AE46" s="54">
        <v>4800064810</v>
      </c>
      <c r="AF46" s="54" t="s">
        <v>640</v>
      </c>
      <c r="AG46" s="71">
        <v>8232012</v>
      </c>
      <c r="AH46" s="69">
        <v>45534</v>
      </c>
    </row>
    <row r="47" spans="1:34">
      <c r="A47" s="63">
        <v>891409390</v>
      </c>
      <c r="B47" s="64" t="s">
        <v>344</v>
      </c>
      <c r="C47" s="47">
        <f t="shared" si="1"/>
        <v>2024</v>
      </c>
      <c r="D47" s="47" t="s">
        <v>4</v>
      </c>
      <c r="E47" s="52" t="s">
        <v>64</v>
      </c>
      <c r="F47" s="52" t="s">
        <v>18</v>
      </c>
      <c r="G47" s="52">
        <v>255331</v>
      </c>
      <c r="H47" s="52" t="s">
        <v>64</v>
      </c>
      <c r="I47" s="48" t="s">
        <v>390</v>
      </c>
      <c r="J47" s="53">
        <v>45470</v>
      </c>
      <c r="K47" s="49">
        <v>45481.342519097219</v>
      </c>
      <c r="L47" s="52" t="s">
        <v>336</v>
      </c>
      <c r="M47" s="52" t="s">
        <v>337</v>
      </c>
      <c r="N47" s="39">
        <v>168304</v>
      </c>
      <c r="O47" s="39">
        <v>168304</v>
      </c>
      <c r="P47" s="54" t="s">
        <v>642</v>
      </c>
      <c r="Q47" s="50" t="s">
        <v>618</v>
      </c>
      <c r="R47" s="50" t="b">
        <v>0</v>
      </c>
      <c r="S47" s="50" t="e">
        <v>#N/A</v>
      </c>
      <c r="T47" s="61">
        <v>168304</v>
      </c>
      <c r="U47" s="61">
        <v>0</v>
      </c>
      <c r="V47" s="61">
        <v>0</v>
      </c>
      <c r="W47" s="61"/>
      <c r="X47" s="61">
        <v>168304</v>
      </c>
      <c r="Y47" s="61">
        <v>0</v>
      </c>
      <c r="Z47" s="61">
        <v>168304</v>
      </c>
      <c r="AA47" s="61">
        <v>0</v>
      </c>
      <c r="AB47" s="54"/>
      <c r="AC47" s="61">
        <v>168304</v>
      </c>
      <c r="AD47" s="61">
        <f t="shared" si="4"/>
        <v>0</v>
      </c>
      <c r="AE47" s="54">
        <v>4800064810</v>
      </c>
      <c r="AF47" s="54" t="s">
        <v>640</v>
      </c>
      <c r="AG47" s="71">
        <v>8232012</v>
      </c>
      <c r="AH47" s="69">
        <v>45534</v>
      </c>
    </row>
    <row r="48" spans="1:34">
      <c r="A48" s="63">
        <v>891409390</v>
      </c>
      <c r="B48" s="64" t="s">
        <v>344</v>
      </c>
      <c r="C48" s="47">
        <f t="shared" si="1"/>
        <v>2024</v>
      </c>
      <c r="D48" s="47" t="s">
        <v>4</v>
      </c>
      <c r="E48" s="52" t="s">
        <v>65</v>
      </c>
      <c r="F48" s="52" t="s">
        <v>18</v>
      </c>
      <c r="G48" s="52">
        <v>255402</v>
      </c>
      <c r="H48" s="52" t="s">
        <v>65</v>
      </c>
      <c r="I48" s="48" t="s">
        <v>391</v>
      </c>
      <c r="J48" s="53">
        <v>45471</v>
      </c>
      <c r="K48" s="49">
        <v>45505.291666666664</v>
      </c>
      <c r="L48" s="52" t="s">
        <v>336</v>
      </c>
      <c r="M48" s="52" t="s">
        <v>337</v>
      </c>
      <c r="N48" s="39">
        <v>51540</v>
      </c>
      <c r="O48" s="39">
        <v>51540</v>
      </c>
      <c r="P48" s="54" t="s">
        <v>645</v>
      </c>
      <c r="Q48" s="50" t="s">
        <v>618</v>
      </c>
      <c r="R48" s="50" t="b">
        <v>0</v>
      </c>
      <c r="S48" s="50" t="e">
        <v>#N/A</v>
      </c>
      <c r="T48" s="61">
        <v>51540</v>
      </c>
      <c r="U48" s="61">
        <v>0</v>
      </c>
      <c r="V48" s="61">
        <v>0</v>
      </c>
      <c r="W48" s="61"/>
      <c r="X48" s="61">
        <v>51540</v>
      </c>
      <c r="Y48" s="61">
        <v>0</v>
      </c>
      <c r="Z48" s="61">
        <v>51540</v>
      </c>
      <c r="AA48" s="61">
        <v>51540</v>
      </c>
      <c r="AB48" s="54">
        <v>1222497022</v>
      </c>
      <c r="AC48" s="61">
        <v>0</v>
      </c>
      <c r="AD48" s="61"/>
      <c r="AE48" s="54"/>
      <c r="AF48" s="54"/>
      <c r="AG48" s="54"/>
      <c r="AH48" s="69">
        <v>45534</v>
      </c>
    </row>
    <row r="49" spans="1:34">
      <c r="A49" s="63">
        <v>891409390</v>
      </c>
      <c r="B49" s="64" t="s">
        <v>344</v>
      </c>
      <c r="C49" s="47">
        <f t="shared" si="1"/>
        <v>2024</v>
      </c>
      <c r="D49" s="47" t="s">
        <v>4</v>
      </c>
      <c r="E49" s="52" t="s">
        <v>66</v>
      </c>
      <c r="F49" s="52" t="s">
        <v>18</v>
      </c>
      <c r="G49" s="52">
        <v>255468</v>
      </c>
      <c r="H49" s="52" t="s">
        <v>66</v>
      </c>
      <c r="I49" s="48" t="s">
        <v>392</v>
      </c>
      <c r="J49" s="53">
        <v>45472</v>
      </c>
      <c r="K49" s="49">
        <v>45505.291666666664</v>
      </c>
      <c r="L49" s="52" t="s">
        <v>336</v>
      </c>
      <c r="M49" s="52" t="s">
        <v>337</v>
      </c>
      <c r="N49" s="39">
        <v>51540</v>
      </c>
      <c r="O49" s="39">
        <v>51540</v>
      </c>
      <c r="P49" s="54" t="s">
        <v>645</v>
      </c>
      <c r="Q49" s="50" t="s">
        <v>618</v>
      </c>
      <c r="R49" s="50" t="b">
        <v>0</v>
      </c>
      <c r="S49" s="50" t="e">
        <v>#N/A</v>
      </c>
      <c r="T49" s="61">
        <v>51540</v>
      </c>
      <c r="U49" s="61">
        <v>0</v>
      </c>
      <c r="V49" s="61">
        <v>0</v>
      </c>
      <c r="W49" s="61"/>
      <c r="X49" s="61">
        <v>51540</v>
      </c>
      <c r="Y49" s="61">
        <v>0</v>
      </c>
      <c r="Z49" s="61">
        <v>51540</v>
      </c>
      <c r="AA49" s="61">
        <v>51540</v>
      </c>
      <c r="AB49" s="54">
        <v>1222497024</v>
      </c>
      <c r="AC49" s="61">
        <v>0</v>
      </c>
      <c r="AD49" s="61"/>
      <c r="AE49" s="54"/>
      <c r="AF49" s="54"/>
      <c r="AG49" s="54"/>
      <c r="AH49" s="69">
        <v>45534</v>
      </c>
    </row>
    <row r="50" spans="1:34">
      <c r="A50" s="63">
        <v>891409390</v>
      </c>
      <c r="B50" s="64" t="s">
        <v>344</v>
      </c>
      <c r="C50" s="47">
        <f t="shared" si="1"/>
        <v>2024</v>
      </c>
      <c r="D50" s="47" t="s">
        <v>4</v>
      </c>
      <c r="E50" s="52" t="s">
        <v>67</v>
      </c>
      <c r="F50" s="52" t="s">
        <v>18</v>
      </c>
      <c r="G50" s="52">
        <v>255494</v>
      </c>
      <c r="H50" s="52" t="s">
        <v>67</v>
      </c>
      <c r="I50" s="48" t="s">
        <v>393</v>
      </c>
      <c r="J50" s="53">
        <v>45472</v>
      </c>
      <c r="K50" s="49">
        <v>45505.291666666664</v>
      </c>
      <c r="L50" s="52" t="s">
        <v>336</v>
      </c>
      <c r="M50" s="52" t="s">
        <v>337</v>
      </c>
      <c r="N50" s="39">
        <v>556616</v>
      </c>
      <c r="O50" s="39">
        <v>556616</v>
      </c>
      <c r="P50" s="54" t="s">
        <v>645</v>
      </c>
      <c r="Q50" s="50" t="s">
        <v>618</v>
      </c>
      <c r="R50" s="50" t="b">
        <v>0</v>
      </c>
      <c r="S50" s="50" t="e">
        <v>#N/A</v>
      </c>
      <c r="T50" s="61">
        <v>556616</v>
      </c>
      <c r="U50" s="61">
        <v>0</v>
      </c>
      <c r="V50" s="61">
        <v>0</v>
      </c>
      <c r="W50" s="61"/>
      <c r="X50" s="61">
        <v>556616</v>
      </c>
      <c r="Y50" s="61">
        <v>0</v>
      </c>
      <c r="Z50" s="61">
        <v>545484</v>
      </c>
      <c r="AA50" s="61">
        <v>545484</v>
      </c>
      <c r="AB50" s="54">
        <v>1222497126</v>
      </c>
      <c r="AC50" s="61">
        <v>0</v>
      </c>
      <c r="AD50" s="61"/>
      <c r="AE50" s="54"/>
      <c r="AF50" s="54"/>
      <c r="AG50" s="54"/>
      <c r="AH50" s="69">
        <v>45534</v>
      </c>
    </row>
    <row r="51" spans="1:34">
      <c r="A51" s="63">
        <v>891409390</v>
      </c>
      <c r="B51" s="64" t="s">
        <v>344</v>
      </c>
      <c r="C51" s="47">
        <f t="shared" si="1"/>
        <v>2024</v>
      </c>
      <c r="D51" s="47" t="s">
        <v>4</v>
      </c>
      <c r="E51" s="52" t="s">
        <v>68</v>
      </c>
      <c r="F51" s="52" t="s">
        <v>14</v>
      </c>
      <c r="G51" s="52">
        <v>242916</v>
      </c>
      <c r="H51" s="52" t="s">
        <v>68</v>
      </c>
      <c r="I51" s="48" t="s">
        <v>394</v>
      </c>
      <c r="J51" s="53">
        <v>45449</v>
      </c>
      <c r="K51" s="49">
        <v>45457.840753275465</v>
      </c>
      <c r="L51" s="52" t="s">
        <v>336</v>
      </c>
      <c r="M51" s="52" t="s">
        <v>337</v>
      </c>
      <c r="N51" s="39">
        <v>381188</v>
      </c>
      <c r="O51" s="39">
        <v>262424</v>
      </c>
      <c r="P51" s="54" t="s">
        <v>645</v>
      </c>
      <c r="Q51" s="50" t="s">
        <v>618</v>
      </c>
      <c r="R51" s="50" t="b">
        <v>0</v>
      </c>
      <c r="S51" s="50" t="e">
        <v>#N/A</v>
      </c>
      <c r="T51" s="61">
        <v>381188</v>
      </c>
      <c r="U51" s="61">
        <v>0</v>
      </c>
      <c r="V51" s="61">
        <v>0</v>
      </c>
      <c r="W51" s="61"/>
      <c r="X51" s="61">
        <v>381188</v>
      </c>
      <c r="Y51" s="61">
        <v>0</v>
      </c>
      <c r="Z51" s="61">
        <v>373564</v>
      </c>
      <c r="AA51" s="61">
        <v>254800</v>
      </c>
      <c r="AB51" s="54">
        <v>1222508084</v>
      </c>
      <c r="AC51" s="61">
        <v>118764</v>
      </c>
      <c r="AD51" s="61">
        <v>0</v>
      </c>
      <c r="AE51" s="54">
        <v>4800064310</v>
      </c>
      <c r="AF51" s="54" t="s">
        <v>639</v>
      </c>
      <c r="AG51" s="54"/>
      <c r="AH51" s="69">
        <v>45534</v>
      </c>
    </row>
    <row r="52" spans="1:34">
      <c r="A52" s="63">
        <v>891409390</v>
      </c>
      <c r="B52" s="64" t="s">
        <v>344</v>
      </c>
      <c r="C52" s="47">
        <f t="shared" si="1"/>
        <v>2024</v>
      </c>
      <c r="D52" s="47" t="s">
        <v>4</v>
      </c>
      <c r="E52" s="52" t="s">
        <v>69</v>
      </c>
      <c r="F52" s="52" t="s">
        <v>14</v>
      </c>
      <c r="G52" s="52">
        <v>243127</v>
      </c>
      <c r="H52" s="52" t="s">
        <v>69</v>
      </c>
      <c r="I52" s="48" t="s">
        <v>395</v>
      </c>
      <c r="J52" s="53">
        <v>45459</v>
      </c>
      <c r="K52" s="49">
        <v>45481.342519097219</v>
      </c>
      <c r="L52" s="52" t="s">
        <v>336</v>
      </c>
      <c r="M52" s="52" t="s">
        <v>337</v>
      </c>
      <c r="N52" s="39">
        <v>116454</v>
      </c>
      <c r="O52" s="39">
        <v>116454</v>
      </c>
      <c r="P52" s="54" t="s">
        <v>642</v>
      </c>
      <c r="Q52" s="50" t="s">
        <v>618</v>
      </c>
      <c r="R52" s="50" t="b">
        <v>0</v>
      </c>
      <c r="S52" s="50" t="e">
        <v>#N/A</v>
      </c>
      <c r="T52" s="61">
        <v>116454</v>
      </c>
      <c r="U52" s="61">
        <v>0</v>
      </c>
      <c r="V52" s="61">
        <v>0</v>
      </c>
      <c r="W52" s="61"/>
      <c r="X52" s="61">
        <v>116454</v>
      </c>
      <c r="Y52" s="61">
        <v>0</v>
      </c>
      <c r="Z52" s="61">
        <v>116454</v>
      </c>
      <c r="AA52" s="61">
        <v>0</v>
      </c>
      <c r="AB52" s="54"/>
      <c r="AC52" s="61">
        <v>116454</v>
      </c>
      <c r="AD52" s="61">
        <f t="shared" ref="AD52:AD58" si="5">T52-AC52</f>
        <v>0</v>
      </c>
      <c r="AE52" s="54">
        <v>4800064810</v>
      </c>
      <c r="AF52" s="54" t="s">
        <v>640</v>
      </c>
      <c r="AG52" s="71">
        <v>8232012</v>
      </c>
      <c r="AH52" s="69">
        <v>45534</v>
      </c>
    </row>
    <row r="53" spans="1:34">
      <c r="A53" s="63">
        <v>891409390</v>
      </c>
      <c r="B53" s="64" t="s">
        <v>344</v>
      </c>
      <c r="C53" s="47">
        <f t="shared" si="1"/>
        <v>2024</v>
      </c>
      <c r="D53" s="47" t="s">
        <v>4</v>
      </c>
      <c r="E53" s="52" t="s">
        <v>70</v>
      </c>
      <c r="F53" s="52" t="s">
        <v>14</v>
      </c>
      <c r="G53" s="52">
        <v>243260</v>
      </c>
      <c r="H53" s="52" t="s">
        <v>70</v>
      </c>
      <c r="I53" s="48" t="s">
        <v>396</v>
      </c>
      <c r="J53" s="53">
        <v>45464</v>
      </c>
      <c r="K53" s="49">
        <v>45481.342519097219</v>
      </c>
      <c r="L53" s="52" t="s">
        <v>336</v>
      </c>
      <c r="M53" s="52" t="s">
        <v>337</v>
      </c>
      <c r="N53" s="39">
        <v>116454</v>
      </c>
      <c r="O53" s="39">
        <v>116454</v>
      </c>
      <c r="P53" s="54" t="s">
        <v>642</v>
      </c>
      <c r="Q53" s="50" t="s">
        <v>618</v>
      </c>
      <c r="R53" s="50" t="b">
        <v>0</v>
      </c>
      <c r="S53" s="50" t="e">
        <v>#N/A</v>
      </c>
      <c r="T53" s="61">
        <v>116454</v>
      </c>
      <c r="U53" s="61">
        <v>0</v>
      </c>
      <c r="V53" s="61">
        <v>0</v>
      </c>
      <c r="W53" s="61"/>
      <c r="X53" s="61">
        <v>116454</v>
      </c>
      <c r="Y53" s="61">
        <v>0</v>
      </c>
      <c r="Z53" s="61">
        <v>116454</v>
      </c>
      <c r="AA53" s="61">
        <v>0</v>
      </c>
      <c r="AB53" s="54"/>
      <c r="AC53" s="61">
        <v>116454</v>
      </c>
      <c r="AD53" s="61">
        <f t="shared" si="5"/>
        <v>0</v>
      </c>
      <c r="AE53" s="54">
        <v>4800064810</v>
      </c>
      <c r="AF53" s="54" t="s">
        <v>640</v>
      </c>
      <c r="AG53" s="71">
        <v>8232012</v>
      </c>
      <c r="AH53" s="69">
        <v>45534</v>
      </c>
    </row>
    <row r="54" spans="1:34">
      <c r="A54" s="63">
        <v>891409390</v>
      </c>
      <c r="B54" s="64" t="s">
        <v>344</v>
      </c>
      <c r="C54" s="47">
        <f t="shared" si="1"/>
        <v>2024</v>
      </c>
      <c r="D54" s="47" t="s">
        <v>4</v>
      </c>
      <c r="E54" s="52" t="s">
        <v>71</v>
      </c>
      <c r="F54" s="52" t="s">
        <v>14</v>
      </c>
      <c r="G54" s="52">
        <v>243292</v>
      </c>
      <c r="H54" s="52" t="s">
        <v>71</v>
      </c>
      <c r="I54" s="48" t="s">
        <v>397</v>
      </c>
      <c r="J54" s="53">
        <v>45465</v>
      </c>
      <c r="K54" s="49">
        <v>45481.342519097219</v>
      </c>
      <c r="L54" s="52" t="s">
        <v>336</v>
      </c>
      <c r="M54" s="52" t="s">
        <v>337</v>
      </c>
      <c r="N54" s="39">
        <v>116454</v>
      </c>
      <c r="O54" s="39">
        <v>116454</v>
      </c>
      <c r="P54" s="54" t="s">
        <v>642</v>
      </c>
      <c r="Q54" s="50" t="s">
        <v>618</v>
      </c>
      <c r="R54" s="50" t="b">
        <v>0</v>
      </c>
      <c r="S54" s="50" t="e">
        <v>#N/A</v>
      </c>
      <c r="T54" s="61">
        <v>116454</v>
      </c>
      <c r="U54" s="61">
        <v>0</v>
      </c>
      <c r="V54" s="61">
        <v>0</v>
      </c>
      <c r="W54" s="61"/>
      <c r="X54" s="61">
        <v>116454</v>
      </c>
      <c r="Y54" s="61">
        <v>0</v>
      </c>
      <c r="Z54" s="61">
        <v>116454</v>
      </c>
      <c r="AA54" s="61">
        <v>0</v>
      </c>
      <c r="AB54" s="54"/>
      <c r="AC54" s="61">
        <v>116454</v>
      </c>
      <c r="AD54" s="61">
        <f t="shared" si="5"/>
        <v>0</v>
      </c>
      <c r="AE54" s="54">
        <v>4800064810</v>
      </c>
      <c r="AF54" s="54" t="s">
        <v>640</v>
      </c>
      <c r="AG54" s="71">
        <v>8232012</v>
      </c>
      <c r="AH54" s="69">
        <v>45534</v>
      </c>
    </row>
    <row r="55" spans="1:34">
      <c r="A55" s="63">
        <v>891409390</v>
      </c>
      <c r="B55" s="64" t="s">
        <v>344</v>
      </c>
      <c r="C55" s="47">
        <f t="shared" si="1"/>
        <v>2024</v>
      </c>
      <c r="D55" s="47" t="s">
        <v>4</v>
      </c>
      <c r="E55" s="52" t="s">
        <v>72</v>
      </c>
      <c r="F55" s="52" t="s">
        <v>14</v>
      </c>
      <c r="G55" s="52">
        <v>243367</v>
      </c>
      <c r="H55" s="52" t="s">
        <v>72</v>
      </c>
      <c r="I55" s="48" t="s">
        <v>398</v>
      </c>
      <c r="J55" s="53">
        <v>45468</v>
      </c>
      <c r="K55" s="49">
        <v>45488.504653472221</v>
      </c>
      <c r="L55" s="52" t="s">
        <v>336</v>
      </c>
      <c r="M55" s="52" t="s">
        <v>337</v>
      </c>
      <c r="N55" s="39">
        <v>116454</v>
      </c>
      <c r="O55" s="39">
        <v>116454</v>
      </c>
      <c r="P55" s="54" t="s">
        <v>642</v>
      </c>
      <c r="Q55" s="50" t="s">
        <v>618</v>
      </c>
      <c r="R55" s="50" t="b">
        <v>0</v>
      </c>
      <c r="S55" s="50" t="e">
        <v>#N/A</v>
      </c>
      <c r="T55" s="61">
        <v>116454</v>
      </c>
      <c r="U55" s="61">
        <v>0</v>
      </c>
      <c r="V55" s="61">
        <v>0</v>
      </c>
      <c r="W55" s="61"/>
      <c r="X55" s="61">
        <v>116454</v>
      </c>
      <c r="Y55" s="61">
        <v>0</v>
      </c>
      <c r="Z55" s="61">
        <v>116454</v>
      </c>
      <c r="AA55" s="61">
        <v>0</v>
      </c>
      <c r="AB55" s="54"/>
      <c r="AC55" s="61">
        <v>116454</v>
      </c>
      <c r="AD55" s="61">
        <f t="shared" si="5"/>
        <v>0</v>
      </c>
      <c r="AE55" s="54">
        <v>4800064810</v>
      </c>
      <c r="AF55" s="54" t="s">
        <v>640</v>
      </c>
      <c r="AG55" s="71">
        <v>8232012</v>
      </c>
      <c r="AH55" s="69">
        <v>45534</v>
      </c>
    </row>
    <row r="56" spans="1:34">
      <c r="A56" s="63">
        <v>891409390</v>
      </c>
      <c r="B56" s="64" t="s">
        <v>344</v>
      </c>
      <c r="C56" s="47">
        <f t="shared" si="1"/>
        <v>2024</v>
      </c>
      <c r="D56" s="47" t="s">
        <v>4</v>
      </c>
      <c r="E56" s="52" t="s">
        <v>73</v>
      </c>
      <c r="F56" s="52" t="s">
        <v>14</v>
      </c>
      <c r="G56" s="52">
        <v>243482</v>
      </c>
      <c r="H56" s="52" t="s">
        <v>73</v>
      </c>
      <c r="I56" s="48" t="s">
        <v>399</v>
      </c>
      <c r="J56" s="53">
        <v>45472</v>
      </c>
      <c r="K56" s="49">
        <v>45488.504653472221</v>
      </c>
      <c r="L56" s="52" t="s">
        <v>336</v>
      </c>
      <c r="M56" s="52" t="s">
        <v>337</v>
      </c>
      <c r="N56" s="39">
        <v>121188</v>
      </c>
      <c r="O56" s="39">
        <v>121188</v>
      </c>
      <c r="P56" s="54" t="s">
        <v>642</v>
      </c>
      <c r="Q56" s="50" t="s">
        <v>618</v>
      </c>
      <c r="R56" s="50" t="b">
        <v>0</v>
      </c>
      <c r="S56" s="50" t="e">
        <v>#N/A</v>
      </c>
      <c r="T56" s="61">
        <v>121188</v>
      </c>
      <c r="U56" s="61">
        <v>0</v>
      </c>
      <c r="V56" s="61">
        <v>0</v>
      </c>
      <c r="W56" s="61"/>
      <c r="X56" s="61">
        <v>121188</v>
      </c>
      <c r="Y56" s="61">
        <v>0</v>
      </c>
      <c r="Z56" s="61">
        <v>121188</v>
      </c>
      <c r="AA56" s="61">
        <v>0</v>
      </c>
      <c r="AB56" s="54"/>
      <c r="AC56" s="61">
        <v>121188</v>
      </c>
      <c r="AD56" s="61">
        <f t="shared" si="5"/>
        <v>0</v>
      </c>
      <c r="AE56" s="54">
        <v>4800064810</v>
      </c>
      <c r="AF56" s="54" t="s">
        <v>640</v>
      </c>
      <c r="AG56" s="71">
        <v>8232012</v>
      </c>
      <c r="AH56" s="69">
        <v>45534</v>
      </c>
    </row>
    <row r="57" spans="1:34">
      <c r="A57" s="63">
        <v>891409390</v>
      </c>
      <c r="B57" s="64" t="s">
        <v>344</v>
      </c>
      <c r="C57" s="47">
        <f t="shared" si="1"/>
        <v>2024</v>
      </c>
      <c r="D57" s="47" t="s">
        <v>4</v>
      </c>
      <c r="E57" s="52" t="s">
        <v>294</v>
      </c>
      <c r="F57" s="52" t="s">
        <v>16</v>
      </c>
      <c r="G57" s="52">
        <v>3261</v>
      </c>
      <c r="H57" s="52" t="s">
        <v>74</v>
      </c>
      <c r="I57" s="48" t="s">
        <v>400</v>
      </c>
      <c r="J57" s="53">
        <v>45457</v>
      </c>
      <c r="K57" s="49">
        <v>45481.342519097219</v>
      </c>
      <c r="L57" s="52" t="s">
        <v>336</v>
      </c>
      <c r="M57" s="52" t="s">
        <v>337</v>
      </c>
      <c r="N57" s="39">
        <v>52290</v>
      </c>
      <c r="O57" s="39">
        <v>52290</v>
      </c>
      <c r="P57" s="54" t="s">
        <v>642</v>
      </c>
      <c r="Q57" s="50" t="s">
        <v>618</v>
      </c>
      <c r="R57" s="50" t="b">
        <v>0</v>
      </c>
      <c r="S57" s="50" t="e">
        <v>#N/A</v>
      </c>
      <c r="T57" s="61">
        <v>52290</v>
      </c>
      <c r="U57" s="61">
        <v>0</v>
      </c>
      <c r="V57" s="61">
        <v>0</v>
      </c>
      <c r="W57" s="61"/>
      <c r="X57" s="61">
        <v>52290</v>
      </c>
      <c r="Y57" s="61">
        <v>0</v>
      </c>
      <c r="Z57" s="61">
        <v>52290</v>
      </c>
      <c r="AA57" s="61">
        <v>0</v>
      </c>
      <c r="AB57" s="54"/>
      <c r="AC57" s="61">
        <v>52290</v>
      </c>
      <c r="AD57" s="61">
        <f t="shared" si="5"/>
        <v>0</v>
      </c>
      <c r="AE57" s="54">
        <v>4800064810</v>
      </c>
      <c r="AF57" s="54" t="s">
        <v>640</v>
      </c>
      <c r="AG57" s="71">
        <v>8232012</v>
      </c>
      <c r="AH57" s="69">
        <v>45534</v>
      </c>
    </row>
    <row r="58" spans="1:34">
      <c r="A58" s="63">
        <v>891409390</v>
      </c>
      <c r="B58" s="64" t="s">
        <v>344</v>
      </c>
      <c r="C58" s="47">
        <f t="shared" si="1"/>
        <v>2024</v>
      </c>
      <c r="D58" s="47" t="s">
        <v>4</v>
      </c>
      <c r="E58" s="52" t="s">
        <v>295</v>
      </c>
      <c r="F58" s="52" t="s">
        <v>16</v>
      </c>
      <c r="G58" s="52">
        <v>3298</v>
      </c>
      <c r="H58" s="52" t="s">
        <v>75</v>
      </c>
      <c r="I58" s="48" t="s">
        <v>401</v>
      </c>
      <c r="J58" s="53">
        <v>45461</v>
      </c>
      <c r="K58" s="49">
        <v>45481.342519097219</v>
      </c>
      <c r="L58" s="52" t="s">
        <v>336</v>
      </c>
      <c r="M58" s="52" t="s">
        <v>337</v>
      </c>
      <c r="N58" s="39">
        <v>51540</v>
      </c>
      <c r="O58" s="39">
        <v>51540</v>
      </c>
      <c r="P58" s="54" t="s">
        <v>642</v>
      </c>
      <c r="Q58" s="50" t="s">
        <v>618</v>
      </c>
      <c r="R58" s="50" t="b">
        <v>0</v>
      </c>
      <c r="S58" s="50" t="e">
        <v>#N/A</v>
      </c>
      <c r="T58" s="61">
        <v>51540</v>
      </c>
      <c r="U58" s="61">
        <v>0</v>
      </c>
      <c r="V58" s="61">
        <v>0</v>
      </c>
      <c r="W58" s="61"/>
      <c r="X58" s="61">
        <v>51540</v>
      </c>
      <c r="Y58" s="61">
        <v>0</v>
      </c>
      <c r="Z58" s="61">
        <v>51540</v>
      </c>
      <c r="AA58" s="61">
        <v>0</v>
      </c>
      <c r="AB58" s="54"/>
      <c r="AC58" s="61">
        <v>51540</v>
      </c>
      <c r="AD58" s="61">
        <f t="shared" si="5"/>
        <v>0</v>
      </c>
      <c r="AE58" s="54">
        <v>4800064810</v>
      </c>
      <c r="AF58" s="54" t="s">
        <v>640</v>
      </c>
      <c r="AG58" s="71">
        <v>8232012</v>
      </c>
      <c r="AH58" s="69">
        <v>45534</v>
      </c>
    </row>
    <row r="59" spans="1:34">
      <c r="A59" s="63">
        <v>891409390</v>
      </c>
      <c r="B59" s="64" t="s">
        <v>344</v>
      </c>
      <c r="C59" s="47">
        <f t="shared" si="1"/>
        <v>2024</v>
      </c>
      <c r="D59" s="47" t="s">
        <v>4</v>
      </c>
      <c r="E59" s="52" t="s">
        <v>296</v>
      </c>
      <c r="F59" s="52" t="s">
        <v>16</v>
      </c>
      <c r="G59" s="52">
        <v>3314</v>
      </c>
      <c r="H59" s="52" t="s">
        <v>76</v>
      </c>
      <c r="I59" s="48" t="s">
        <v>402</v>
      </c>
      <c r="J59" s="53">
        <v>45462</v>
      </c>
      <c r="K59" s="49">
        <v>45505.291666666664</v>
      </c>
      <c r="L59" s="52" t="s">
        <v>336</v>
      </c>
      <c r="M59" s="52" t="s">
        <v>337</v>
      </c>
      <c r="N59" s="39">
        <v>51540</v>
      </c>
      <c r="O59" s="39">
        <v>51540</v>
      </c>
      <c r="P59" s="54" t="s">
        <v>645</v>
      </c>
      <c r="Q59" s="50" t="s">
        <v>618</v>
      </c>
      <c r="R59" s="50" t="b">
        <v>0</v>
      </c>
      <c r="S59" s="50" t="e">
        <v>#N/A</v>
      </c>
      <c r="T59" s="61">
        <v>51540</v>
      </c>
      <c r="U59" s="61">
        <v>0</v>
      </c>
      <c r="V59" s="61">
        <v>0</v>
      </c>
      <c r="W59" s="61"/>
      <c r="X59" s="61">
        <v>51540</v>
      </c>
      <c r="Y59" s="61">
        <v>0</v>
      </c>
      <c r="Z59" s="61">
        <v>51540</v>
      </c>
      <c r="AA59" s="61">
        <v>51540</v>
      </c>
      <c r="AB59" s="54">
        <v>1222497027</v>
      </c>
      <c r="AC59" s="61">
        <v>0</v>
      </c>
      <c r="AD59" s="61"/>
      <c r="AE59" s="54"/>
      <c r="AF59" s="54"/>
      <c r="AG59" s="54"/>
      <c r="AH59" s="69">
        <v>45534</v>
      </c>
    </row>
    <row r="60" spans="1:34">
      <c r="A60" s="63">
        <v>891409390</v>
      </c>
      <c r="B60" s="64" t="s">
        <v>344</v>
      </c>
      <c r="C60" s="47">
        <f t="shared" si="1"/>
        <v>2024</v>
      </c>
      <c r="D60" s="47" t="s">
        <v>4</v>
      </c>
      <c r="E60" s="52" t="s">
        <v>297</v>
      </c>
      <c r="F60" s="52" t="s">
        <v>16</v>
      </c>
      <c r="G60" s="52">
        <v>3320</v>
      </c>
      <c r="H60" s="52" t="s">
        <v>77</v>
      </c>
      <c r="I60" s="48" t="s">
        <v>403</v>
      </c>
      <c r="J60" s="53">
        <v>45462</v>
      </c>
      <c r="K60" s="49">
        <v>45481.342519097219</v>
      </c>
      <c r="L60" s="52" t="s">
        <v>336</v>
      </c>
      <c r="M60" s="52" t="s">
        <v>337</v>
      </c>
      <c r="N60" s="39">
        <v>52290</v>
      </c>
      <c r="O60" s="39">
        <v>52290</v>
      </c>
      <c r="P60" s="54" t="s">
        <v>642</v>
      </c>
      <c r="Q60" s="50" t="s">
        <v>618</v>
      </c>
      <c r="R60" s="50" t="b">
        <v>0</v>
      </c>
      <c r="S60" s="50" t="e">
        <v>#N/A</v>
      </c>
      <c r="T60" s="61">
        <v>52290</v>
      </c>
      <c r="U60" s="61">
        <v>0</v>
      </c>
      <c r="V60" s="61">
        <v>0</v>
      </c>
      <c r="W60" s="61"/>
      <c r="X60" s="61">
        <v>52290</v>
      </c>
      <c r="Y60" s="61">
        <v>0</v>
      </c>
      <c r="Z60" s="61">
        <v>52290</v>
      </c>
      <c r="AA60" s="61">
        <v>0</v>
      </c>
      <c r="AB60" s="54"/>
      <c r="AC60" s="61">
        <v>52290</v>
      </c>
      <c r="AD60" s="61">
        <f t="shared" ref="AD60:AD65" si="6">T60-AC60</f>
        <v>0</v>
      </c>
      <c r="AE60" s="54">
        <v>4800064810</v>
      </c>
      <c r="AF60" s="54" t="s">
        <v>640</v>
      </c>
      <c r="AG60" s="71">
        <v>8232012</v>
      </c>
      <c r="AH60" s="69">
        <v>45534</v>
      </c>
    </row>
    <row r="61" spans="1:34">
      <c r="A61" s="63">
        <v>891409390</v>
      </c>
      <c r="B61" s="64" t="s">
        <v>344</v>
      </c>
      <c r="C61" s="47">
        <f t="shared" si="1"/>
        <v>2024</v>
      </c>
      <c r="D61" s="47" t="s">
        <v>4</v>
      </c>
      <c r="E61" s="52" t="s">
        <v>298</v>
      </c>
      <c r="F61" s="52" t="s">
        <v>16</v>
      </c>
      <c r="G61" s="52">
        <v>3324</v>
      </c>
      <c r="H61" s="52" t="s">
        <v>78</v>
      </c>
      <c r="I61" s="48" t="s">
        <v>404</v>
      </c>
      <c r="J61" s="53">
        <v>45462</v>
      </c>
      <c r="K61" s="49">
        <v>45481.342519097219</v>
      </c>
      <c r="L61" s="52" t="s">
        <v>336</v>
      </c>
      <c r="M61" s="52" t="s">
        <v>337</v>
      </c>
      <c r="N61" s="39">
        <v>52290</v>
      </c>
      <c r="O61" s="39">
        <v>52290</v>
      </c>
      <c r="P61" s="54" t="s">
        <v>642</v>
      </c>
      <c r="Q61" s="50" t="s">
        <v>618</v>
      </c>
      <c r="R61" s="50" t="b">
        <v>0</v>
      </c>
      <c r="S61" s="50" t="e">
        <v>#N/A</v>
      </c>
      <c r="T61" s="61">
        <v>52290</v>
      </c>
      <c r="U61" s="61">
        <v>0</v>
      </c>
      <c r="V61" s="61">
        <v>0</v>
      </c>
      <c r="W61" s="61"/>
      <c r="X61" s="61">
        <v>52290</v>
      </c>
      <c r="Y61" s="61">
        <v>0</v>
      </c>
      <c r="Z61" s="61">
        <v>52290</v>
      </c>
      <c r="AA61" s="61">
        <v>0</v>
      </c>
      <c r="AB61" s="54"/>
      <c r="AC61" s="61">
        <v>52290</v>
      </c>
      <c r="AD61" s="61">
        <f t="shared" si="6"/>
        <v>0</v>
      </c>
      <c r="AE61" s="54">
        <v>4800064810</v>
      </c>
      <c r="AF61" s="54" t="s">
        <v>640</v>
      </c>
      <c r="AG61" s="71">
        <v>8232012</v>
      </c>
      <c r="AH61" s="69">
        <v>45534</v>
      </c>
    </row>
    <row r="62" spans="1:34">
      <c r="A62" s="63">
        <v>891409390</v>
      </c>
      <c r="B62" s="64" t="s">
        <v>344</v>
      </c>
      <c r="C62" s="47">
        <f t="shared" si="1"/>
        <v>2024</v>
      </c>
      <c r="D62" s="47" t="s">
        <v>4</v>
      </c>
      <c r="E62" s="52" t="s">
        <v>299</v>
      </c>
      <c r="F62" s="52" t="s">
        <v>16</v>
      </c>
      <c r="G62" s="52">
        <v>3339</v>
      </c>
      <c r="H62" s="52" t="s">
        <v>79</v>
      </c>
      <c r="I62" s="48" t="s">
        <v>405</v>
      </c>
      <c r="J62" s="53">
        <v>45463</v>
      </c>
      <c r="K62" s="49">
        <v>45481.342519097219</v>
      </c>
      <c r="L62" s="52" t="s">
        <v>336</v>
      </c>
      <c r="M62" s="52" t="s">
        <v>337</v>
      </c>
      <c r="N62" s="39">
        <v>51540</v>
      </c>
      <c r="O62" s="39">
        <v>51540</v>
      </c>
      <c r="P62" s="54" t="s">
        <v>642</v>
      </c>
      <c r="Q62" s="50" t="s">
        <v>618</v>
      </c>
      <c r="R62" s="50" t="b">
        <v>0</v>
      </c>
      <c r="S62" s="50" t="e">
        <v>#N/A</v>
      </c>
      <c r="T62" s="61">
        <v>51540</v>
      </c>
      <c r="U62" s="61">
        <v>0</v>
      </c>
      <c r="V62" s="61">
        <v>0</v>
      </c>
      <c r="W62" s="61"/>
      <c r="X62" s="61">
        <v>51540</v>
      </c>
      <c r="Y62" s="61">
        <v>0</v>
      </c>
      <c r="Z62" s="61">
        <v>51540</v>
      </c>
      <c r="AA62" s="61">
        <v>0</v>
      </c>
      <c r="AB62" s="54"/>
      <c r="AC62" s="61">
        <v>51540</v>
      </c>
      <c r="AD62" s="61">
        <f t="shared" si="6"/>
        <v>0</v>
      </c>
      <c r="AE62" s="54">
        <v>4800064810</v>
      </c>
      <c r="AF62" s="54" t="s">
        <v>640</v>
      </c>
      <c r="AG62" s="71">
        <v>8232012</v>
      </c>
      <c r="AH62" s="69">
        <v>45534</v>
      </c>
    </row>
    <row r="63" spans="1:34">
      <c r="A63" s="63">
        <v>891409390</v>
      </c>
      <c r="B63" s="64" t="s">
        <v>344</v>
      </c>
      <c r="C63" s="47">
        <f t="shared" si="1"/>
        <v>2024</v>
      </c>
      <c r="D63" s="47" t="s">
        <v>4</v>
      </c>
      <c r="E63" s="52" t="s">
        <v>300</v>
      </c>
      <c r="F63" s="52" t="s">
        <v>16</v>
      </c>
      <c r="G63" s="52">
        <v>3358</v>
      </c>
      <c r="H63" s="52" t="s">
        <v>80</v>
      </c>
      <c r="I63" s="48" t="s">
        <v>406</v>
      </c>
      <c r="J63" s="53">
        <v>45464</v>
      </c>
      <c r="K63" s="49">
        <v>45481.342519097219</v>
      </c>
      <c r="L63" s="52" t="s">
        <v>336</v>
      </c>
      <c r="M63" s="52" t="s">
        <v>337</v>
      </c>
      <c r="N63" s="39">
        <v>52290</v>
      </c>
      <c r="O63" s="39">
        <v>52290</v>
      </c>
      <c r="P63" s="54" t="s">
        <v>642</v>
      </c>
      <c r="Q63" s="50" t="s">
        <v>618</v>
      </c>
      <c r="R63" s="50" t="b">
        <v>0</v>
      </c>
      <c r="S63" s="50" t="e">
        <v>#N/A</v>
      </c>
      <c r="T63" s="61">
        <v>52290</v>
      </c>
      <c r="U63" s="61">
        <v>0</v>
      </c>
      <c r="V63" s="61">
        <v>0</v>
      </c>
      <c r="W63" s="61"/>
      <c r="X63" s="61">
        <v>52290</v>
      </c>
      <c r="Y63" s="61">
        <v>0</v>
      </c>
      <c r="Z63" s="61">
        <v>52290</v>
      </c>
      <c r="AA63" s="61">
        <v>0</v>
      </c>
      <c r="AB63" s="54"/>
      <c r="AC63" s="61">
        <v>52290</v>
      </c>
      <c r="AD63" s="61">
        <f t="shared" si="6"/>
        <v>0</v>
      </c>
      <c r="AE63" s="54">
        <v>4800064810</v>
      </c>
      <c r="AF63" s="54" t="s">
        <v>640</v>
      </c>
      <c r="AG63" s="71">
        <v>8232012</v>
      </c>
      <c r="AH63" s="69">
        <v>45534</v>
      </c>
    </row>
    <row r="64" spans="1:34">
      <c r="A64" s="63">
        <v>891409390</v>
      </c>
      <c r="B64" s="64" t="s">
        <v>344</v>
      </c>
      <c r="C64" s="47">
        <f t="shared" si="1"/>
        <v>2024</v>
      </c>
      <c r="D64" s="47" t="s">
        <v>4</v>
      </c>
      <c r="E64" s="52" t="s">
        <v>301</v>
      </c>
      <c r="F64" s="52" t="s">
        <v>16</v>
      </c>
      <c r="G64" s="52">
        <v>3370</v>
      </c>
      <c r="H64" s="52" t="s">
        <v>81</v>
      </c>
      <c r="I64" s="48" t="s">
        <v>407</v>
      </c>
      <c r="J64" s="53">
        <v>45464</v>
      </c>
      <c r="K64" s="49">
        <v>45481.342519097219</v>
      </c>
      <c r="L64" s="52" t="s">
        <v>336</v>
      </c>
      <c r="M64" s="52" t="s">
        <v>337</v>
      </c>
      <c r="N64" s="39">
        <v>51540</v>
      </c>
      <c r="O64" s="39">
        <v>51540</v>
      </c>
      <c r="P64" s="54" t="s">
        <v>642</v>
      </c>
      <c r="Q64" s="50" t="s">
        <v>618</v>
      </c>
      <c r="R64" s="50" t="b">
        <v>0</v>
      </c>
      <c r="S64" s="50" t="e">
        <v>#N/A</v>
      </c>
      <c r="T64" s="61">
        <v>51540</v>
      </c>
      <c r="U64" s="61">
        <v>0</v>
      </c>
      <c r="V64" s="61">
        <v>0</v>
      </c>
      <c r="W64" s="61"/>
      <c r="X64" s="61">
        <v>51540</v>
      </c>
      <c r="Y64" s="61">
        <v>0</v>
      </c>
      <c r="Z64" s="61">
        <v>51540</v>
      </c>
      <c r="AA64" s="61">
        <v>0</v>
      </c>
      <c r="AB64" s="54"/>
      <c r="AC64" s="61">
        <v>51540</v>
      </c>
      <c r="AD64" s="61">
        <f t="shared" si="6"/>
        <v>0</v>
      </c>
      <c r="AE64" s="54">
        <v>4800064810</v>
      </c>
      <c r="AF64" s="54" t="s">
        <v>640</v>
      </c>
      <c r="AG64" s="71">
        <v>8232012</v>
      </c>
      <c r="AH64" s="69">
        <v>45534</v>
      </c>
    </row>
    <row r="65" spans="1:34">
      <c r="A65" s="63">
        <v>891409390</v>
      </c>
      <c r="B65" s="64" t="s">
        <v>344</v>
      </c>
      <c r="C65" s="47">
        <f t="shared" si="1"/>
        <v>2024</v>
      </c>
      <c r="D65" s="47" t="s">
        <v>4</v>
      </c>
      <c r="E65" s="52" t="s">
        <v>302</v>
      </c>
      <c r="F65" s="52" t="s">
        <v>16</v>
      </c>
      <c r="G65" s="52">
        <v>3395</v>
      </c>
      <c r="H65" s="52" t="s">
        <v>82</v>
      </c>
      <c r="I65" s="48" t="s">
        <v>408</v>
      </c>
      <c r="J65" s="53">
        <v>45467</v>
      </c>
      <c r="K65" s="49">
        <v>45481.342519097219</v>
      </c>
      <c r="L65" s="52" t="s">
        <v>336</v>
      </c>
      <c r="M65" s="52" t="s">
        <v>337</v>
      </c>
      <c r="N65" s="39">
        <v>33036</v>
      </c>
      <c r="O65" s="39">
        <v>33036</v>
      </c>
      <c r="P65" s="54" t="s">
        <v>642</v>
      </c>
      <c r="Q65" s="50" t="s">
        <v>618</v>
      </c>
      <c r="R65" s="50" t="b">
        <v>0</v>
      </c>
      <c r="S65" s="50" t="e">
        <v>#N/A</v>
      </c>
      <c r="T65" s="61">
        <v>33036</v>
      </c>
      <c r="U65" s="61">
        <v>0</v>
      </c>
      <c r="V65" s="61">
        <v>0</v>
      </c>
      <c r="W65" s="61"/>
      <c r="X65" s="61">
        <v>33036</v>
      </c>
      <c r="Y65" s="61">
        <v>0</v>
      </c>
      <c r="Z65" s="61">
        <v>33036</v>
      </c>
      <c r="AA65" s="61">
        <v>0</v>
      </c>
      <c r="AB65" s="54"/>
      <c r="AC65" s="61">
        <v>33036</v>
      </c>
      <c r="AD65" s="61">
        <f t="shared" si="6"/>
        <v>0</v>
      </c>
      <c r="AE65" s="54">
        <v>4800064810</v>
      </c>
      <c r="AF65" s="54" t="s">
        <v>640</v>
      </c>
      <c r="AG65" s="71">
        <v>8232012</v>
      </c>
      <c r="AH65" s="69">
        <v>45534</v>
      </c>
    </row>
    <row r="66" spans="1:34">
      <c r="A66" s="63">
        <v>891409390</v>
      </c>
      <c r="B66" s="64" t="s">
        <v>344</v>
      </c>
      <c r="C66" s="47">
        <f t="shared" si="1"/>
        <v>2024</v>
      </c>
      <c r="D66" s="47" t="s">
        <v>4</v>
      </c>
      <c r="E66" s="52" t="s">
        <v>303</v>
      </c>
      <c r="F66" s="52" t="s">
        <v>16</v>
      </c>
      <c r="G66" s="52">
        <v>3401</v>
      </c>
      <c r="H66" s="52" t="s">
        <v>83</v>
      </c>
      <c r="I66" s="48" t="s">
        <v>409</v>
      </c>
      <c r="J66" s="53">
        <v>45467</v>
      </c>
      <c r="K66" s="49">
        <v>45505.291666666664</v>
      </c>
      <c r="L66" s="52" t="s">
        <v>336</v>
      </c>
      <c r="M66" s="52" t="s">
        <v>337</v>
      </c>
      <c r="N66" s="39">
        <v>17676</v>
      </c>
      <c r="O66" s="39">
        <v>17676</v>
      </c>
      <c r="P66" s="54" t="s">
        <v>645</v>
      </c>
      <c r="Q66" s="50" t="s">
        <v>618</v>
      </c>
      <c r="R66" s="50" t="b">
        <v>0</v>
      </c>
      <c r="S66" s="50" t="e">
        <v>#N/A</v>
      </c>
      <c r="T66" s="61">
        <v>17676</v>
      </c>
      <c r="U66" s="61">
        <v>0</v>
      </c>
      <c r="V66" s="61">
        <v>0</v>
      </c>
      <c r="W66" s="61"/>
      <c r="X66" s="61">
        <v>17676</v>
      </c>
      <c r="Y66" s="61">
        <v>0</v>
      </c>
      <c r="Z66" s="61">
        <v>17676</v>
      </c>
      <c r="AA66" s="61">
        <v>17676</v>
      </c>
      <c r="AB66" s="54">
        <v>1222497013</v>
      </c>
      <c r="AC66" s="61">
        <v>0</v>
      </c>
      <c r="AD66" s="61"/>
      <c r="AE66" s="54"/>
      <c r="AF66" s="54"/>
      <c r="AG66" s="54"/>
      <c r="AH66" s="69">
        <v>45534</v>
      </c>
    </row>
    <row r="67" spans="1:34">
      <c r="A67" s="63">
        <v>891409390</v>
      </c>
      <c r="B67" s="64" t="s">
        <v>344</v>
      </c>
      <c r="C67" s="47">
        <f t="shared" si="1"/>
        <v>2024</v>
      </c>
      <c r="D67" s="47" t="s">
        <v>4</v>
      </c>
      <c r="E67" s="52" t="s">
        <v>304</v>
      </c>
      <c r="F67" s="52" t="s">
        <v>16</v>
      </c>
      <c r="G67" s="52">
        <v>3408</v>
      </c>
      <c r="H67" s="52" t="s">
        <v>84</v>
      </c>
      <c r="I67" s="48" t="s">
        <v>410</v>
      </c>
      <c r="J67" s="53">
        <v>45468</v>
      </c>
      <c r="K67" s="49">
        <v>45476.567203437502</v>
      </c>
      <c r="L67" s="52" t="s">
        <v>336</v>
      </c>
      <c r="M67" s="52" t="s">
        <v>337</v>
      </c>
      <c r="N67" s="39">
        <v>22908</v>
      </c>
      <c r="O67" s="39">
        <v>18408</v>
      </c>
      <c r="P67" s="54" t="s">
        <v>645</v>
      </c>
      <c r="Q67" s="50" t="s">
        <v>618</v>
      </c>
      <c r="R67" s="50" t="b">
        <v>0</v>
      </c>
      <c r="S67" s="50" t="e">
        <v>#N/A</v>
      </c>
      <c r="T67" s="61">
        <v>22908</v>
      </c>
      <c r="U67" s="61">
        <v>0</v>
      </c>
      <c r="V67" s="61">
        <v>0</v>
      </c>
      <c r="W67" s="61"/>
      <c r="X67" s="61">
        <v>22908</v>
      </c>
      <c r="Y67" s="61">
        <v>0</v>
      </c>
      <c r="Z67" s="61">
        <v>18408</v>
      </c>
      <c r="AA67" s="61">
        <v>18408</v>
      </c>
      <c r="AB67" s="54">
        <v>1222504722</v>
      </c>
      <c r="AC67" s="61">
        <v>0</v>
      </c>
      <c r="AD67" s="61"/>
      <c r="AE67" s="54"/>
      <c r="AF67" s="54"/>
      <c r="AG67" s="54"/>
      <c r="AH67" s="69">
        <v>45534</v>
      </c>
    </row>
    <row r="68" spans="1:34">
      <c r="A68" s="63">
        <v>891409390</v>
      </c>
      <c r="B68" s="64" t="s">
        <v>344</v>
      </c>
      <c r="C68" s="47">
        <f t="shared" ref="C68:C131" si="7">YEAR(J68)</f>
        <v>2024</v>
      </c>
      <c r="D68" s="47" t="s">
        <v>4</v>
      </c>
      <c r="E68" s="52" t="s">
        <v>305</v>
      </c>
      <c r="F68" s="52" t="s">
        <v>16</v>
      </c>
      <c r="G68" s="52">
        <v>3446</v>
      </c>
      <c r="H68" s="52" t="s">
        <v>85</v>
      </c>
      <c r="I68" s="48" t="s">
        <v>411</v>
      </c>
      <c r="J68" s="53">
        <v>45469</v>
      </c>
      <c r="K68" s="49">
        <v>45481.342519097219</v>
      </c>
      <c r="L68" s="52" t="s">
        <v>336</v>
      </c>
      <c r="M68" s="52" t="s">
        <v>337</v>
      </c>
      <c r="N68" s="39">
        <v>71292</v>
      </c>
      <c r="O68" s="39">
        <v>71292</v>
      </c>
      <c r="P68" s="54" t="s">
        <v>642</v>
      </c>
      <c r="Q68" s="50" t="s">
        <v>618</v>
      </c>
      <c r="R68" s="50" t="b">
        <v>0</v>
      </c>
      <c r="S68" s="50" t="e">
        <v>#N/A</v>
      </c>
      <c r="T68" s="61">
        <v>71292</v>
      </c>
      <c r="U68" s="61">
        <v>0</v>
      </c>
      <c r="V68" s="61">
        <v>0</v>
      </c>
      <c r="W68" s="61"/>
      <c r="X68" s="61">
        <v>71292</v>
      </c>
      <c r="Y68" s="61">
        <v>0</v>
      </c>
      <c r="Z68" s="61">
        <v>71292</v>
      </c>
      <c r="AA68" s="61">
        <v>0</v>
      </c>
      <c r="AB68" s="54"/>
      <c r="AC68" s="61">
        <v>71292</v>
      </c>
      <c r="AD68" s="61">
        <f t="shared" ref="AD68:AD70" si="8">T68-AC68</f>
        <v>0</v>
      </c>
      <c r="AE68" s="54">
        <v>4800064810</v>
      </c>
      <c r="AF68" s="54" t="s">
        <v>640</v>
      </c>
      <c r="AG68" s="71">
        <v>8232012</v>
      </c>
      <c r="AH68" s="69">
        <v>45534</v>
      </c>
    </row>
    <row r="69" spans="1:34">
      <c r="A69" s="63">
        <v>891409390</v>
      </c>
      <c r="B69" s="64" t="s">
        <v>344</v>
      </c>
      <c r="C69" s="47">
        <f t="shared" si="7"/>
        <v>2024</v>
      </c>
      <c r="D69" s="47" t="s">
        <v>4</v>
      </c>
      <c r="E69" s="52" t="s">
        <v>306</v>
      </c>
      <c r="F69" s="52" t="s">
        <v>16</v>
      </c>
      <c r="G69" s="52">
        <v>3482</v>
      </c>
      <c r="H69" s="52" t="s">
        <v>86</v>
      </c>
      <c r="I69" s="48" t="s">
        <v>412</v>
      </c>
      <c r="J69" s="53">
        <v>45470</v>
      </c>
      <c r="K69" s="49">
        <v>45488.504653472221</v>
      </c>
      <c r="L69" s="52" t="s">
        <v>336</v>
      </c>
      <c r="M69" s="52" t="s">
        <v>337</v>
      </c>
      <c r="N69" s="39">
        <v>186187</v>
      </c>
      <c r="O69" s="39">
        <v>186187</v>
      </c>
      <c r="P69" s="54" t="s">
        <v>642</v>
      </c>
      <c r="Q69" s="50" t="s">
        <v>618</v>
      </c>
      <c r="R69" s="50" t="b">
        <v>0</v>
      </c>
      <c r="S69" s="50" t="e">
        <v>#N/A</v>
      </c>
      <c r="T69" s="61">
        <v>186187</v>
      </c>
      <c r="U69" s="61">
        <v>0</v>
      </c>
      <c r="V69" s="61">
        <v>0</v>
      </c>
      <c r="W69" s="61"/>
      <c r="X69" s="61">
        <v>186187</v>
      </c>
      <c r="Y69" s="61">
        <v>0</v>
      </c>
      <c r="Z69" s="61">
        <v>186187</v>
      </c>
      <c r="AA69" s="61">
        <v>0</v>
      </c>
      <c r="AB69" s="54"/>
      <c r="AC69" s="61">
        <v>186187</v>
      </c>
      <c r="AD69" s="61">
        <f t="shared" si="8"/>
        <v>0</v>
      </c>
      <c r="AE69" s="54">
        <v>4800064810</v>
      </c>
      <c r="AF69" s="54" t="s">
        <v>640</v>
      </c>
      <c r="AG69" s="71">
        <v>8232012</v>
      </c>
      <c r="AH69" s="69">
        <v>45534</v>
      </c>
    </row>
    <row r="70" spans="1:34">
      <c r="A70" s="63">
        <v>891409390</v>
      </c>
      <c r="B70" s="64" t="s">
        <v>344</v>
      </c>
      <c r="C70" s="47">
        <f t="shared" si="7"/>
        <v>2024</v>
      </c>
      <c r="D70" s="47" t="s">
        <v>4</v>
      </c>
      <c r="E70" s="52" t="s">
        <v>307</v>
      </c>
      <c r="F70" s="52" t="s">
        <v>16</v>
      </c>
      <c r="G70" s="52">
        <v>3485</v>
      </c>
      <c r="H70" s="52" t="s">
        <v>87</v>
      </c>
      <c r="I70" s="48" t="s">
        <v>413</v>
      </c>
      <c r="J70" s="53">
        <v>45470</v>
      </c>
      <c r="K70" s="49">
        <v>45488.504653472221</v>
      </c>
      <c r="L70" s="52" t="s">
        <v>336</v>
      </c>
      <c r="M70" s="52" t="s">
        <v>337</v>
      </c>
      <c r="N70" s="39">
        <v>23664</v>
      </c>
      <c r="O70" s="39">
        <v>23664</v>
      </c>
      <c r="P70" s="54" t="s">
        <v>642</v>
      </c>
      <c r="Q70" s="50" t="s">
        <v>618</v>
      </c>
      <c r="R70" s="50" t="b">
        <v>0</v>
      </c>
      <c r="S70" s="50" t="e">
        <v>#N/A</v>
      </c>
      <c r="T70" s="61">
        <v>23664</v>
      </c>
      <c r="U70" s="61">
        <v>0</v>
      </c>
      <c r="V70" s="61">
        <v>0</v>
      </c>
      <c r="W70" s="61"/>
      <c r="X70" s="61">
        <v>23664</v>
      </c>
      <c r="Y70" s="61">
        <v>0</v>
      </c>
      <c r="Z70" s="61">
        <v>23664</v>
      </c>
      <c r="AA70" s="61">
        <v>0</v>
      </c>
      <c r="AB70" s="54"/>
      <c r="AC70" s="61">
        <v>23664</v>
      </c>
      <c r="AD70" s="61">
        <f t="shared" si="8"/>
        <v>0</v>
      </c>
      <c r="AE70" s="54">
        <v>4800064810</v>
      </c>
      <c r="AF70" s="54" t="s">
        <v>640</v>
      </c>
      <c r="AG70" s="71">
        <v>8232012</v>
      </c>
      <c r="AH70" s="69">
        <v>45534</v>
      </c>
    </row>
    <row r="71" spans="1:34">
      <c r="A71" s="63">
        <v>891409390</v>
      </c>
      <c r="B71" s="64" t="s">
        <v>344</v>
      </c>
      <c r="C71" s="47">
        <f t="shared" si="7"/>
        <v>2024</v>
      </c>
      <c r="D71" s="47" t="s">
        <v>4</v>
      </c>
      <c r="E71" s="52" t="s">
        <v>308</v>
      </c>
      <c r="F71" s="52" t="s">
        <v>16</v>
      </c>
      <c r="G71" s="52">
        <v>3488</v>
      </c>
      <c r="H71" s="52" t="s">
        <v>88</v>
      </c>
      <c r="I71" s="48" t="s">
        <v>414</v>
      </c>
      <c r="J71" s="53">
        <v>45470</v>
      </c>
      <c r="K71" s="49">
        <v>45505.291666666664</v>
      </c>
      <c r="L71" s="52" t="s">
        <v>336</v>
      </c>
      <c r="M71" s="52" t="s">
        <v>337</v>
      </c>
      <c r="N71" s="39">
        <v>104580</v>
      </c>
      <c r="O71" s="39">
        <v>104580</v>
      </c>
      <c r="P71" s="54" t="s">
        <v>645</v>
      </c>
      <c r="Q71" s="50" t="s">
        <v>618</v>
      </c>
      <c r="R71" s="50" t="b">
        <v>0</v>
      </c>
      <c r="S71" s="50" t="e">
        <v>#N/A</v>
      </c>
      <c r="T71" s="61">
        <v>104580</v>
      </c>
      <c r="U71" s="61">
        <v>0</v>
      </c>
      <c r="V71" s="61">
        <v>0</v>
      </c>
      <c r="W71" s="61"/>
      <c r="X71" s="61">
        <v>104580</v>
      </c>
      <c r="Y71" s="61">
        <v>0</v>
      </c>
      <c r="Z71" s="61">
        <v>104580</v>
      </c>
      <c r="AA71" s="61">
        <v>104580</v>
      </c>
      <c r="AB71" s="54">
        <v>1222497093</v>
      </c>
      <c r="AC71" s="61">
        <v>0</v>
      </c>
      <c r="AD71" s="61"/>
      <c r="AE71" s="54"/>
      <c r="AF71" s="54"/>
      <c r="AG71" s="54"/>
      <c r="AH71" s="69">
        <v>45534</v>
      </c>
    </row>
    <row r="72" spans="1:34">
      <c r="A72" s="63">
        <v>891409390</v>
      </c>
      <c r="B72" s="64" t="s">
        <v>344</v>
      </c>
      <c r="C72" s="47">
        <f t="shared" si="7"/>
        <v>2024</v>
      </c>
      <c r="D72" s="47" t="s">
        <v>4</v>
      </c>
      <c r="E72" s="52" t="s">
        <v>309</v>
      </c>
      <c r="F72" s="52" t="s">
        <v>16</v>
      </c>
      <c r="G72" s="52">
        <v>3578</v>
      </c>
      <c r="H72" s="52" t="s">
        <v>89</v>
      </c>
      <c r="I72" s="48" t="s">
        <v>415</v>
      </c>
      <c r="J72" s="53">
        <v>45471</v>
      </c>
      <c r="K72" s="49">
        <v>45488.504653472221</v>
      </c>
      <c r="L72" s="52" t="s">
        <v>336</v>
      </c>
      <c r="M72" s="52" t="s">
        <v>337</v>
      </c>
      <c r="N72" s="39">
        <v>52290</v>
      </c>
      <c r="O72" s="39">
        <v>52290</v>
      </c>
      <c r="P72" s="54" t="s">
        <v>642</v>
      </c>
      <c r="Q72" s="50" t="s">
        <v>618</v>
      </c>
      <c r="R72" s="50" t="b">
        <v>0</v>
      </c>
      <c r="S72" s="50" t="e">
        <v>#N/A</v>
      </c>
      <c r="T72" s="61">
        <v>52290</v>
      </c>
      <c r="U72" s="61">
        <v>0</v>
      </c>
      <c r="V72" s="61">
        <v>0</v>
      </c>
      <c r="W72" s="61"/>
      <c r="X72" s="61">
        <v>52290</v>
      </c>
      <c r="Y72" s="61">
        <v>0</v>
      </c>
      <c r="Z72" s="61">
        <v>52290</v>
      </c>
      <c r="AA72" s="61">
        <v>0</v>
      </c>
      <c r="AB72" s="54"/>
      <c r="AC72" s="61">
        <v>52290</v>
      </c>
      <c r="AD72" s="61">
        <f>T72-AC72</f>
        <v>0</v>
      </c>
      <c r="AE72" s="54">
        <v>4800064810</v>
      </c>
      <c r="AF72" s="54" t="s">
        <v>640</v>
      </c>
      <c r="AG72" s="71">
        <v>8232012</v>
      </c>
      <c r="AH72" s="69">
        <v>45534</v>
      </c>
    </row>
    <row r="73" spans="1:34">
      <c r="A73" s="63">
        <v>891409390</v>
      </c>
      <c r="B73" s="64" t="s">
        <v>344</v>
      </c>
      <c r="C73" s="47">
        <f t="shared" si="7"/>
        <v>2024</v>
      </c>
      <c r="D73" s="47" t="s">
        <v>4</v>
      </c>
      <c r="E73" s="52" t="s">
        <v>310</v>
      </c>
      <c r="F73" s="52" t="s">
        <v>17</v>
      </c>
      <c r="G73" s="52">
        <v>2082</v>
      </c>
      <c r="H73" s="52" t="s">
        <v>90</v>
      </c>
      <c r="I73" s="48" t="s">
        <v>416</v>
      </c>
      <c r="J73" s="53">
        <v>45461</v>
      </c>
      <c r="K73" s="49">
        <v>45476.567203437502</v>
      </c>
      <c r="L73" s="52" t="s">
        <v>336</v>
      </c>
      <c r="M73" s="52" t="s">
        <v>337</v>
      </c>
      <c r="N73" s="39">
        <v>17676</v>
      </c>
      <c r="O73" s="39">
        <v>13176</v>
      </c>
      <c r="P73" s="54" t="s">
        <v>645</v>
      </c>
      <c r="Q73" s="50" t="s">
        <v>618</v>
      </c>
      <c r="R73" s="50" t="b">
        <v>0</v>
      </c>
      <c r="S73" s="50" t="e">
        <v>#N/A</v>
      </c>
      <c r="T73" s="61">
        <v>17676</v>
      </c>
      <c r="U73" s="61">
        <v>0</v>
      </c>
      <c r="V73" s="61">
        <v>0</v>
      </c>
      <c r="W73" s="61"/>
      <c r="X73" s="61">
        <v>17676</v>
      </c>
      <c r="Y73" s="61">
        <v>0</v>
      </c>
      <c r="Z73" s="61">
        <v>13176</v>
      </c>
      <c r="AA73" s="61">
        <v>13176</v>
      </c>
      <c r="AB73" s="54">
        <v>1222504728</v>
      </c>
      <c r="AC73" s="61">
        <v>0</v>
      </c>
      <c r="AD73" s="61"/>
      <c r="AE73" s="54"/>
      <c r="AF73" s="54"/>
      <c r="AG73" s="54"/>
      <c r="AH73" s="69">
        <v>45534</v>
      </c>
    </row>
    <row r="74" spans="1:34">
      <c r="A74" s="63">
        <v>891409390</v>
      </c>
      <c r="B74" s="64" t="s">
        <v>344</v>
      </c>
      <c r="C74" s="47">
        <f t="shared" si="7"/>
        <v>2024</v>
      </c>
      <c r="D74" s="47" t="s">
        <v>4</v>
      </c>
      <c r="E74" s="52" t="s">
        <v>91</v>
      </c>
      <c r="F74" s="52" t="s">
        <v>15</v>
      </c>
      <c r="G74" s="52">
        <v>220831</v>
      </c>
      <c r="H74" s="52" t="s">
        <v>91</v>
      </c>
      <c r="I74" s="48" t="s">
        <v>417</v>
      </c>
      <c r="J74" s="53">
        <v>45456</v>
      </c>
      <c r="K74" s="49">
        <v>45488.504653472221</v>
      </c>
      <c r="L74" s="52" t="s">
        <v>336</v>
      </c>
      <c r="M74" s="52" t="s">
        <v>337</v>
      </c>
      <c r="N74" s="39">
        <v>607606</v>
      </c>
      <c r="O74" s="39">
        <v>607606</v>
      </c>
      <c r="P74" s="54" t="s">
        <v>642</v>
      </c>
      <c r="Q74" s="50" t="s">
        <v>618</v>
      </c>
      <c r="R74" s="50" t="b">
        <v>0</v>
      </c>
      <c r="S74" s="50" t="e">
        <v>#N/A</v>
      </c>
      <c r="T74" s="61">
        <v>607606</v>
      </c>
      <c r="U74" s="61">
        <v>0</v>
      </c>
      <c r="V74" s="61">
        <v>0</v>
      </c>
      <c r="W74" s="61"/>
      <c r="X74" s="61">
        <v>607606</v>
      </c>
      <c r="Y74" s="61">
        <v>0</v>
      </c>
      <c r="Z74" s="61">
        <v>595454</v>
      </c>
      <c r="AA74" s="61">
        <v>0</v>
      </c>
      <c r="AB74" s="54"/>
      <c r="AC74" s="61">
        <v>595454</v>
      </c>
      <c r="AD74" s="61">
        <f t="shared" ref="AD74:AD92" si="9">T74-AC74</f>
        <v>12152</v>
      </c>
      <c r="AE74" s="54">
        <v>4800064810</v>
      </c>
      <c r="AF74" s="54" t="s">
        <v>640</v>
      </c>
      <c r="AG74" s="71">
        <v>8232012</v>
      </c>
      <c r="AH74" s="69">
        <v>45534</v>
      </c>
    </row>
    <row r="75" spans="1:34">
      <c r="A75" s="63">
        <v>891409390</v>
      </c>
      <c r="B75" s="64" t="s">
        <v>344</v>
      </c>
      <c r="C75" s="47">
        <f t="shared" si="7"/>
        <v>2024</v>
      </c>
      <c r="D75" s="47" t="s">
        <v>4</v>
      </c>
      <c r="E75" s="52" t="s">
        <v>92</v>
      </c>
      <c r="F75" s="52" t="s">
        <v>15</v>
      </c>
      <c r="G75" s="52">
        <v>221032</v>
      </c>
      <c r="H75" s="52" t="s">
        <v>92</v>
      </c>
      <c r="I75" s="48" t="s">
        <v>418</v>
      </c>
      <c r="J75" s="53">
        <v>45464</v>
      </c>
      <c r="K75" s="49">
        <v>45488.504653472221</v>
      </c>
      <c r="L75" s="52" t="s">
        <v>336</v>
      </c>
      <c r="M75" s="52" t="s">
        <v>337</v>
      </c>
      <c r="N75" s="39">
        <v>381188</v>
      </c>
      <c r="O75" s="39">
        <v>381188</v>
      </c>
      <c r="P75" s="54" t="s">
        <v>642</v>
      </c>
      <c r="Q75" s="50" t="s">
        <v>618</v>
      </c>
      <c r="R75" s="50" t="b">
        <v>0</v>
      </c>
      <c r="S75" s="50" t="e">
        <v>#N/A</v>
      </c>
      <c r="T75" s="61">
        <v>381188</v>
      </c>
      <c r="U75" s="61">
        <v>0</v>
      </c>
      <c r="V75" s="61">
        <v>0</v>
      </c>
      <c r="W75" s="61"/>
      <c r="X75" s="61">
        <v>381188</v>
      </c>
      <c r="Y75" s="61">
        <v>0</v>
      </c>
      <c r="Z75" s="61">
        <v>373564</v>
      </c>
      <c r="AA75" s="61">
        <v>0</v>
      </c>
      <c r="AB75" s="54"/>
      <c r="AC75" s="61">
        <v>373564</v>
      </c>
      <c r="AD75" s="61">
        <f t="shared" si="9"/>
        <v>7624</v>
      </c>
      <c r="AE75" s="54">
        <v>4800064810</v>
      </c>
      <c r="AF75" s="54" t="s">
        <v>640</v>
      </c>
      <c r="AG75" s="71">
        <v>8232012</v>
      </c>
      <c r="AH75" s="69">
        <v>45534</v>
      </c>
    </row>
    <row r="76" spans="1:34">
      <c r="A76" s="63">
        <v>891409390</v>
      </c>
      <c r="B76" s="64" t="s">
        <v>344</v>
      </c>
      <c r="C76" s="47">
        <f t="shared" si="7"/>
        <v>2024</v>
      </c>
      <c r="D76" s="47" t="s">
        <v>4</v>
      </c>
      <c r="E76" s="52" t="s">
        <v>93</v>
      </c>
      <c r="F76" s="52" t="s">
        <v>15</v>
      </c>
      <c r="G76" s="52">
        <v>221142</v>
      </c>
      <c r="H76" s="52" t="s">
        <v>93</v>
      </c>
      <c r="I76" s="48" t="s">
        <v>419</v>
      </c>
      <c r="J76" s="53">
        <v>45469</v>
      </c>
      <c r="K76" s="49">
        <v>45488.504653472221</v>
      </c>
      <c r="L76" s="52" t="s">
        <v>336</v>
      </c>
      <c r="M76" s="52" t="s">
        <v>337</v>
      </c>
      <c r="N76" s="39">
        <v>368324</v>
      </c>
      <c r="O76" s="39">
        <v>368324</v>
      </c>
      <c r="P76" s="54" t="s">
        <v>642</v>
      </c>
      <c r="Q76" s="50" t="s">
        <v>618</v>
      </c>
      <c r="R76" s="50" t="b">
        <v>0</v>
      </c>
      <c r="S76" s="50" t="e">
        <v>#N/A</v>
      </c>
      <c r="T76" s="61">
        <v>368324</v>
      </c>
      <c r="U76" s="61">
        <v>0</v>
      </c>
      <c r="V76" s="61">
        <v>0</v>
      </c>
      <c r="W76" s="61"/>
      <c r="X76" s="61">
        <v>368324</v>
      </c>
      <c r="Y76" s="61">
        <v>0</v>
      </c>
      <c r="Z76" s="61">
        <v>360958</v>
      </c>
      <c r="AA76" s="61">
        <v>0</v>
      </c>
      <c r="AB76" s="54"/>
      <c r="AC76" s="61">
        <v>360958</v>
      </c>
      <c r="AD76" s="61">
        <f t="shared" si="9"/>
        <v>7366</v>
      </c>
      <c r="AE76" s="54">
        <v>4800064810</v>
      </c>
      <c r="AF76" s="54" t="s">
        <v>640</v>
      </c>
      <c r="AG76" s="71">
        <v>8232012</v>
      </c>
      <c r="AH76" s="69">
        <v>45534</v>
      </c>
    </row>
    <row r="77" spans="1:34">
      <c r="A77" s="63">
        <v>891409390</v>
      </c>
      <c r="B77" s="64" t="s">
        <v>344</v>
      </c>
      <c r="C77" s="47">
        <f t="shared" si="7"/>
        <v>2024</v>
      </c>
      <c r="D77" s="47" t="s">
        <v>4</v>
      </c>
      <c r="E77" s="52" t="s">
        <v>94</v>
      </c>
      <c r="F77" s="52" t="s">
        <v>19</v>
      </c>
      <c r="G77" s="52">
        <v>281000</v>
      </c>
      <c r="H77" s="52" t="s">
        <v>94</v>
      </c>
      <c r="I77" s="48" t="s">
        <v>420</v>
      </c>
      <c r="J77" s="53">
        <v>45461</v>
      </c>
      <c r="K77" s="49">
        <v>45488.504653472221</v>
      </c>
      <c r="L77" s="52" t="s">
        <v>336</v>
      </c>
      <c r="M77" s="52" t="s">
        <v>337</v>
      </c>
      <c r="N77" s="39">
        <v>52290</v>
      </c>
      <c r="O77" s="39">
        <v>52290</v>
      </c>
      <c r="P77" s="54" t="s">
        <v>642</v>
      </c>
      <c r="Q77" s="50" t="s">
        <v>618</v>
      </c>
      <c r="R77" s="50" t="b">
        <v>0</v>
      </c>
      <c r="S77" s="50" t="e">
        <v>#N/A</v>
      </c>
      <c r="T77" s="61">
        <v>52290</v>
      </c>
      <c r="U77" s="61">
        <v>0</v>
      </c>
      <c r="V77" s="61">
        <v>0</v>
      </c>
      <c r="W77" s="61"/>
      <c r="X77" s="61">
        <v>52290</v>
      </c>
      <c r="Y77" s="61">
        <v>0</v>
      </c>
      <c r="Z77" s="61">
        <v>52290</v>
      </c>
      <c r="AA77" s="61">
        <v>0</v>
      </c>
      <c r="AB77" s="54"/>
      <c r="AC77" s="61">
        <v>52290</v>
      </c>
      <c r="AD77" s="61">
        <f t="shared" si="9"/>
        <v>0</v>
      </c>
      <c r="AE77" s="54">
        <v>4800064810</v>
      </c>
      <c r="AF77" s="54" t="s">
        <v>640</v>
      </c>
      <c r="AG77" s="71">
        <v>8232012</v>
      </c>
      <c r="AH77" s="69">
        <v>45534</v>
      </c>
    </row>
    <row r="78" spans="1:34">
      <c r="A78" s="63">
        <v>891409390</v>
      </c>
      <c r="B78" s="64" t="s">
        <v>344</v>
      </c>
      <c r="C78" s="47">
        <f t="shared" si="7"/>
        <v>2024</v>
      </c>
      <c r="D78" s="47" t="s">
        <v>4</v>
      </c>
      <c r="E78" s="52" t="s">
        <v>95</v>
      </c>
      <c r="F78" s="52" t="s">
        <v>19</v>
      </c>
      <c r="G78" s="52">
        <v>281023</v>
      </c>
      <c r="H78" s="52" t="s">
        <v>95</v>
      </c>
      <c r="I78" s="48" t="s">
        <v>421</v>
      </c>
      <c r="J78" s="53">
        <v>45462</v>
      </c>
      <c r="K78" s="49">
        <v>45488.504653472221</v>
      </c>
      <c r="L78" s="52" t="s">
        <v>336</v>
      </c>
      <c r="M78" s="52" t="s">
        <v>337</v>
      </c>
      <c r="N78" s="39">
        <v>186187</v>
      </c>
      <c r="O78" s="39">
        <v>186187</v>
      </c>
      <c r="P78" s="54" t="s">
        <v>642</v>
      </c>
      <c r="Q78" s="50" t="s">
        <v>618</v>
      </c>
      <c r="R78" s="50" t="b">
        <v>0</v>
      </c>
      <c r="S78" s="50" t="e">
        <v>#N/A</v>
      </c>
      <c r="T78" s="61">
        <v>186187</v>
      </c>
      <c r="U78" s="61">
        <v>0</v>
      </c>
      <c r="V78" s="61">
        <v>0</v>
      </c>
      <c r="W78" s="61"/>
      <c r="X78" s="61">
        <v>186187</v>
      </c>
      <c r="Y78" s="61">
        <v>0</v>
      </c>
      <c r="Z78" s="61">
        <v>186187</v>
      </c>
      <c r="AA78" s="61">
        <v>0</v>
      </c>
      <c r="AB78" s="54"/>
      <c r="AC78" s="61">
        <v>186187</v>
      </c>
      <c r="AD78" s="61">
        <f t="shared" si="9"/>
        <v>0</v>
      </c>
      <c r="AE78" s="54">
        <v>4800064810</v>
      </c>
      <c r="AF78" s="54" t="s">
        <v>640</v>
      </c>
      <c r="AG78" s="71">
        <v>8232012</v>
      </c>
      <c r="AH78" s="69">
        <v>45534</v>
      </c>
    </row>
    <row r="79" spans="1:34">
      <c r="A79" s="63">
        <v>891409390</v>
      </c>
      <c r="B79" s="64" t="s">
        <v>344</v>
      </c>
      <c r="C79" s="47">
        <f t="shared" si="7"/>
        <v>2024</v>
      </c>
      <c r="D79" s="47" t="s">
        <v>4</v>
      </c>
      <c r="E79" s="52" t="s">
        <v>96</v>
      </c>
      <c r="F79" s="52" t="s">
        <v>19</v>
      </c>
      <c r="G79" s="52">
        <v>281031</v>
      </c>
      <c r="H79" s="52" t="s">
        <v>96</v>
      </c>
      <c r="I79" s="48" t="s">
        <v>422</v>
      </c>
      <c r="J79" s="53">
        <v>45462</v>
      </c>
      <c r="K79" s="49">
        <v>45488.504653472221</v>
      </c>
      <c r="L79" s="52" t="s">
        <v>336</v>
      </c>
      <c r="M79" s="52" t="s">
        <v>337</v>
      </c>
      <c r="N79" s="39">
        <v>52290</v>
      </c>
      <c r="O79" s="39">
        <v>52290</v>
      </c>
      <c r="P79" s="54" t="s">
        <v>642</v>
      </c>
      <c r="Q79" s="50" t="s">
        <v>618</v>
      </c>
      <c r="R79" s="50" t="b">
        <v>0</v>
      </c>
      <c r="S79" s="50" t="e">
        <v>#N/A</v>
      </c>
      <c r="T79" s="61">
        <v>52290</v>
      </c>
      <c r="U79" s="61">
        <v>0</v>
      </c>
      <c r="V79" s="61">
        <v>0</v>
      </c>
      <c r="W79" s="61"/>
      <c r="X79" s="61">
        <v>52290</v>
      </c>
      <c r="Y79" s="61">
        <v>0</v>
      </c>
      <c r="Z79" s="61">
        <v>52290</v>
      </c>
      <c r="AA79" s="61">
        <v>0</v>
      </c>
      <c r="AB79" s="54"/>
      <c r="AC79" s="61">
        <v>52290</v>
      </c>
      <c r="AD79" s="61">
        <f t="shared" si="9"/>
        <v>0</v>
      </c>
      <c r="AE79" s="54">
        <v>4800064810</v>
      </c>
      <c r="AF79" s="54" t="s">
        <v>640</v>
      </c>
      <c r="AG79" s="71">
        <v>8232012</v>
      </c>
      <c r="AH79" s="69">
        <v>45534</v>
      </c>
    </row>
    <row r="80" spans="1:34">
      <c r="A80" s="63">
        <v>891409390</v>
      </c>
      <c r="B80" s="64" t="s">
        <v>344</v>
      </c>
      <c r="C80" s="47">
        <f t="shared" si="7"/>
        <v>2024</v>
      </c>
      <c r="D80" s="47" t="s">
        <v>4</v>
      </c>
      <c r="E80" s="52" t="s">
        <v>97</v>
      </c>
      <c r="F80" s="52" t="s">
        <v>19</v>
      </c>
      <c r="G80" s="52">
        <v>281035</v>
      </c>
      <c r="H80" s="52" t="s">
        <v>97</v>
      </c>
      <c r="I80" s="48" t="s">
        <v>423</v>
      </c>
      <c r="J80" s="53">
        <v>45462</v>
      </c>
      <c r="K80" s="49">
        <v>45488.504653472221</v>
      </c>
      <c r="L80" s="52" t="s">
        <v>336</v>
      </c>
      <c r="M80" s="52" t="s">
        <v>337</v>
      </c>
      <c r="N80" s="39">
        <v>52290</v>
      </c>
      <c r="O80" s="39">
        <v>52290</v>
      </c>
      <c r="P80" s="54" t="s">
        <v>642</v>
      </c>
      <c r="Q80" s="50" t="s">
        <v>618</v>
      </c>
      <c r="R80" s="50" t="b">
        <v>0</v>
      </c>
      <c r="S80" s="50" t="e">
        <v>#N/A</v>
      </c>
      <c r="T80" s="61">
        <v>52290</v>
      </c>
      <c r="U80" s="61">
        <v>0</v>
      </c>
      <c r="V80" s="61">
        <v>0</v>
      </c>
      <c r="W80" s="61"/>
      <c r="X80" s="61">
        <v>52290</v>
      </c>
      <c r="Y80" s="61">
        <v>0</v>
      </c>
      <c r="Z80" s="61">
        <v>52290</v>
      </c>
      <c r="AA80" s="61">
        <v>0</v>
      </c>
      <c r="AB80" s="54"/>
      <c r="AC80" s="61">
        <v>52290</v>
      </c>
      <c r="AD80" s="61">
        <f t="shared" si="9"/>
        <v>0</v>
      </c>
      <c r="AE80" s="54">
        <v>4800064810</v>
      </c>
      <c r="AF80" s="54" t="s">
        <v>640</v>
      </c>
      <c r="AG80" s="71">
        <v>8232012</v>
      </c>
      <c r="AH80" s="69">
        <v>45534</v>
      </c>
    </row>
    <row r="81" spans="1:34">
      <c r="A81" s="63">
        <v>891409390</v>
      </c>
      <c r="B81" s="64" t="s">
        <v>344</v>
      </c>
      <c r="C81" s="47">
        <f t="shared" si="7"/>
        <v>2024</v>
      </c>
      <c r="D81" s="47" t="s">
        <v>4</v>
      </c>
      <c r="E81" s="52" t="s">
        <v>98</v>
      </c>
      <c r="F81" s="52" t="s">
        <v>19</v>
      </c>
      <c r="G81" s="52">
        <v>281037</v>
      </c>
      <c r="H81" s="52" t="s">
        <v>98</v>
      </c>
      <c r="I81" s="48" t="s">
        <v>424</v>
      </c>
      <c r="J81" s="53">
        <v>45462</v>
      </c>
      <c r="K81" s="49">
        <v>45488.504653472221</v>
      </c>
      <c r="L81" s="52" t="s">
        <v>336</v>
      </c>
      <c r="M81" s="52" t="s">
        <v>337</v>
      </c>
      <c r="N81" s="39">
        <v>52290</v>
      </c>
      <c r="O81" s="39">
        <v>52290</v>
      </c>
      <c r="P81" s="54" t="s">
        <v>642</v>
      </c>
      <c r="Q81" s="50" t="s">
        <v>618</v>
      </c>
      <c r="R81" s="50" t="b">
        <v>0</v>
      </c>
      <c r="S81" s="50" t="e">
        <v>#N/A</v>
      </c>
      <c r="T81" s="61">
        <v>52290</v>
      </c>
      <c r="U81" s="61">
        <v>0</v>
      </c>
      <c r="V81" s="61">
        <v>0</v>
      </c>
      <c r="W81" s="61"/>
      <c r="X81" s="61">
        <v>52290</v>
      </c>
      <c r="Y81" s="61">
        <v>0</v>
      </c>
      <c r="Z81" s="61">
        <v>52290</v>
      </c>
      <c r="AA81" s="61">
        <v>0</v>
      </c>
      <c r="AB81" s="54"/>
      <c r="AC81" s="61">
        <v>52290</v>
      </c>
      <c r="AD81" s="61">
        <f t="shared" si="9"/>
        <v>0</v>
      </c>
      <c r="AE81" s="54">
        <v>4800064810</v>
      </c>
      <c r="AF81" s="54" t="s">
        <v>640</v>
      </c>
      <c r="AG81" s="71">
        <v>8232012</v>
      </c>
      <c r="AH81" s="69">
        <v>45534</v>
      </c>
    </row>
    <row r="82" spans="1:34">
      <c r="A82" s="63">
        <v>891409390</v>
      </c>
      <c r="B82" s="64" t="s">
        <v>344</v>
      </c>
      <c r="C82" s="47">
        <f t="shared" si="7"/>
        <v>2024</v>
      </c>
      <c r="D82" s="47" t="s">
        <v>4</v>
      </c>
      <c r="E82" s="52" t="s">
        <v>99</v>
      </c>
      <c r="F82" s="52" t="s">
        <v>19</v>
      </c>
      <c r="G82" s="52">
        <v>281038</v>
      </c>
      <c r="H82" s="52" t="s">
        <v>99</v>
      </c>
      <c r="I82" s="48" t="s">
        <v>425</v>
      </c>
      <c r="J82" s="53">
        <v>45462</v>
      </c>
      <c r="K82" s="49">
        <v>45488.504653472221</v>
      </c>
      <c r="L82" s="52" t="s">
        <v>336</v>
      </c>
      <c r="M82" s="52" t="s">
        <v>337</v>
      </c>
      <c r="N82" s="39">
        <v>52290</v>
      </c>
      <c r="O82" s="39">
        <v>52290</v>
      </c>
      <c r="P82" s="54" t="s">
        <v>642</v>
      </c>
      <c r="Q82" s="50" t="s">
        <v>618</v>
      </c>
      <c r="R82" s="50" t="b">
        <v>0</v>
      </c>
      <c r="S82" s="50" t="e">
        <v>#N/A</v>
      </c>
      <c r="T82" s="61">
        <v>52290</v>
      </c>
      <c r="U82" s="61">
        <v>0</v>
      </c>
      <c r="V82" s="61">
        <v>0</v>
      </c>
      <c r="W82" s="61"/>
      <c r="X82" s="61">
        <v>52290</v>
      </c>
      <c r="Y82" s="61">
        <v>0</v>
      </c>
      <c r="Z82" s="61">
        <v>52290</v>
      </c>
      <c r="AA82" s="61">
        <v>0</v>
      </c>
      <c r="AB82" s="54"/>
      <c r="AC82" s="61">
        <v>52290</v>
      </c>
      <c r="AD82" s="61">
        <f t="shared" si="9"/>
        <v>0</v>
      </c>
      <c r="AE82" s="54">
        <v>4800064810</v>
      </c>
      <c r="AF82" s="54" t="s">
        <v>640</v>
      </c>
      <c r="AG82" s="71">
        <v>8232012</v>
      </c>
      <c r="AH82" s="69">
        <v>45534</v>
      </c>
    </row>
    <row r="83" spans="1:34">
      <c r="A83" s="63">
        <v>891409390</v>
      </c>
      <c r="B83" s="64" t="s">
        <v>344</v>
      </c>
      <c r="C83" s="47">
        <f t="shared" si="7"/>
        <v>2024</v>
      </c>
      <c r="D83" s="47" t="s">
        <v>4</v>
      </c>
      <c r="E83" s="52" t="s">
        <v>100</v>
      </c>
      <c r="F83" s="52" t="s">
        <v>19</v>
      </c>
      <c r="G83" s="52">
        <v>281076</v>
      </c>
      <c r="H83" s="52" t="s">
        <v>100</v>
      </c>
      <c r="I83" s="48" t="s">
        <v>426</v>
      </c>
      <c r="J83" s="53">
        <v>45463</v>
      </c>
      <c r="K83" s="49">
        <v>45488.504653472221</v>
      </c>
      <c r="L83" s="52" t="s">
        <v>336</v>
      </c>
      <c r="M83" s="52" t="s">
        <v>337</v>
      </c>
      <c r="N83" s="39">
        <v>52290</v>
      </c>
      <c r="O83" s="39">
        <v>52290</v>
      </c>
      <c r="P83" s="54" t="s">
        <v>642</v>
      </c>
      <c r="Q83" s="50" t="s">
        <v>618</v>
      </c>
      <c r="R83" s="50" t="b">
        <v>0</v>
      </c>
      <c r="S83" s="50" t="e">
        <v>#N/A</v>
      </c>
      <c r="T83" s="61">
        <v>52290</v>
      </c>
      <c r="U83" s="61">
        <v>0</v>
      </c>
      <c r="V83" s="61">
        <v>0</v>
      </c>
      <c r="W83" s="61"/>
      <c r="X83" s="61">
        <v>52290</v>
      </c>
      <c r="Y83" s="61">
        <v>0</v>
      </c>
      <c r="Z83" s="61">
        <v>52290</v>
      </c>
      <c r="AA83" s="61">
        <v>0</v>
      </c>
      <c r="AB83" s="54"/>
      <c r="AC83" s="61">
        <v>52290</v>
      </c>
      <c r="AD83" s="61">
        <f t="shared" si="9"/>
        <v>0</v>
      </c>
      <c r="AE83" s="54">
        <v>4800064810</v>
      </c>
      <c r="AF83" s="54" t="s">
        <v>640</v>
      </c>
      <c r="AG83" s="71">
        <v>8232012</v>
      </c>
      <c r="AH83" s="69">
        <v>45534</v>
      </c>
    </row>
    <row r="84" spans="1:34">
      <c r="A84" s="63">
        <v>891409390</v>
      </c>
      <c r="B84" s="64" t="s">
        <v>344</v>
      </c>
      <c r="C84" s="47">
        <f t="shared" si="7"/>
        <v>2024</v>
      </c>
      <c r="D84" s="47" t="s">
        <v>4</v>
      </c>
      <c r="E84" s="52" t="s">
        <v>101</v>
      </c>
      <c r="F84" s="52" t="s">
        <v>19</v>
      </c>
      <c r="G84" s="52">
        <v>281089</v>
      </c>
      <c r="H84" s="52" t="s">
        <v>101</v>
      </c>
      <c r="I84" s="48" t="s">
        <v>427</v>
      </c>
      <c r="J84" s="53">
        <v>45463</v>
      </c>
      <c r="K84" s="49">
        <v>45488.504653472221</v>
      </c>
      <c r="L84" s="52" t="s">
        <v>336</v>
      </c>
      <c r="M84" s="52" t="s">
        <v>337</v>
      </c>
      <c r="N84" s="39">
        <v>104580</v>
      </c>
      <c r="O84" s="39">
        <v>104580</v>
      </c>
      <c r="P84" s="54" t="s">
        <v>642</v>
      </c>
      <c r="Q84" s="50" t="s">
        <v>618</v>
      </c>
      <c r="R84" s="50" t="b">
        <v>0</v>
      </c>
      <c r="S84" s="50" t="e">
        <v>#N/A</v>
      </c>
      <c r="T84" s="61">
        <v>104580</v>
      </c>
      <c r="U84" s="61">
        <v>0</v>
      </c>
      <c r="V84" s="61">
        <v>0</v>
      </c>
      <c r="W84" s="61"/>
      <c r="X84" s="61">
        <v>104580</v>
      </c>
      <c r="Y84" s="61">
        <v>0</v>
      </c>
      <c r="Z84" s="61">
        <v>104580</v>
      </c>
      <c r="AA84" s="61">
        <v>0</v>
      </c>
      <c r="AB84" s="54"/>
      <c r="AC84" s="61">
        <v>104580</v>
      </c>
      <c r="AD84" s="61">
        <f t="shared" si="9"/>
        <v>0</v>
      </c>
      <c r="AE84" s="54">
        <v>4800064810</v>
      </c>
      <c r="AF84" s="54" t="s">
        <v>640</v>
      </c>
      <c r="AG84" s="71">
        <v>8232012</v>
      </c>
      <c r="AH84" s="69">
        <v>45534</v>
      </c>
    </row>
    <row r="85" spans="1:34">
      <c r="A85" s="63">
        <v>891409390</v>
      </c>
      <c r="B85" s="64" t="s">
        <v>344</v>
      </c>
      <c r="C85" s="47">
        <f t="shared" si="7"/>
        <v>2024</v>
      </c>
      <c r="D85" s="47" t="s">
        <v>4</v>
      </c>
      <c r="E85" s="52" t="s">
        <v>102</v>
      </c>
      <c r="F85" s="52" t="s">
        <v>19</v>
      </c>
      <c r="G85" s="52">
        <v>281150</v>
      </c>
      <c r="H85" s="52" t="s">
        <v>102</v>
      </c>
      <c r="I85" s="48" t="s">
        <v>428</v>
      </c>
      <c r="J85" s="53">
        <v>45464</v>
      </c>
      <c r="K85" s="49">
        <v>45488.504653472221</v>
      </c>
      <c r="L85" s="52" t="s">
        <v>336</v>
      </c>
      <c r="M85" s="52" t="s">
        <v>337</v>
      </c>
      <c r="N85" s="39">
        <v>118102</v>
      </c>
      <c r="O85" s="39">
        <v>118102</v>
      </c>
      <c r="P85" s="54" t="s">
        <v>642</v>
      </c>
      <c r="Q85" s="50" t="s">
        <v>618</v>
      </c>
      <c r="R85" s="50" t="b">
        <v>0</v>
      </c>
      <c r="S85" s="50" t="e">
        <v>#N/A</v>
      </c>
      <c r="T85" s="61">
        <v>118102</v>
      </c>
      <c r="U85" s="61">
        <v>0</v>
      </c>
      <c r="V85" s="61">
        <v>0</v>
      </c>
      <c r="W85" s="61"/>
      <c r="X85" s="61">
        <v>118102</v>
      </c>
      <c r="Y85" s="61">
        <v>0</v>
      </c>
      <c r="Z85" s="61">
        <v>118102</v>
      </c>
      <c r="AA85" s="61">
        <v>0</v>
      </c>
      <c r="AB85" s="54"/>
      <c r="AC85" s="61">
        <v>118102</v>
      </c>
      <c r="AD85" s="61">
        <f t="shared" si="9"/>
        <v>0</v>
      </c>
      <c r="AE85" s="54">
        <v>4800064810</v>
      </c>
      <c r="AF85" s="54" t="s">
        <v>640</v>
      </c>
      <c r="AG85" s="71">
        <v>8232012</v>
      </c>
      <c r="AH85" s="69">
        <v>45534</v>
      </c>
    </row>
    <row r="86" spans="1:34">
      <c r="A86" s="63">
        <v>891409390</v>
      </c>
      <c r="B86" s="64" t="s">
        <v>344</v>
      </c>
      <c r="C86" s="47">
        <f t="shared" si="7"/>
        <v>2024</v>
      </c>
      <c r="D86" s="47" t="s">
        <v>4</v>
      </c>
      <c r="E86" s="52" t="s">
        <v>103</v>
      </c>
      <c r="F86" s="52" t="s">
        <v>19</v>
      </c>
      <c r="G86" s="52">
        <v>281161</v>
      </c>
      <c r="H86" s="52" t="s">
        <v>103</v>
      </c>
      <c r="I86" s="48" t="s">
        <v>429</v>
      </c>
      <c r="J86" s="53">
        <v>45464</v>
      </c>
      <c r="K86" s="49">
        <v>45488.504653472221</v>
      </c>
      <c r="L86" s="52" t="s">
        <v>336</v>
      </c>
      <c r="M86" s="52" t="s">
        <v>337</v>
      </c>
      <c r="N86" s="39">
        <v>52290</v>
      </c>
      <c r="O86" s="39">
        <v>52290</v>
      </c>
      <c r="P86" s="54" t="s">
        <v>642</v>
      </c>
      <c r="Q86" s="50" t="s">
        <v>618</v>
      </c>
      <c r="R86" s="50" t="b">
        <v>0</v>
      </c>
      <c r="S86" s="50" t="e">
        <v>#N/A</v>
      </c>
      <c r="T86" s="61">
        <v>52290</v>
      </c>
      <c r="U86" s="61">
        <v>0</v>
      </c>
      <c r="V86" s="61">
        <v>0</v>
      </c>
      <c r="W86" s="61"/>
      <c r="X86" s="61">
        <v>52290</v>
      </c>
      <c r="Y86" s="61">
        <v>0</v>
      </c>
      <c r="Z86" s="61">
        <v>52290</v>
      </c>
      <c r="AA86" s="61">
        <v>0</v>
      </c>
      <c r="AB86" s="54"/>
      <c r="AC86" s="61">
        <v>52290</v>
      </c>
      <c r="AD86" s="61">
        <f t="shared" si="9"/>
        <v>0</v>
      </c>
      <c r="AE86" s="54">
        <v>4800064810</v>
      </c>
      <c r="AF86" s="54" t="s">
        <v>640</v>
      </c>
      <c r="AG86" s="71">
        <v>8232012</v>
      </c>
      <c r="AH86" s="69">
        <v>45534</v>
      </c>
    </row>
    <row r="87" spans="1:34">
      <c r="A87" s="63">
        <v>891409390</v>
      </c>
      <c r="B87" s="64" t="s">
        <v>344</v>
      </c>
      <c r="C87" s="47">
        <f t="shared" si="7"/>
        <v>2024</v>
      </c>
      <c r="D87" s="47" t="s">
        <v>4</v>
      </c>
      <c r="E87" s="52" t="s">
        <v>104</v>
      </c>
      <c r="F87" s="52" t="s">
        <v>19</v>
      </c>
      <c r="G87" s="52">
        <v>281361</v>
      </c>
      <c r="H87" s="52" t="s">
        <v>104</v>
      </c>
      <c r="I87" s="48" t="s">
        <v>430</v>
      </c>
      <c r="J87" s="53">
        <v>45468</v>
      </c>
      <c r="K87" s="49">
        <v>45488.504653472221</v>
      </c>
      <c r="L87" s="52" t="s">
        <v>336</v>
      </c>
      <c r="M87" s="52" t="s">
        <v>337</v>
      </c>
      <c r="N87" s="39">
        <v>51540</v>
      </c>
      <c r="O87" s="39">
        <v>51540</v>
      </c>
      <c r="P87" s="54" t="s">
        <v>642</v>
      </c>
      <c r="Q87" s="50" t="s">
        <v>618</v>
      </c>
      <c r="R87" s="50" t="b">
        <v>0</v>
      </c>
      <c r="S87" s="50" t="e">
        <v>#N/A</v>
      </c>
      <c r="T87" s="61">
        <v>51540</v>
      </c>
      <c r="U87" s="61">
        <v>0</v>
      </c>
      <c r="V87" s="61">
        <v>0</v>
      </c>
      <c r="W87" s="61"/>
      <c r="X87" s="61">
        <v>51540</v>
      </c>
      <c r="Y87" s="61">
        <v>0</v>
      </c>
      <c r="Z87" s="61">
        <v>51540</v>
      </c>
      <c r="AA87" s="61">
        <v>0</v>
      </c>
      <c r="AB87" s="54"/>
      <c r="AC87" s="61">
        <v>51540</v>
      </c>
      <c r="AD87" s="61">
        <f t="shared" si="9"/>
        <v>0</v>
      </c>
      <c r="AE87" s="54">
        <v>4800064810</v>
      </c>
      <c r="AF87" s="54" t="s">
        <v>640</v>
      </c>
      <c r="AG87" s="71">
        <v>8232012</v>
      </c>
      <c r="AH87" s="69">
        <v>45534</v>
      </c>
    </row>
    <row r="88" spans="1:34">
      <c r="A88" s="63">
        <v>891409390</v>
      </c>
      <c r="B88" s="64" t="s">
        <v>344</v>
      </c>
      <c r="C88" s="47">
        <f t="shared" si="7"/>
        <v>2024</v>
      </c>
      <c r="D88" s="47" t="s">
        <v>4</v>
      </c>
      <c r="E88" s="52" t="s">
        <v>105</v>
      </c>
      <c r="F88" s="52" t="s">
        <v>19</v>
      </c>
      <c r="G88" s="52">
        <v>281376</v>
      </c>
      <c r="H88" s="52" t="s">
        <v>105</v>
      </c>
      <c r="I88" s="48" t="s">
        <v>431</v>
      </c>
      <c r="J88" s="53">
        <v>45468</v>
      </c>
      <c r="K88" s="49">
        <v>45488.504653472221</v>
      </c>
      <c r="L88" s="52" t="s">
        <v>336</v>
      </c>
      <c r="M88" s="52" t="s">
        <v>337</v>
      </c>
      <c r="N88" s="39">
        <v>52290</v>
      </c>
      <c r="O88" s="39">
        <v>52290</v>
      </c>
      <c r="P88" s="54" t="s">
        <v>642</v>
      </c>
      <c r="Q88" s="50" t="s">
        <v>618</v>
      </c>
      <c r="R88" s="50" t="b">
        <v>0</v>
      </c>
      <c r="S88" s="50" t="e">
        <v>#N/A</v>
      </c>
      <c r="T88" s="61">
        <v>52290</v>
      </c>
      <c r="U88" s="61">
        <v>0</v>
      </c>
      <c r="V88" s="61">
        <v>0</v>
      </c>
      <c r="W88" s="61"/>
      <c r="X88" s="61">
        <v>52290</v>
      </c>
      <c r="Y88" s="61">
        <v>0</v>
      </c>
      <c r="Z88" s="61">
        <v>52290</v>
      </c>
      <c r="AA88" s="61">
        <v>0</v>
      </c>
      <c r="AB88" s="54"/>
      <c r="AC88" s="61">
        <v>52290</v>
      </c>
      <c r="AD88" s="61">
        <f t="shared" si="9"/>
        <v>0</v>
      </c>
      <c r="AE88" s="54">
        <v>4800064810</v>
      </c>
      <c r="AF88" s="54" t="s">
        <v>640</v>
      </c>
      <c r="AG88" s="71">
        <v>8232012</v>
      </c>
      <c r="AH88" s="69">
        <v>45534</v>
      </c>
    </row>
    <row r="89" spans="1:34">
      <c r="A89" s="63">
        <v>891409390</v>
      </c>
      <c r="B89" s="64" t="s">
        <v>344</v>
      </c>
      <c r="C89" s="47">
        <f t="shared" si="7"/>
        <v>2024</v>
      </c>
      <c r="D89" s="47" t="s">
        <v>4</v>
      </c>
      <c r="E89" s="52" t="s">
        <v>106</v>
      </c>
      <c r="F89" s="52" t="s">
        <v>19</v>
      </c>
      <c r="G89" s="52">
        <v>281385</v>
      </c>
      <c r="H89" s="52" t="s">
        <v>106</v>
      </c>
      <c r="I89" s="48" t="s">
        <v>432</v>
      </c>
      <c r="J89" s="53">
        <v>45468</v>
      </c>
      <c r="K89" s="49">
        <v>45488.504653472221</v>
      </c>
      <c r="L89" s="52" t="s">
        <v>336</v>
      </c>
      <c r="M89" s="52" t="s">
        <v>337</v>
      </c>
      <c r="N89" s="39">
        <v>51540</v>
      </c>
      <c r="O89" s="39">
        <v>51540</v>
      </c>
      <c r="P89" s="54" t="s">
        <v>642</v>
      </c>
      <c r="Q89" s="50" t="s">
        <v>618</v>
      </c>
      <c r="R89" s="50" t="b">
        <v>0</v>
      </c>
      <c r="S89" s="50" t="e">
        <v>#N/A</v>
      </c>
      <c r="T89" s="61">
        <v>51540</v>
      </c>
      <c r="U89" s="61">
        <v>0</v>
      </c>
      <c r="V89" s="61">
        <v>0</v>
      </c>
      <c r="W89" s="61"/>
      <c r="X89" s="61">
        <v>51540</v>
      </c>
      <c r="Y89" s="61">
        <v>0</v>
      </c>
      <c r="Z89" s="61">
        <v>51540</v>
      </c>
      <c r="AA89" s="61">
        <v>0</v>
      </c>
      <c r="AB89" s="54"/>
      <c r="AC89" s="61">
        <v>51540</v>
      </c>
      <c r="AD89" s="61">
        <f t="shared" si="9"/>
        <v>0</v>
      </c>
      <c r="AE89" s="54">
        <v>4800064810</v>
      </c>
      <c r="AF89" s="54" t="s">
        <v>640</v>
      </c>
      <c r="AG89" s="71">
        <v>8232012</v>
      </c>
      <c r="AH89" s="69">
        <v>45534</v>
      </c>
    </row>
    <row r="90" spans="1:34">
      <c r="A90" s="63">
        <v>891409390</v>
      </c>
      <c r="B90" s="64" t="s">
        <v>344</v>
      </c>
      <c r="C90" s="47">
        <f t="shared" si="7"/>
        <v>2024</v>
      </c>
      <c r="D90" s="47" t="s">
        <v>4</v>
      </c>
      <c r="E90" s="52" t="s">
        <v>107</v>
      </c>
      <c r="F90" s="52" t="s">
        <v>19</v>
      </c>
      <c r="G90" s="52">
        <v>281489</v>
      </c>
      <c r="H90" s="52" t="s">
        <v>107</v>
      </c>
      <c r="I90" s="48" t="s">
        <v>433</v>
      </c>
      <c r="J90" s="53">
        <v>45470</v>
      </c>
      <c r="K90" s="49">
        <v>45488.504653472221</v>
      </c>
      <c r="L90" s="52" t="s">
        <v>336</v>
      </c>
      <c r="M90" s="52" t="s">
        <v>337</v>
      </c>
      <c r="N90" s="39">
        <v>52290</v>
      </c>
      <c r="O90" s="39">
        <v>52290</v>
      </c>
      <c r="P90" s="54" t="s">
        <v>642</v>
      </c>
      <c r="Q90" s="50" t="s">
        <v>618</v>
      </c>
      <c r="R90" s="50" t="b">
        <v>0</v>
      </c>
      <c r="S90" s="50" t="e">
        <v>#N/A</v>
      </c>
      <c r="T90" s="61">
        <v>52290</v>
      </c>
      <c r="U90" s="61">
        <v>0</v>
      </c>
      <c r="V90" s="61">
        <v>0</v>
      </c>
      <c r="W90" s="61"/>
      <c r="X90" s="61">
        <v>52290</v>
      </c>
      <c r="Y90" s="61">
        <v>0</v>
      </c>
      <c r="Z90" s="61">
        <v>52290</v>
      </c>
      <c r="AA90" s="61">
        <v>0</v>
      </c>
      <c r="AB90" s="54"/>
      <c r="AC90" s="61">
        <v>52290</v>
      </c>
      <c r="AD90" s="61">
        <f t="shared" si="9"/>
        <v>0</v>
      </c>
      <c r="AE90" s="54">
        <v>4800064810</v>
      </c>
      <c r="AF90" s="54" t="s">
        <v>640</v>
      </c>
      <c r="AG90" s="71">
        <v>8232012</v>
      </c>
      <c r="AH90" s="69">
        <v>45534</v>
      </c>
    </row>
    <row r="91" spans="1:34">
      <c r="A91" s="63">
        <v>891409390</v>
      </c>
      <c r="B91" s="64" t="s">
        <v>344</v>
      </c>
      <c r="C91" s="47">
        <f t="shared" si="7"/>
        <v>2024</v>
      </c>
      <c r="D91" s="47" t="s">
        <v>4</v>
      </c>
      <c r="E91" s="52" t="s">
        <v>108</v>
      </c>
      <c r="F91" s="52" t="s">
        <v>19</v>
      </c>
      <c r="G91" s="52">
        <v>281515</v>
      </c>
      <c r="H91" s="52" t="s">
        <v>108</v>
      </c>
      <c r="I91" s="48" t="s">
        <v>434</v>
      </c>
      <c r="J91" s="53">
        <v>45470</v>
      </c>
      <c r="K91" s="49">
        <v>45488.504653472221</v>
      </c>
      <c r="L91" s="52" t="s">
        <v>336</v>
      </c>
      <c r="M91" s="52" t="s">
        <v>337</v>
      </c>
      <c r="N91" s="39">
        <v>52290</v>
      </c>
      <c r="O91" s="39">
        <v>52290</v>
      </c>
      <c r="P91" s="54" t="s">
        <v>642</v>
      </c>
      <c r="Q91" s="50" t="s">
        <v>618</v>
      </c>
      <c r="R91" s="50" t="b">
        <v>0</v>
      </c>
      <c r="S91" s="50" t="e">
        <v>#N/A</v>
      </c>
      <c r="T91" s="61">
        <v>52290</v>
      </c>
      <c r="U91" s="61">
        <v>0</v>
      </c>
      <c r="V91" s="61">
        <v>0</v>
      </c>
      <c r="W91" s="61"/>
      <c r="X91" s="61">
        <v>52290</v>
      </c>
      <c r="Y91" s="61">
        <v>0</v>
      </c>
      <c r="Z91" s="61">
        <v>52290</v>
      </c>
      <c r="AA91" s="61">
        <v>0</v>
      </c>
      <c r="AB91" s="54"/>
      <c r="AC91" s="61">
        <v>52290</v>
      </c>
      <c r="AD91" s="61">
        <f t="shared" si="9"/>
        <v>0</v>
      </c>
      <c r="AE91" s="54">
        <v>4800064810</v>
      </c>
      <c r="AF91" s="54" t="s">
        <v>640</v>
      </c>
      <c r="AG91" s="71">
        <v>8232012</v>
      </c>
      <c r="AH91" s="69">
        <v>45534</v>
      </c>
    </row>
    <row r="92" spans="1:34">
      <c r="A92" s="63">
        <v>891409390</v>
      </c>
      <c r="B92" s="64" t="s">
        <v>344</v>
      </c>
      <c r="C92" s="47">
        <f t="shared" si="7"/>
        <v>2024</v>
      </c>
      <c r="D92" s="47" t="s">
        <v>4</v>
      </c>
      <c r="E92" s="52" t="s">
        <v>109</v>
      </c>
      <c r="F92" s="52" t="s">
        <v>19</v>
      </c>
      <c r="G92" s="52">
        <v>281694</v>
      </c>
      <c r="H92" s="52" t="s">
        <v>109</v>
      </c>
      <c r="I92" s="48" t="s">
        <v>435</v>
      </c>
      <c r="J92" s="53">
        <v>45472</v>
      </c>
      <c r="K92" s="49">
        <v>45488.504653472221</v>
      </c>
      <c r="L92" s="52" t="s">
        <v>336</v>
      </c>
      <c r="M92" s="52" t="s">
        <v>337</v>
      </c>
      <c r="N92" s="39">
        <v>186187</v>
      </c>
      <c r="O92" s="39">
        <v>186187</v>
      </c>
      <c r="P92" s="54" t="s">
        <v>642</v>
      </c>
      <c r="Q92" s="50" t="s">
        <v>618</v>
      </c>
      <c r="R92" s="50" t="b">
        <v>0</v>
      </c>
      <c r="S92" s="50" t="e">
        <v>#N/A</v>
      </c>
      <c r="T92" s="61">
        <v>186187</v>
      </c>
      <c r="U92" s="61">
        <v>0</v>
      </c>
      <c r="V92" s="61">
        <v>0</v>
      </c>
      <c r="W92" s="61"/>
      <c r="X92" s="61">
        <v>186187</v>
      </c>
      <c r="Y92" s="61">
        <v>0</v>
      </c>
      <c r="Z92" s="61">
        <v>186187</v>
      </c>
      <c r="AA92" s="61">
        <v>0</v>
      </c>
      <c r="AB92" s="54"/>
      <c r="AC92" s="61">
        <v>186187</v>
      </c>
      <c r="AD92" s="61">
        <f t="shared" si="9"/>
        <v>0</v>
      </c>
      <c r="AE92" s="54">
        <v>4800064810</v>
      </c>
      <c r="AF92" s="54" t="s">
        <v>640</v>
      </c>
      <c r="AG92" s="71">
        <v>8232012</v>
      </c>
      <c r="AH92" s="69">
        <v>45534</v>
      </c>
    </row>
    <row r="93" spans="1:34">
      <c r="A93" s="63">
        <v>891409390</v>
      </c>
      <c r="B93" s="64" t="s">
        <v>344</v>
      </c>
      <c r="C93" s="47">
        <f t="shared" si="7"/>
        <v>2024</v>
      </c>
      <c r="D93" s="47" t="s">
        <v>4</v>
      </c>
      <c r="E93" s="52" t="s">
        <v>110</v>
      </c>
      <c r="F93" s="52" t="s">
        <v>13</v>
      </c>
      <c r="G93" s="52">
        <v>323563</v>
      </c>
      <c r="H93" s="52" t="s">
        <v>110</v>
      </c>
      <c r="I93" s="48" t="s">
        <v>436</v>
      </c>
      <c r="J93" s="53">
        <v>45447</v>
      </c>
      <c r="K93" s="49">
        <v>45457.78776334491</v>
      </c>
      <c r="L93" s="52" t="s">
        <v>336</v>
      </c>
      <c r="M93" s="52" t="s">
        <v>337</v>
      </c>
      <c r="N93" s="39">
        <v>51540</v>
      </c>
      <c r="O93" s="39">
        <v>47040</v>
      </c>
      <c r="P93" s="54" t="s">
        <v>642</v>
      </c>
      <c r="Q93" s="50" t="s">
        <v>618</v>
      </c>
      <c r="R93" s="50" t="b">
        <v>0</v>
      </c>
      <c r="S93" s="50" t="e">
        <v>#N/A</v>
      </c>
      <c r="T93" s="61">
        <v>51540</v>
      </c>
      <c r="U93" s="61">
        <v>0</v>
      </c>
      <c r="V93" s="61">
        <v>0</v>
      </c>
      <c r="W93" s="61"/>
      <c r="X93" s="61">
        <v>51540</v>
      </c>
      <c r="Y93" s="61">
        <v>0</v>
      </c>
      <c r="Z93" s="61">
        <v>47040</v>
      </c>
      <c r="AA93" s="61">
        <v>0</v>
      </c>
      <c r="AB93" s="54"/>
      <c r="AC93" s="61">
        <v>47040</v>
      </c>
      <c r="AD93" s="61">
        <f>O93-AC93</f>
        <v>0</v>
      </c>
      <c r="AE93" s="54">
        <v>2201539616</v>
      </c>
      <c r="AF93" s="54" t="s">
        <v>638</v>
      </c>
      <c r="AG93" s="71">
        <v>3751013</v>
      </c>
      <c r="AH93" s="69">
        <v>45534</v>
      </c>
    </row>
    <row r="94" spans="1:34">
      <c r="A94" s="63">
        <v>891409390</v>
      </c>
      <c r="B94" s="64" t="s">
        <v>344</v>
      </c>
      <c r="C94" s="47">
        <f t="shared" si="7"/>
        <v>2024</v>
      </c>
      <c r="D94" s="47" t="s">
        <v>4</v>
      </c>
      <c r="E94" s="52" t="s">
        <v>111</v>
      </c>
      <c r="F94" s="52" t="s">
        <v>13</v>
      </c>
      <c r="G94" s="52">
        <v>323726</v>
      </c>
      <c r="H94" s="52" t="s">
        <v>111</v>
      </c>
      <c r="I94" s="48" t="s">
        <v>437</v>
      </c>
      <c r="J94" s="53">
        <v>45449</v>
      </c>
      <c r="K94" s="49">
        <v>45457.840753275465</v>
      </c>
      <c r="L94" s="52" t="s">
        <v>336</v>
      </c>
      <c r="M94" s="52" t="s">
        <v>337</v>
      </c>
      <c r="N94" s="39">
        <v>155244</v>
      </c>
      <c r="O94" s="39">
        <v>83820</v>
      </c>
      <c r="P94" s="54" t="s">
        <v>645</v>
      </c>
      <c r="Q94" s="50" t="s">
        <v>618</v>
      </c>
      <c r="R94" s="50" t="b">
        <v>0</v>
      </c>
      <c r="S94" s="50" t="e">
        <v>#N/A</v>
      </c>
      <c r="T94" s="61">
        <v>155244</v>
      </c>
      <c r="U94" s="61">
        <v>0</v>
      </c>
      <c r="V94" s="61">
        <v>0</v>
      </c>
      <c r="W94" s="61"/>
      <c r="X94" s="61">
        <v>155244</v>
      </c>
      <c r="Y94" s="61">
        <v>0</v>
      </c>
      <c r="Z94" s="61">
        <v>155244</v>
      </c>
      <c r="AA94" s="61">
        <v>83820</v>
      </c>
      <c r="AB94" s="54">
        <v>136601149</v>
      </c>
      <c r="AC94" s="61">
        <v>71424</v>
      </c>
      <c r="AD94" s="61">
        <v>0</v>
      </c>
      <c r="AE94" s="54">
        <v>4800064310</v>
      </c>
      <c r="AF94" s="54" t="s">
        <v>639</v>
      </c>
      <c r="AG94" s="54"/>
      <c r="AH94" s="69">
        <v>45534</v>
      </c>
    </row>
    <row r="95" spans="1:34">
      <c r="A95" s="63">
        <v>891409390</v>
      </c>
      <c r="B95" s="64" t="s">
        <v>344</v>
      </c>
      <c r="C95" s="47">
        <f t="shared" si="7"/>
        <v>2024</v>
      </c>
      <c r="D95" s="47" t="s">
        <v>4</v>
      </c>
      <c r="E95" s="52" t="s">
        <v>112</v>
      </c>
      <c r="F95" s="52" t="s">
        <v>13</v>
      </c>
      <c r="G95" s="52">
        <v>324027</v>
      </c>
      <c r="H95" s="52" t="s">
        <v>112</v>
      </c>
      <c r="I95" s="48" t="s">
        <v>438</v>
      </c>
      <c r="J95" s="53">
        <v>45452</v>
      </c>
      <c r="K95" s="49">
        <v>45476.567203437502</v>
      </c>
      <c r="L95" s="52" t="s">
        <v>336</v>
      </c>
      <c r="M95" s="52" t="s">
        <v>337</v>
      </c>
      <c r="N95" s="39">
        <v>87498</v>
      </c>
      <c r="O95" s="39">
        <v>82998</v>
      </c>
      <c r="P95" s="54" t="s">
        <v>645</v>
      </c>
      <c r="Q95" s="50" t="s">
        <v>618</v>
      </c>
      <c r="R95" s="50" t="b">
        <v>0</v>
      </c>
      <c r="S95" s="50" t="e">
        <v>#N/A</v>
      </c>
      <c r="T95" s="61">
        <v>87498</v>
      </c>
      <c r="U95" s="61">
        <v>0</v>
      </c>
      <c r="V95" s="61">
        <v>0</v>
      </c>
      <c r="W95" s="61"/>
      <c r="X95" s="61">
        <v>87498</v>
      </c>
      <c r="Y95" s="61">
        <v>0</v>
      </c>
      <c r="Z95" s="61">
        <v>82998</v>
      </c>
      <c r="AA95" s="61">
        <v>82998</v>
      </c>
      <c r="AB95" s="54">
        <v>1222504738</v>
      </c>
      <c r="AC95" s="61">
        <v>0</v>
      </c>
      <c r="AD95" s="61"/>
      <c r="AE95" s="54"/>
      <c r="AF95" s="54"/>
      <c r="AG95" s="54"/>
      <c r="AH95" s="69">
        <v>45534</v>
      </c>
    </row>
    <row r="96" spans="1:34">
      <c r="A96" s="63">
        <v>891409390</v>
      </c>
      <c r="B96" s="64" t="s">
        <v>344</v>
      </c>
      <c r="C96" s="47">
        <f t="shared" si="7"/>
        <v>2024</v>
      </c>
      <c r="D96" s="47" t="s">
        <v>4</v>
      </c>
      <c r="E96" s="52" t="s">
        <v>113</v>
      </c>
      <c r="F96" s="52" t="s">
        <v>13</v>
      </c>
      <c r="G96" s="52">
        <v>324154</v>
      </c>
      <c r="H96" s="52" t="s">
        <v>113</v>
      </c>
      <c r="I96" s="48" t="s">
        <v>439</v>
      </c>
      <c r="J96" s="53">
        <v>45455</v>
      </c>
      <c r="K96" s="49">
        <v>45457.78776334491</v>
      </c>
      <c r="L96" s="52" t="s">
        <v>336</v>
      </c>
      <c r="M96" s="52" t="s">
        <v>337</v>
      </c>
      <c r="N96" s="39">
        <v>52290</v>
      </c>
      <c r="O96" s="39">
        <v>47790</v>
      </c>
      <c r="P96" s="54" t="s">
        <v>642</v>
      </c>
      <c r="Q96" s="50" t="s">
        <v>618</v>
      </c>
      <c r="R96" s="50" t="b">
        <v>0</v>
      </c>
      <c r="S96" s="50" t="e">
        <v>#N/A</v>
      </c>
      <c r="T96" s="61">
        <v>52290</v>
      </c>
      <c r="U96" s="61">
        <v>0</v>
      </c>
      <c r="V96" s="61">
        <v>0</v>
      </c>
      <c r="W96" s="61"/>
      <c r="X96" s="61">
        <v>52290</v>
      </c>
      <c r="Y96" s="61">
        <v>0</v>
      </c>
      <c r="Z96" s="61">
        <v>47790</v>
      </c>
      <c r="AA96" s="61">
        <v>0</v>
      </c>
      <c r="AB96" s="54"/>
      <c r="AC96" s="61">
        <v>47790</v>
      </c>
      <c r="AD96" s="61">
        <f>O96-AC96</f>
        <v>0</v>
      </c>
      <c r="AE96" s="54">
        <v>2201539616</v>
      </c>
      <c r="AF96" s="54" t="s">
        <v>638</v>
      </c>
      <c r="AG96" s="71">
        <v>3751013</v>
      </c>
      <c r="AH96" s="69">
        <v>45534</v>
      </c>
    </row>
    <row r="97" spans="1:34">
      <c r="A97" s="63">
        <v>891409390</v>
      </c>
      <c r="B97" s="64" t="s">
        <v>344</v>
      </c>
      <c r="C97" s="47">
        <f t="shared" si="7"/>
        <v>2024</v>
      </c>
      <c r="D97" s="47" t="s">
        <v>4</v>
      </c>
      <c r="E97" s="52" t="s">
        <v>114</v>
      </c>
      <c r="F97" s="52" t="s">
        <v>13</v>
      </c>
      <c r="G97" s="52">
        <v>324180</v>
      </c>
      <c r="H97" s="52" t="s">
        <v>114</v>
      </c>
      <c r="I97" s="48" t="s">
        <v>440</v>
      </c>
      <c r="J97" s="53">
        <v>45455</v>
      </c>
      <c r="K97" s="49">
        <v>45481.342519097219</v>
      </c>
      <c r="L97" s="52" t="s">
        <v>336</v>
      </c>
      <c r="M97" s="52" t="s">
        <v>337</v>
      </c>
      <c r="N97" s="39">
        <v>616035</v>
      </c>
      <c r="O97" s="39">
        <v>616035</v>
      </c>
      <c r="P97" s="54" t="s">
        <v>642</v>
      </c>
      <c r="Q97" s="50" t="s">
        <v>618</v>
      </c>
      <c r="R97" s="50" t="b">
        <v>0</v>
      </c>
      <c r="S97" s="50" t="e">
        <v>#N/A</v>
      </c>
      <c r="T97" s="61">
        <v>616035</v>
      </c>
      <c r="U97" s="61">
        <v>0</v>
      </c>
      <c r="V97" s="61">
        <v>0</v>
      </c>
      <c r="W97" s="61"/>
      <c r="X97" s="61">
        <v>616035</v>
      </c>
      <c r="Y97" s="61">
        <v>0</v>
      </c>
      <c r="Z97" s="61">
        <v>603714</v>
      </c>
      <c r="AA97" s="61">
        <v>0</v>
      </c>
      <c r="AB97" s="54"/>
      <c r="AC97" s="61">
        <v>603714</v>
      </c>
      <c r="AD97" s="61">
        <f t="shared" ref="AD97:AD98" si="10">T97-AC97</f>
        <v>12321</v>
      </c>
      <c r="AE97" s="54">
        <v>4800064810</v>
      </c>
      <c r="AF97" s="54" t="s">
        <v>640</v>
      </c>
      <c r="AG97" s="71">
        <v>8232012</v>
      </c>
      <c r="AH97" s="69">
        <v>45534</v>
      </c>
    </row>
    <row r="98" spans="1:34">
      <c r="A98" s="63">
        <v>891409390</v>
      </c>
      <c r="B98" s="64" t="s">
        <v>344</v>
      </c>
      <c r="C98" s="47">
        <f t="shared" si="7"/>
        <v>2024</v>
      </c>
      <c r="D98" s="47" t="s">
        <v>4</v>
      </c>
      <c r="E98" s="52" t="s">
        <v>115</v>
      </c>
      <c r="F98" s="52" t="s">
        <v>13</v>
      </c>
      <c r="G98" s="52">
        <v>324216</v>
      </c>
      <c r="H98" s="52" t="s">
        <v>115</v>
      </c>
      <c r="I98" s="48" t="s">
        <v>441</v>
      </c>
      <c r="J98" s="53">
        <v>45456</v>
      </c>
      <c r="K98" s="49">
        <v>45481.342519097219</v>
      </c>
      <c r="L98" s="52" t="s">
        <v>336</v>
      </c>
      <c r="M98" s="52" t="s">
        <v>337</v>
      </c>
      <c r="N98" s="39">
        <v>52290</v>
      </c>
      <c r="O98" s="39">
        <v>52290</v>
      </c>
      <c r="P98" s="54" t="s">
        <v>642</v>
      </c>
      <c r="Q98" s="50" t="s">
        <v>618</v>
      </c>
      <c r="R98" s="50" t="b">
        <v>0</v>
      </c>
      <c r="S98" s="50" t="e">
        <v>#N/A</v>
      </c>
      <c r="T98" s="61">
        <v>52290</v>
      </c>
      <c r="U98" s="61">
        <v>0</v>
      </c>
      <c r="V98" s="61">
        <v>0</v>
      </c>
      <c r="W98" s="61"/>
      <c r="X98" s="61">
        <v>52290</v>
      </c>
      <c r="Y98" s="61">
        <v>0</v>
      </c>
      <c r="Z98" s="61">
        <v>52290</v>
      </c>
      <c r="AA98" s="61">
        <v>0</v>
      </c>
      <c r="AB98" s="54"/>
      <c r="AC98" s="61">
        <v>52290</v>
      </c>
      <c r="AD98" s="61">
        <f t="shared" si="10"/>
        <v>0</v>
      </c>
      <c r="AE98" s="54">
        <v>4800064810</v>
      </c>
      <c r="AF98" s="54" t="s">
        <v>640</v>
      </c>
      <c r="AG98" s="71">
        <v>8232012</v>
      </c>
      <c r="AH98" s="69">
        <v>45534</v>
      </c>
    </row>
    <row r="99" spans="1:34">
      <c r="A99" s="63">
        <v>891409390</v>
      </c>
      <c r="B99" s="64" t="s">
        <v>344</v>
      </c>
      <c r="C99" s="47">
        <f t="shared" si="7"/>
        <v>2024</v>
      </c>
      <c r="D99" s="47" t="s">
        <v>4</v>
      </c>
      <c r="E99" s="52" t="s">
        <v>116</v>
      </c>
      <c r="F99" s="52" t="s">
        <v>13</v>
      </c>
      <c r="G99" s="52">
        <v>324242</v>
      </c>
      <c r="H99" s="52" t="s">
        <v>116</v>
      </c>
      <c r="I99" s="48" t="s">
        <v>442</v>
      </c>
      <c r="J99" s="53">
        <v>45456</v>
      </c>
      <c r="K99" s="49">
        <v>45476.567203437502</v>
      </c>
      <c r="L99" s="52" t="s">
        <v>336</v>
      </c>
      <c r="M99" s="52" t="s">
        <v>337</v>
      </c>
      <c r="N99" s="39">
        <v>52290</v>
      </c>
      <c r="O99" s="39">
        <v>47790</v>
      </c>
      <c r="P99" s="54" t="s">
        <v>645</v>
      </c>
      <c r="Q99" s="50" t="s">
        <v>618</v>
      </c>
      <c r="R99" s="50" t="b">
        <v>0</v>
      </c>
      <c r="S99" s="50" t="e">
        <v>#N/A</v>
      </c>
      <c r="T99" s="61">
        <v>52290</v>
      </c>
      <c r="U99" s="61">
        <v>0</v>
      </c>
      <c r="V99" s="61">
        <v>0</v>
      </c>
      <c r="W99" s="61"/>
      <c r="X99" s="61">
        <v>52290</v>
      </c>
      <c r="Y99" s="61">
        <v>0</v>
      </c>
      <c r="Z99" s="61">
        <v>47790</v>
      </c>
      <c r="AA99" s="61">
        <v>47790</v>
      </c>
      <c r="AB99" s="54">
        <v>1222504732</v>
      </c>
      <c r="AC99" s="61">
        <v>0</v>
      </c>
      <c r="AD99" s="61"/>
      <c r="AE99" s="54"/>
      <c r="AF99" s="54"/>
      <c r="AG99" s="54"/>
      <c r="AH99" s="69">
        <v>45534</v>
      </c>
    </row>
    <row r="100" spans="1:34">
      <c r="A100" s="63">
        <v>891409390</v>
      </c>
      <c r="B100" s="64" t="s">
        <v>344</v>
      </c>
      <c r="C100" s="47">
        <f t="shared" si="7"/>
        <v>2024</v>
      </c>
      <c r="D100" s="47" t="s">
        <v>4</v>
      </c>
      <c r="E100" s="52" t="s">
        <v>117</v>
      </c>
      <c r="F100" s="52" t="s">
        <v>13</v>
      </c>
      <c r="G100" s="52">
        <v>324366</v>
      </c>
      <c r="H100" s="52" t="s">
        <v>117</v>
      </c>
      <c r="I100" s="48" t="s">
        <v>443</v>
      </c>
      <c r="J100" s="53">
        <v>45457</v>
      </c>
      <c r="K100" s="49">
        <v>45481.342519097219</v>
      </c>
      <c r="L100" s="52" t="s">
        <v>336</v>
      </c>
      <c r="M100" s="52" t="s">
        <v>337</v>
      </c>
      <c r="N100" s="39">
        <v>52290</v>
      </c>
      <c r="O100" s="39">
        <v>52290</v>
      </c>
      <c r="P100" s="54" t="s">
        <v>642</v>
      </c>
      <c r="Q100" s="50" t="s">
        <v>618</v>
      </c>
      <c r="R100" s="50" t="b">
        <v>0</v>
      </c>
      <c r="S100" s="50" t="e">
        <v>#N/A</v>
      </c>
      <c r="T100" s="61">
        <v>52290</v>
      </c>
      <c r="U100" s="61">
        <v>0</v>
      </c>
      <c r="V100" s="61">
        <v>0</v>
      </c>
      <c r="W100" s="61"/>
      <c r="X100" s="61">
        <v>52290</v>
      </c>
      <c r="Y100" s="61">
        <v>0</v>
      </c>
      <c r="Z100" s="61">
        <v>52290</v>
      </c>
      <c r="AA100" s="61">
        <v>0</v>
      </c>
      <c r="AB100" s="54"/>
      <c r="AC100" s="61">
        <v>52290</v>
      </c>
      <c r="AD100" s="61">
        <f t="shared" ref="AD100:AD102" si="11">T100-AC100</f>
        <v>0</v>
      </c>
      <c r="AE100" s="54">
        <v>4800064810</v>
      </c>
      <c r="AF100" s="54" t="s">
        <v>640</v>
      </c>
      <c r="AG100" s="71">
        <v>8232012</v>
      </c>
      <c r="AH100" s="69">
        <v>45534</v>
      </c>
    </row>
    <row r="101" spans="1:34">
      <c r="A101" s="63">
        <v>891409390</v>
      </c>
      <c r="B101" s="64" t="s">
        <v>344</v>
      </c>
      <c r="C101" s="47">
        <f t="shared" si="7"/>
        <v>2024</v>
      </c>
      <c r="D101" s="47" t="s">
        <v>4</v>
      </c>
      <c r="E101" s="52" t="s">
        <v>118</v>
      </c>
      <c r="F101" s="52" t="s">
        <v>13</v>
      </c>
      <c r="G101" s="52">
        <v>324393</v>
      </c>
      <c r="H101" s="52" t="s">
        <v>118</v>
      </c>
      <c r="I101" s="48" t="s">
        <v>444</v>
      </c>
      <c r="J101" s="53">
        <v>45457</v>
      </c>
      <c r="K101" s="49">
        <v>45481.342519097219</v>
      </c>
      <c r="L101" s="52" t="s">
        <v>336</v>
      </c>
      <c r="M101" s="52" t="s">
        <v>337</v>
      </c>
      <c r="N101" s="39">
        <v>186187</v>
      </c>
      <c r="O101" s="39">
        <v>186187</v>
      </c>
      <c r="P101" s="54" t="s">
        <v>642</v>
      </c>
      <c r="Q101" s="50" t="s">
        <v>618</v>
      </c>
      <c r="R101" s="50" t="b">
        <v>0</v>
      </c>
      <c r="S101" s="50" t="e">
        <v>#N/A</v>
      </c>
      <c r="T101" s="61">
        <v>186187</v>
      </c>
      <c r="U101" s="61">
        <v>0</v>
      </c>
      <c r="V101" s="61">
        <v>0</v>
      </c>
      <c r="W101" s="61"/>
      <c r="X101" s="61">
        <v>186187</v>
      </c>
      <c r="Y101" s="61">
        <v>0</v>
      </c>
      <c r="Z101" s="61">
        <v>186187</v>
      </c>
      <c r="AA101" s="61">
        <v>0</v>
      </c>
      <c r="AB101" s="54"/>
      <c r="AC101" s="61">
        <v>186187</v>
      </c>
      <c r="AD101" s="61">
        <f t="shared" si="11"/>
        <v>0</v>
      </c>
      <c r="AE101" s="54">
        <v>4800064810</v>
      </c>
      <c r="AF101" s="54" t="s">
        <v>640</v>
      </c>
      <c r="AG101" s="71">
        <v>8232012</v>
      </c>
      <c r="AH101" s="69">
        <v>45534</v>
      </c>
    </row>
    <row r="102" spans="1:34">
      <c r="A102" s="63">
        <v>891409390</v>
      </c>
      <c r="B102" s="64" t="s">
        <v>344</v>
      </c>
      <c r="C102" s="47">
        <f t="shared" si="7"/>
        <v>2024</v>
      </c>
      <c r="D102" s="47" t="s">
        <v>4</v>
      </c>
      <c r="E102" s="52" t="s">
        <v>119</v>
      </c>
      <c r="F102" s="52" t="s">
        <v>13</v>
      </c>
      <c r="G102" s="52">
        <v>324625</v>
      </c>
      <c r="H102" s="52" t="s">
        <v>119</v>
      </c>
      <c r="I102" s="48" t="s">
        <v>445</v>
      </c>
      <c r="J102" s="53">
        <v>45461</v>
      </c>
      <c r="K102" s="49">
        <v>45481.342519097219</v>
      </c>
      <c r="L102" s="52" t="s">
        <v>336</v>
      </c>
      <c r="M102" s="52" t="s">
        <v>337</v>
      </c>
      <c r="N102" s="39">
        <v>52290</v>
      </c>
      <c r="O102" s="39">
        <v>52290</v>
      </c>
      <c r="P102" s="54" t="s">
        <v>642</v>
      </c>
      <c r="Q102" s="50" t="s">
        <v>618</v>
      </c>
      <c r="R102" s="50" t="b">
        <v>0</v>
      </c>
      <c r="S102" s="50" t="e">
        <v>#N/A</v>
      </c>
      <c r="T102" s="61">
        <v>52290</v>
      </c>
      <c r="U102" s="61">
        <v>0</v>
      </c>
      <c r="V102" s="61">
        <v>0</v>
      </c>
      <c r="W102" s="61"/>
      <c r="X102" s="61">
        <v>52290</v>
      </c>
      <c r="Y102" s="61">
        <v>0</v>
      </c>
      <c r="Z102" s="61">
        <v>52290</v>
      </c>
      <c r="AA102" s="61">
        <v>0</v>
      </c>
      <c r="AB102" s="54"/>
      <c r="AC102" s="61">
        <v>52290</v>
      </c>
      <c r="AD102" s="61">
        <f t="shared" si="11"/>
        <v>0</v>
      </c>
      <c r="AE102" s="54">
        <v>4800064810</v>
      </c>
      <c r="AF102" s="54" t="s">
        <v>640</v>
      </c>
      <c r="AG102" s="71">
        <v>8232012</v>
      </c>
      <c r="AH102" s="69">
        <v>45534</v>
      </c>
    </row>
    <row r="103" spans="1:34">
      <c r="A103" s="63">
        <v>891409390</v>
      </c>
      <c r="B103" s="64" t="s">
        <v>344</v>
      </c>
      <c r="C103" s="47">
        <f t="shared" si="7"/>
        <v>2024</v>
      </c>
      <c r="D103" s="47" t="s">
        <v>4</v>
      </c>
      <c r="E103" s="52" t="s">
        <v>120</v>
      </c>
      <c r="F103" s="52" t="s">
        <v>13</v>
      </c>
      <c r="G103" s="52">
        <v>324749</v>
      </c>
      <c r="H103" s="52" t="s">
        <v>120</v>
      </c>
      <c r="I103" s="48" t="s">
        <v>446</v>
      </c>
      <c r="J103" s="53">
        <v>45462</v>
      </c>
      <c r="K103" s="49">
        <v>45476.567203437502</v>
      </c>
      <c r="L103" s="52" t="s">
        <v>336</v>
      </c>
      <c r="M103" s="52" t="s">
        <v>337</v>
      </c>
      <c r="N103" s="39">
        <v>52290</v>
      </c>
      <c r="O103" s="39">
        <v>47790</v>
      </c>
      <c r="P103" s="54" t="s">
        <v>645</v>
      </c>
      <c r="Q103" s="50" t="s">
        <v>618</v>
      </c>
      <c r="R103" s="50" t="b">
        <v>0</v>
      </c>
      <c r="S103" s="50" t="e">
        <v>#N/A</v>
      </c>
      <c r="T103" s="61">
        <v>52290</v>
      </c>
      <c r="U103" s="61">
        <v>0</v>
      </c>
      <c r="V103" s="61">
        <v>0</v>
      </c>
      <c r="W103" s="61"/>
      <c r="X103" s="61">
        <v>52290</v>
      </c>
      <c r="Y103" s="61">
        <v>0</v>
      </c>
      <c r="Z103" s="61">
        <v>47790</v>
      </c>
      <c r="AA103" s="61">
        <v>47790</v>
      </c>
      <c r="AB103" s="54">
        <v>1222504726</v>
      </c>
      <c r="AC103" s="61">
        <v>0</v>
      </c>
      <c r="AD103" s="61"/>
      <c r="AE103" s="54"/>
      <c r="AF103" s="54"/>
      <c r="AG103" s="54"/>
      <c r="AH103" s="69">
        <v>45534</v>
      </c>
    </row>
    <row r="104" spans="1:34">
      <c r="A104" s="63">
        <v>891409390</v>
      </c>
      <c r="B104" s="64" t="s">
        <v>344</v>
      </c>
      <c r="C104" s="47">
        <f t="shared" si="7"/>
        <v>2024</v>
      </c>
      <c r="D104" s="47" t="s">
        <v>4</v>
      </c>
      <c r="E104" s="52" t="s">
        <v>121</v>
      </c>
      <c r="F104" s="52" t="s">
        <v>13</v>
      </c>
      <c r="G104" s="52">
        <v>324780</v>
      </c>
      <c r="H104" s="52" t="s">
        <v>121</v>
      </c>
      <c r="I104" s="48" t="s">
        <v>447</v>
      </c>
      <c r="J104" s="53">
        <v>45463</v>
      </c>
      <c r="K104" s="49">
        <v>45476.567203437502</v>
      </c>
      <c r="L104" s="52" t="s">
        <v>336</v>
      </c>
      <c r="M104" s="52" t="s">
        <v>337</v>
      </c>
      <c r="N104" s="39">
        <v>280620</v>
      </c>
      <c r="O104" s="39">
        <v>280620</v>
      </c>
      <c r="P104" s="54" t="s">
        <v>645</v>
      </c>
      <c r="Q104" s="50" t="s">
        <v>618</v>
      </c>
      <c r="R104" s="50" t="b">
        <v>0</v>
      </c>
      <c r="S104" s="50" t="e">
        <v>#N/A</v>
      </c>
      <c r="T104" s="61">
        <v>280620</v>
      </c>
      <c r="U104" s="61">
        <v>0</v>
      </c>
      <c r="V104" s="61">
        <v>0</v>
      </c>
      <c r="W104" s="61"/>
      <c r="X104" s="61">
        <v>280620</v>
      </c>
      <c r="Y104" s="61">
        <v>0</v>
      </c>
      <c r="Z104" s="61">
        <v>275008</v>
      </c>
      <c r="AA104" s="61">
        <v>275008</v>
      </c>
      <c r="AB104" s="54">
        <v>1222504724</v>
      </c>
      <c r="AC104" s="61">
        <v>0</v>
      </c>
      <c r="AD104" s="61"/>
      <c r="AE104" s="54"/>
      <c r="AF104" s="54"/>
      <c r="AG104" s="54"/>
      <c r="AH104" s="69">
        <v>45534</v>
      </c>
    </row>
    <row r="105" spans="1:34">
      <c r="A105" s="63">
        <v>891409390</v>
      </c>
      <c r="B105" s="64" t="s">
        <v>344</v>
      </c>
      <c r="C105" s="47">
        <f t="shared" si="7"/>
        <v>2024</v>
      </c>
      <c r="D105" s="47" t="s">
        <v>4</v>
      </c>
      <c r="E105" s="52" t="s">
        <v>122</v>
      </c>
      <c r="F105" s="52" t="s">
        <v>13</v>
      </c>
      <c r="G105" s="52">
        <v>324800</v>
      </c>
      <c r="H105" s="52" t="s">
        <v>122</v>
      </c>
      <c r="I105" s="48" t="s">
        <v>448</v>
      </c>
      <c r="J105" s="53">
        <v>45463</v>
      </c>
      <c r="K105" s="49">
        <v>45481.342519097219</v>
      </c>
      <c r="L105" s="52" t="s">
        <v>336</v>
      </c>
      <c r="M105" s="52" t="s">
        <v>337</v>
      </c>
      <c r="N105" s="39">
        <v>51540</v>
      </c>
      <c r="O105" s="39">
        <v>51540</v>
      </c>
      <c r="P105" s="54" t="s">
        <v>642</v>
      </c>
      <c r="Q105" s="50" t="s">
        <v>618</v>
      </c>
      <c r="R105" s="50" t="b">
        <v>0</v>
      </c>
      <c r="S105" s="50" t="e">
        <v>#N/A</v>
      </c>
      <c r="T105" s="61">
        <v>51540</v>
      </c>
      <c r="U105" s="61">
        <v>0</v>
      </c>
      <c r="V105" s="61">
        <v>0</v>
      </c>
      <c r="W105" s="61"/>
      <c r="X105" s="61">
        <v>51540</v>
      </c>
      <c r="Y105" s="61">
        <v>0</v>
      </c>
      <c r="Z105" s="61">
        <v>51540</v>
      </c>
      <c r="AA105" s="61">
        <v>0</v>
      </c>
      <c r="AB105" s="54"/>
      <c r="AC105" s="61">
        <v>51540</v>
      </c>
      <c r="AD105" s="61">
        <f t="shared" ref="AD105:AD117" si="12">T105-AC105</f>
        <v>0</v>
      </c>
      <c r="AE105" s="54">
        <v>4800064810</v>
      </c>
      <c r="AF105" s="54" t="s">
        <v>640</v>
      </c>
      <c r="AG105" s="71">
        <v>8232012</v>
      </c>
      <c r="AH105" s="69">
        <v>45534</v>
      </c>
    </row>
    <row r="106" spans="1:34">
      <c r="A106" s="63">
        <v>891409390</v>
      </c>
      <c r="B106" s="64" t="s">
        <v>344</v>
      </c>
      <c r="C106" s="47">
        <f t="shared" si="7"/>
        <v>2024</v>
      </c>
      <c r="D106" s="47" t="s">
        <v>4</v>
      </c>
      <c r="E106" s="52" t="s">
        <v>123</v>
      </c>
      <c r="F106" s="52" t="s">
        <v>13</v>
      </c>
      <c r="G106" s="52">
        <v>324839</v>
      </c>
      <c r="H106" s="52" t="s">
        <v>123</v>
      </c>
      <c r="I106" s="48" t="s">
        <v>449</v>
      </c>
      <c r="J106" s="53">
        <v>45463</v>
      </c>
      <c r="K106" s="49">
        <v>45476.567203437502</v>
      </c>
      <c r="L106" s="52" t="s">
        <v>336</v>
      </c>
      <c r="M106" s="52" t="s">
        <v>337</v>
      </c>
      <c r="N106" s="39">
        <v>104580</v>
      </c>
      <c r="O106" s="39">
        <v>104580</v>
      </c>
      <c r="P106" s="54" t="s">
        <v>642</v>
      </c>
      <c r="Q106" s="50" t="s">
        <v>618</v>
      </c>
      <c r="R106" s="50" t="b">
        <v>0</v>
      </c>
      <c r="S106" s="50" t="e">
        <v>#N/A</v>
      </c>
      <c r="T106" s="61">
        <v>104580</v>
      </c>
      <c r="U106" s="61">
        <v>0</v>
      </c>
      <c r="V106" s="61">
        <v>0</v>
      </c>
      <c r="W106" s="61"/>
      <c r="X106" s="61">
        <v>104580</v>
      </c>
      <c r="Y106" s="61">
        <v>0</v>
      </c>
      <c r="Z106" s="61">
        <v>104580</v>
      </c>
      <c r="AA106" s="61">
        <v>0</v>
      </c>
      <c r="AB106" s="54"/>
      <c r="AC106" s="61">
        <v>104580</v>
      </c>
      <c r="AD106" s="61">
        <f t="shared" si="12"/>
        <v>0</v>
      </c>
      <c r="AE106" s="54">
        <v>4800064810</v>
      </c>
      <c r="AF106" s="54" t="s">
        <v>640</v>
      </c>
      <c r="AG106" s="71">
        <v>8232012</v>
      </c>
      <c r="AH106" s="69">
        <v>45534</v>
      </c>
    </row>
    <row r="107" spans="1:34">
      <c r="A107" s="63">
        <v>891409390</v>
      </c>
      <c r="B107" s="64" t="s">
        <v>344</v>
      </c>
      <c r="C107" s="47">
        <f t="shared" si="7"/>
        <v>2024</v>
      </c>
      <c r="D107" s="47" t="s">
        <v>4</v>
      </c>
      <c r="E107" s="52" t="s">
        <v>124</v>
      </c>
      <c r="F107" s="52" t="s">
        <v>13</v>
      </c>
      <c r="G107" s="52">
        <v>325133</v>
      </c>
      <c r="H107" s="52" t="s">
        <v>124</v>
      </c>
      <c r="I107" s="48" t="s">
        <v>450</v>
      </c>
      <c r="J107" s="53">
        <v>45466</v>
      </c>
      <c r="K107" s="49">
        <v>45481.342519097219</v>
      </c>
      <c r="L107" s="52" t="s">
        <v>336</v>
      </c>
      <c r="M107" s="52" t="s">
        <v>337</v>
      </c>
      <c r="N107" s="39">
        <v>52290</v>
      </c>
      <c r="O107" s="39">
        <v>52290</v>
      </c>
      <c r="P107" s="54" t="s">
        <v>642</v>
      </c>
      <c r="Q107" s="50" t="s">
        <v>618</v>
      </c>
      <c r="R107" s="50" t="b">
        <v>0</v>
      </c>
      <c r="S107" s="50" t="e">
        <v>#N/A</v>
      </c>
      <c r="T107" s="61">
        <v>52290</v>
      </c>
      <c r="U107" s="61">
        <v>0</v>
      </c>
      <c r="V107" s="61">
        <v>0</v>
      </c>
      <c r="W107" s="61"/>
      <c r="X107" s="61">
        <v>52290</v>
      </c>
      <c r="Y107" s="61">
        <v>0</v>
      </c>
      <c r="Z107" s="61">
        <v>52290</v>
      </c>
      <c r="AA107" s="61">
        <v>0</v>
      </c>
      <c r="AB107" s="54"/>
      <c r="AC107" s="61">
        <v>52290</v>
      </c>
      <c r="AD107" s="61">
        <f t="shared" si="12"/>
        <v>0</v>
      </c>
      <c r="AE107" s="54">
        <v>4800064810</v>
      </c>
      <c r="AF107" s="54" t="s">
        <v>640</v>
      </c>
      <c r="AG107" s="71">
        <v>8232012</v>
      </c>
      <c r="AH107" s="69">
        <v>45534</v>
      </c>
    </row>
    <row r="108" spans="1:34">
      <c r="A108" s="63">
        <v>891409390</v>
      </c>
      <c r="B108" s="64" t="s">
        <v>344</v>
      </c>
      <c r="C108" s="47">
        <f t="shared" si="7"/>
        <v>2024</v>
      </c>
      <c r="D108" s="47" t="s">
        <v>4</v>
      </c>
      <c r="E108" s="52" t="s">
        <v>125</v>
      </c>
      <c r="F108" s="52" t="s">
        <v>13</v>
      </c>
      <c r="G108" s="52">
        <v>325306</v>
      </c>
      <c r="H108" s="52" t="s">
        <v>125</v>
      </c>
      <c r="I108" s="48" t="s">
        <v>451</v>
      </c>
      <c r="J108" s="53">
        <v>45468</v>
      </c>
      <c r="K108" s="49">
        <v>45481.342519097219</v>
      </c>
      <c r="L108" s="52" t="s">
        <v>336</v>
      </c>
      <c r="M108" s="52" t="s">
        <v>337</v>
      </c>
      <c r="N108" s="39">
        <v>51540</v>
      </c>
      <c r="O108" s="39">
        <v>51540</v>
      </c>
      <c r="P108" s="54" t="s">
        <v>642</v>
      </c>
      <c r="Q108" s="50" t="s">
        <v>618</v>
      </c>
      <c r="R108" s="50" t="b">
        <v>0</v>
      </c>
      <c r="S108" s="50" t="e">
        <v>#N/A</v>
      </c>
      <c r="T108" s="61">
        <v>51540</v>
      </c>
      <c r="U108" s="61">
        <v>0</v>
      </c>
      <c r="V108" s="61">
        <v>0</v>
      </c>
      <c r="W108" s="61"/>
      <c r="X108" s="61">
        <v>51540</v>
      </c>
      <c r="Y108" s="61">
        <v>0</v>
      </c>
      <c r="Z108" s="61">
        <v>51540</v>
      </c>
      <c r="AA108" s="61">
        <v>0</v>
      </c>
      <c r="AB108" s="54"/>
      <c r="AC108" s="61">
        <v>51540</v>
      </c>
      <c r="AD108" s="61">
        <f t="shared" si="12"/>
        <v>0</v>
      </c>
      <c r="AE108" s="54">
        <v>4800064810</v>
      </c>
      <c r="AF108" s="54" t="s">
        <v>640</v>
      </c>
      <c r="AG108" s="71">
        <v>8232012</v>
      </c>
      <c r="AH108" s="69">
        <v>45534</v>
      </c>
    </row>
    <row r="109" spans="1:34">
      <c r="A109" s="63">
        <v>891409390</v>
      </c>
      <c r="B109" s="64" t="s">
        <v>344</v>
      </c>
      <c r="C109" s="47">
        <f t="shared" si="7"/>
        <v>2024</v>
      </c>
      <c r="D109" s="47" t="s">
        <v>4</v>
      </c>
      <c r="E109" s="52" t="s">
        <v>126</v>
      </c>
      <c r="F109" s="52" t="s">
        <v>13</v>
      </c>
      <c r="G109" s="52">
        <v>325355</v>
      </c>
      <c r="H109" s="52" t="s">
        <v>126</v>
      </c>
      <c r="I109" s="48" t="s">
        <v>452</v>
      </c>
      <c r="J109" s="53">
        <v>45468</v>
      </c>
      <c r="K109" s="49">
        <v>45481.342519097219</v>
      </c>
      <c r="L109" s="52" t="s">
        <v>336</v>
      </c>
      <c r="M109" s="52" t="s">
        <v>337</v>
      </c>
      <c r="N109" s="39">
        <v>52290</v>
      </c>
      <c r="O109" s="39">
        <v>52290</v>
      </c>
      <c r="P109" s="54" t="s">
        <v>642</v>
      </c>
      <c r="Q109" s="50" t="s">
        <v>618</v>
      </c>
      <c r="R109" s="50" t="b">
        <v>0</v>
      </c>
      <c r="S109" s="50" t="e">
        <v>#N/A</v>
      </c>
      <c r="T109" s="61">
        <v>52290</v>
      </c>
      <c r="U109" s="61">
        <v>0</v>
      </c>
      <c r="V109" s="61">
        <v>0</v>
      </c>
      <c r="W109" s="61"/>
      <c r="X109" s="61">
        <v>52290</v>
      </c>
      <c r="Y109" s="61">
        <v>0</v>
      </c>
      <c r="Z109" s="61">
        <v>52290</v>
      </c>
      <c r="AA109" s="61">
        <v>0</v>
      </c>
      <c r="AB109" s="54"/>
      <c r="AC109" s="61">
        <v>52290</v>
      </c>
      <c r="AD109" s="61">
        <f t="shared" si="12"/>
        <v>0</v>
      </c>
      <c r="AE109" s="54">
        <v>4800064810</v>
      </c>
      <c r="AF109" s="54" t="s">
        <v>640</v>
      </c>
      <c r="AG109" s="71">
        <v>8232012</v>
      </c>
      <c r="AH109" s="69">
        <v>45534</v>
      </c>
    </row>
    <row r="110" spans="1:34">
      <c r="A110" s="63">
        <v>891409390</v>
      </c>
      <c r="B110" s="64" t="s">
        <v>344</v>
      </c>
      <c r="C110" s="47">
        <f t="shared" si="7"/>
        <v>2024</v>
      </c>
      <c r="D110" s="47" t="s">
        <v>4</v>
      </c>
      <c r="E110" s="52" t="s">
        <v>127</v>
      </c>
      <c r="F110" s="52" t="s">
        <v>13</v>
      </c>
      <c r="G110" s="52">
        <v>325384</v>
      </c>
      <c r="H110" s="52" t="s">
        <v>127</v>
      </c>
      <c r="I110" s="48" t="s">
        <v>453</v>
      </c>
      <c r="J110" s="53">
        <v>45468</v>
      </c>
      <c r="K110" s="49">
        <v>45481.342519097219</v>
      </c>
      <c r="L110" s="52" t="s">
        <v>336</v>
      </c>
      <c r="M110" s="52" t="s">
        <v>337</v>
      </c>
      <c r="N110" s="39">
        <v>51540</v>
      </c>
      <c r="O110" s="39">
        <v>51540</v>
      </c>
      <c r="P110" s="54" t="s">
        <v>642</v>
      </c>
      <c r="Q110" s="50" t="s">
        <v>618</v>
      </c>
      <c r="R110" s="50" t="b">
        <v>0</v>
      </c>
      <c r="S110" s="50" t="e">
        <v>#N/A</v>
      </c>
      <c r="T110" s="61">
        <v>51540</v>
      </c>
      <c r="U110" s="61">
        <v>0</v>
      </c>
      <c r="V110" s="61">
        <v>0</v>
      </c>
      <c r="W110" s="61"/>
      <c r="X110" s="61">
        <v>51540</v>
      </c>
      <c r="Y110" s="61">
        <v>0</v>
      </c>
      <c r="Z110" s="61">
        <v>51540</v>
      </c>
      <c r="AA110" s="61">
        <v>0</v>
      </c>
      <c r="AB110" s="54"/>
      <c r="AC110" s="61">
        <v>51540</v>
      </c>
      <c r="AD110" s="61">
        <f t="shared" si="12"/>
        <v>0</v>
      </c>
      <c r="AE110" s="54">
        <v>4800064810</v>
      </c>
      <c r="AF110" s="54" t="s">
        <v>640</v>
      </c>
      <c r="AG110" s="71">
        <v>8232012</v>
      </c>
      <c r="AH110" s="69">
        <v>45534</v>
      </c>
    </row>
    <row r="111" spans="1:34">
      <c r="A111" s="63">
        <v>891409390</v>
      </c>
      <c r="B111" s="64" t="s">
        <v>344</v>
      </c>
      <c r="C111" s="47">
        <f t="shared" si="7"/>
        <v>2024</v>
      </c>
      <c r="D111" s="47" t="s">
        <v>4</v>
      </c>
      <c r="E111" s="52" t="s">
        <v>128</v>
      </c>
      <c r="F111" s="52" t="s">
        <v>13</v>
      </c>
      <c r="G111" s="52">
        <v>325399</v>
      </c>
      <c r="H111" s="52" t="s">
        <v>128</v>
      </c>
      <c r="I111" s="48" t="s">
        <v>454</v>
      </c>
      <c r="J111" s="53">
        <v>45468</v>
      </c>
      <c r="K111" s="49">
        <v>45481.342519097219</v>
      </c>
      <c r="L111" s="52" t="s">
        <v>336</v>
      </c>
      <c r="M111" s="52" t="s">
        <v>337</v>
      </c>
      <c r="N111" s="39">
        <v>52290</v>
      </c>
      <c r="O111" s="39">
        <v>52290</v>
      </c>
      <c r="P111" s="54" t="s">
        <v>642</v>
      </c>
      <c r="Q111" s="50" t="s">
        <v>618</v>
      </c>
      <c r="R111" s="50" t="b">
        <v>0</v>
      </c>
      <c r="S111" s="50" t="e">
        <v>#N/A</v>
      </c>
      <c r="T111" s="61">
        <v>52290</v>
      </c>
      <c r="U111" s="61">
        <v>0</v>
      </c>
      <c r="V111" s="61">
        <v>0</v>
      </c>
      <c r="W111" s="61"/>
      <c r="X111" s="61">
        <v>52290</v>
      </c>
      <c r="Y111" s="61">
        <v>0</v>
      </c>
      <c r="Z111" s="61">
        <v>52290</v>
      </c>
      <c r="AA111" s="61">
        <v>0</v>
      </c>
      <c r="AB111" s="54"/>
      <c r="AC111" s="61">
        <v>52290</v>
      </c>
      <c r="AD111" s="61">
        <f t="shared" si="12"/>
        <v>0</v>
      </c>
      <c r="AE111" s="54">
        <v>4800064810</v>
      </c>
      <c r="AF111" s="54" t="s">
        <v>640</v>
      </c>
      <c r="AG111" s="71">
        <v>8232012</v>
      </c>
      <c r="AH111" s="69">
        <v>45534</v>
      </c>
    </row>
    <row r="112" spans="1:34">
      <c r="A112" s="63">
        <v>891409390</v>
      </c>
      <c r="B112" s="64" t="s">
        <v>344</v>
      </c>
      <c r="C112" s="47">
        <f t="shared" si="7"/>
        <v>2024</v>
      </c>
      <c r="D112" s="47" t="s">
        <v>4</v>
      </c>
      <c r="E112" s="52" t="s">
        <v>129</v>
      </c>
      <c r="F112" s="52" t="s">
        <v>13</v>
      </c>
      <c r="G112" s="52">
        <v>325463</v>
      </c>
      <c r="H112" s="52" t="s">
        <v>129</v>
      </c>
      <c r="I112" s="48" t="s">
        <v>455</v>
      </c>
      <c r="J112" s="53">
        <v>45468</v>
      </c>
      <c r="K112" s="49">
        <v>45481.342519097219</v>
      </c>
      <c r="L112" s="52" t="s">
        <v>336</v>
      </c>
      <c r="M112" s="52" t="s">
        <v>337</v>
      </c>
      <c r="N112" s="39">
        <v>52290</v>
      </c>
      <c r="O112" s="39">
        <v>52290</v>
      </c>
      <c r="P112" s="54" t="s">
        <v>642</v>
      </c>
      <c r="Q112" s="50" t="s">
        <v>618</v>
      </c>
      <c r="R112" s="50" t="b">
        <v>0</v>
      </c>
      <c r="S112" s="50" t="e">
        <v>#N/A</v>
      </c>
      <c r="T112" s="61">
        <v>52290</v>
      </c>
      <c r="U112" s="61">
        <v>0</v>
      </c>
      <c r="V112" s="61">
        <v>0</v>
      </c>
      <c r="W112" s="61"/>
      <c r="X112" s="61">
        <v>52290</v>
      </c>
      <c r="Y112" s="61">
        <v>0</v>
      </c>
      <c r="Z112" s="61">
        <v>52290</v>
      </c>
      <c r="AA112" s="61">
        <v>0</v>
      </c>
      <c r="AB112" s="54"/>
      <c r="AC112" s="61">
        <v>52290</v>
      </c>
      <c r="AD112" s="61">
        <f t="shared" si="12"/>
        <v>0</v>
      </c>
      <c r="AE112" s="54">
        <v>4800064810</v>
      </c>
      <c r="AF112" s="54" t="s">
        <v>640</v>
      </c>
      <c r="AG112" s="71">
        <v>8232012</v>
      </c>
      <c r="AH112" s="69">
        <v>45534</v>
      </c>
    </row>
    <row r="113" spans="1:34">
      <c r="A113" s="63">
        <v>891409390</v>
      </c>
      <c r="B113" s="64" t="s">
        <v>344</v>
      </c>
      <c r="C113" s="47">
        <f t="shared" si="7"/>
        <v>2024</v>
      </c>
      <c r="D113" s="47" t="s">
        <v>4</v>
      </c>
      <c r="E113" s="52" t="s">
        <v>130</v>
      </c>
      <c r="F113" s="52" t="s">
        <v>13</v>
      </c>
      <c r="G113" s="52">
        <v>325511</v>
      </c>
      <c r="H113" s="52" t="s">
        <v>130</v>
      </c>
      <c r="I113" s="48" t="s">
        <v>456</v>
      </c>
      <c r="J113" s="53">
        <v>45469</v>
      </c>
      <c r="K113" s="49">
        <v>45488.504653472221</v>
      </c>
      <c r="L113" s="52" t="s">
        <v>336</v>
      </c>
      <c r="M113" s="52" t="s">
        <v>337</v>
      </c>
      <c r="N113" s="39">
        <v>24792</v>
      </c>
      <c r="O113" s="39">
        <v>24792</v>
      </c>
      <c r="P113" s="54" t="s">
        <v>642</v>
      </c>
      <c r="Q113" s="50" t="s">
        <v>618</v>
      </c>
      <c r="R113" s="50" t="b">
        <v>0</v>
      </c>
      <c r="S113" s="50" t="e">
        <v>#N/A</v>
      </c>
      <c r="T113" s="61">
        <v>24792</v>
      </c>
      <c r="U113" s="61">
        <v>0</v>
      </c>
      <c r="V113" s="61">
        <v>0</v>
      </c>
      <c r="W113" s="61"/>
      <c r="X113" s="61">
        <v>24792</v>
      </c>
      <c r="Y113" s="61">
        <v>0</v>
      </c>
      <c r="Z113" s="61">
        <v>24792</v>
      </c>
      <c r="AA113" s="61">
        <v>0</v>
      </c>
      <c r="AB113" s="54"/>
      <c r="AC113" s="61">
        <v>24792</v>
      </c>
      <c r="AD113" s="61">
        <f t="shared" si="12"/>
        <v>0</v>
      </c>
      <c r="AE113" s="54">
        <v>4800064810</v>
      </c>
      <c r="AF113" s="54" t="s">
        <v>640</v>
      </c>
      <c r="AG113" s="71">
        <v>8232012</v>
      </c>
      <c r="AH113" s="69">
        <v>45534</v>
      </c>
    </row>
    <row r="114" spans="1:34">
      <c r="A114" s="63">
        <v>891409390</v>
      </c>
      <c r="B114" s="64" t="s">
        <v>344</v>
      </c>
      <c r="C114" s="47">
        <f t="shared" si="7"/>
        <v>2024</v>
      </c>
      <c r="D114" s="47" t="s">
        <v>4</v>
      </c>
      <c r="E114" s="52" t="s">
        <v>131</v>
      </c>
      <c r="F114" s="52" t="s">
        <v>13</v>
      </c>
      <c r="G114" s="52">
        <v>325526</v>
      </c>
      <c r="H114" s="52" t="s">
        <v>131</v>
      </c>
      <c r="I114" s="48" t="s">
        <v>457</v>
      </c>
      <c r="J114" s="53">
        <v>45469</v>
      </c>
      <c r="K114" s="49">
        <v>45488.504653472221</v>
      </c>
      <c r="L114" s="52" t="s">
        <v>336</v>
      </c>
      <c r="M114" s="52" t="s">
        <v>337</v>
      </c>
      <c r="N114" s="39">
        <v>52290</v>
      </c>
      <c r="O114" s="39">
        <v>52290</v>
      </c>
      <c r="P114" s="54" t="s">
        <v>642</v>
      </c>
      <c r="Q114" s="50" t="s">
        <v>618</v>
      </c>
      <c r="R114" s="50" t="b">
        <v>0</v>
      </c>
      <c r="S114" s="50" t="e">
        <v>#N/A</v>
      </c>
      <c r="T114" s="61">
        <v>52290</v>
      </c>
      <c r="U114" s="61">
        <v>0</v>
      </c>
      <c r="V114" s="61">
        <v>0</v>
      </c>
      <c r="W114" s="61"/>
      <c r="X114" s="61">
        <v>52290</v>
      </c>
      <c r="Y114" s="61">
        <v>0</v>
      </c>
      <c r="Z114" s="61">
        <v>52290</v>
      </c>
      <c r="AA114" s="61">
        <v>0</v>
      </c>
      <c r="AB114" s="54"/>
      <c r="AC114" s="61">
        <v>52290</v>
      </c>
      <c r="AD114" s="61">
        <f t="shared" si="12"/>
        <v>0</v>
      </c>
      <c r="AE114" s="54">
        <v>4800064810</v>
      </c>
      <c r="AF114" s="54" t="s">
        <v>640</v>
      </c>
      <c r="AG114" s="71">
        <v>8232012</v>
      </c>
      <c r="AH114" s="69">
        <v>45534</v>
      </c>
    </row>
    <row r="115" spans="1:34">
      <c r="A115" s="63">
        <v>891409390</v>
      </c>
      <c r="B115" s="64" t="s">
        <v>344</v>
      </c>
      <c r="C115" s="47">
        <f t="shared" si="7"/>
        <v>2024</v>
      </c>
      <c r="D115" s="47" t="s">
        <v>4</v>
      </c>
      <c r="E115" s="52" t="s">
        <v>132</v>
      </c>
      <c r="F115" s="52" t="s">
        <v>13</v>
      </c>
      <c r="G115" s="52">
        <v>325575</v>
      </c>
      <c r="H115" s="52" t="s">
        <v>132</v>
      </c>
      <c r="I115" s="48" t="s">
        <v>458</v>
      </c>
      <c r="J115" s="53">
        <v>45469</v>
      </c>
      <c r="K115" s="49">
        <v>45488.504653472221</v>
      </c>
      <c r="L115" s="52" t="s">
        <v>336</v>
      </c>
      <c r="M115" s="52" t="s">
        <v>337</v>
      </c>
      <c r="N115" s="39">
        <v>52290</v>
      </c>
      <c r="O115" s="39">
        <v>52290</v>
      </c>
      <c r="P115" s="54" t="s">
        <v>642</v>
      </c>
      <c r="Q115" s="50" t="s">
        <v>618</v>
      </c>
      <c r="R115" s="50" t="b">
        <v>0</v>
      </c>
      <c r="S115" s="50" t="e">
        <v>#N/A</v>
      </c>
      <c r="T115" s="61">
        <v>52290</v>
      </c>
      <c r="U115" s="61">
        <v>0</v>
      </c>
      <c r="V115" s="61">
        <v>0</v>
      </c>
      <c r="W115" s="61"/>
      <c r="X115" s="61">
        <v>52290</v>
      </c>
      <c r="Y115" s="61">
        <v>0</v>
      </c>
      <c r="Z115" s="61">
        <v>52290</v>
      </c>
      <c r="AA115" s="61">
        <v>0</v>
      </c>
      <c r="AB115" s="54"/>
      <c r="AC115" s="61">
        <v>52290</v>
      </c>
      <c r="AD115" s="61">
        <f t="shared" si="12"/>
        <v>0</v>
      </c>
      <c r="AE115" s="54">
        <v>4800064810</v>
      </c>
      <c r="AF115" s="54" t="s">
        <v>640</v>
      </c>
      <c r="AG115" s="71">
        <v>8232012</v>
      </c>
      <c r="AH115" s="69">
        <v>45534</v>
      </c>
    </row>
    <row r="116" spans="1:34">
      <c r="A116" s="63">
        <v>891409390</v>
      </c>
      <c r="B116" s="64" t="s">
        <v>344</v>
      </c>
      <c r="C116" s="47">
        <f t="shared" si="7"/>
        <v>2024</v>
      </c>
      <c r="D116" s="47" t="s">
        <v>4</v>
      </c>
      <c r="E116" s="52" t="s">
        <v>133</v>
      </c>
      <c r="F116" s="52" t="s">
        <v>13</v>
      </c>
      <c r="G116" s="52">
        <v>325652</v>
      </c>
      <c r="H116" s="52" t="s">
        <v>133</v>
      </c>
      <c r="I116" s="48" t="s">
        <v>459</v>
      </c>
      <c r="J116" s="53">
        <v>45470</v>
      </c>
      <c r="K116" s="49">
        <v>45488.504653472221</v>
      </c>
      <c r="L116" s="52" t="s">
        <v>336</v>
      </c>
      <c r="M116" s="52" t="s">
        <v>337</v>
      </c>
      <c r="N116" s="39">
        <v>52290</v>
      </c>
      <c r="O116" s="39">
        <v>52290</v>
      </c>
      <c r="P116" s="54" t="s">
        <v>642</v>
      </c>
      <c r="Q116" s="50" t="s">
        <v>618</v>
      </c>
      <c r="R116" s="50" t="b">
        <v>0</v>
      </c>
      <c r="S116" s="50" t="e">
        <v>#N/A</v>
      </c>
      <c r="T116" s="61">
        <v>52290</v>
      </c>
      <c r="U116" s="61">
        <v>0</v>
      </c>
      <c r="V116" s="61">
        <v>0</v>
      </c>
      <c r="W116" s="61"/>
      <c r="X116" s="61">
        <v>52290</v>
      </c>
      <c r="Y116" s="61">
        <v>0</v>
      </c>
      <c r="Z116" s="61">
        <v>52290</v>
      </c>
      <c r="AA116" s="61">
        <v>0</v>
      </c>
      <c r="AB116" s="54"/>
      <c r="AC116" s="61">
        <v>52290</v>
      </c>
      <c r="AD116" s="61">
        <f t="shared" si="12"/>
        <v>0</v>
      </c>
      <c r="AE116" s="54">
        <v>4800064810</v>
      </c>
      <c r="AF116" s="54" t="s">
        <v>640</v>
      </c>
      <c r="AG116" s="71">
        <v>8232012</v>
      </c>
      <c r="AH116" s="69">
        <v>45534</v>
      </c>
    </row>
    <row r="117" spans="1:34">
      <c r="A117" s="63">
        <v>891409390</v>
      </c>
      <c r="B117" s="64" t="s">
        <v>344</v>
      </c>
      <c r="C117" s="47">
        <f t="shared" si="7"/>
        <v>2024</v>
      </c>
      <c r="D117" s="47" t="s">
        <v>4</v>
      </c>
      <c r="E117" s="52" t="s">
        <v>134</v>
      </c>
      <c r="F117" s="52" t="s">
        <v>13</v>
      </c>
      <c r="G117" s="52">
        <v>325679</v>
      </c>
      <c r="H117" s="52" t="s">
        <v>134</v>
      </c>
      <c r="I117" s="48" t="s">
        <v>460</v>
      </c>
      <c r="J117" s="53">
        <v>45470</v>
      </c>
      <c r="K117" s="49">
        <v>45488.504653472221</v>
      </c>
      <c r="L117" s="52" t="s">
        <v>336</v>
      </c>
      <c r="M117" s="52" t="s">
        <v>337</v>
      </c>
      <c r="N117" s="39">
        <v>22908</v>
      </c>
      <c r="O117" s="39">
        <v>22908</v>
      </c>
      <c r="P117" s="54" t="s">
        <v>642</v>
      </c>
      <c r="Q117" s="50" t="s">
        <v>618</v>
      </c>
      <c r="R117" s="50" t="b">
        <v>0</v>
      </c>
      <c r="S117" s="50" t="e">
        <v>#N/A</v>
      </c>
      <c r="T117" s="61">
        <v>22908</v>
      </c>
      <c r="U117" s="61">
        <v>0</v>
      </c>
      <c r="V117" s="61">
        <v>0</v>
      </c>
      <c r="W117" s="61"/>
      <c r="X117" s="61">
        <v>22908</v>
      </c>
      <c r="Y117" s="61">
        <v>0</v>
      </c>
      <c r="Z117" s="61">
        <v>22908</v>
      </c>
      <c r="AA117" s="61">
        <v>0</v>
      </c>
      <c r="AB117" s="54"/>
      <c r="AC117" s="61">
        <v>22908</v>
      </c>
      <c r="AD117" s="61">
        <f t="shared" si="12"/>
        <v>0</v>
      </c>
      <c r="AE117" s="54">
        <v>4800064810</v>
      </c>
      <c r="AF117" s="54" t="s">
        <v>640</v>
      </c>
      <c r="AG117" s="71">
        <v>8232012</v>
      </c>
      <c r="AH117" s="69">
        <v>45534</v>
      </c>
    </row>
    <row r="118" spans="1:34">
      <c r="A118" s="63">
        <v>891409390</v>
      </c>
      <c r="B118" s="64" t="s">
        <v>344</v>
      </c>
      <c r="C118" s="47">
        <f t="shared" si="7"/>
        <v>2024</v>
      </c>
      <c r="D118" s="47" t="s">
        <v>4</v>
      </c>
      <c r="E118" s="52" t="s">
        <v>135</v>
      </c>
      <c r="F118" s="52" t="s">
        <v>13</v>
      </c>
      <c r="G118" s="52">
        <v>325727</v>
      </c>
      <c r="H118" s="52" t="s">
        <v>135</v>
      </c>
      <c r="I118" s="48" t="s">
        <v>461</v>
      </c>
      <c r="J118" s="53">
        <v>45470</v>
      </c>
      <c r="K118" s="49">
        <v>45505.291666666664</v>
      </c>
      <c r="L118" s="52" t="s">
        <v>336</v>
      </c>
      <c r="M118" s="52" t="s">
        <v>337</v>
      </c>
      <c r="N118" s="39">
        <v>114044</v>
      </c>
      <c r="O118" s="39">
        <v>114044</v>
      </c>
      <c r="P118" s="54" t="s">
        <v>645</v>
      </c>
      <c r="Q118" s="50" t="s">
        <v>618</v>
      </c>
      <c r="R118" s="50" t="b">
        <v>0</v>
      </c>
      <c r="S118" s="50" t="e">
        <v>#N/A</v>
      </c>
      <c r="T118" s="61">
        <v>114044</v>
      </c>
      <c r="U118" s="61">
        <v>0</v>
      </c>
      <c r="V118" s="61">
        <v>0</v>
      </c>
      <c r="W118" s="61"/>
      <c r="X118" s="61">
        <v>114044</v>
      </c>
      <c r="Y118" s="61">
        <v>0</v>
      </c>
      <c r="Z118" s="61">
        <v>114044</v>
      </c>
      <c r="AA118" s="61">
        <v>114044</v>
      </c>
      <c r="AB118" s="54">
        <v>1222497099</v>
      </c>
      <c r="AC118" s="61">
        <v>0</v>
      </c>
      <c r="AD118" s="61"/>
      <c r="AE118" s="54"/>
      <c r="AF118" s="54"/>
      <c r="AG118" s="54"/>
      <c r="AH118" s="69">
        <v>45534</v>
      </c>
    </row>
    <row r="119" spans="1:34">
      <c r="A119" s="63">
        <v>891409390</v>
      </c>
      <c r="B119" s="64" t="s">
        <v>344</v>
      </c>
      <c r="C119" s="47">
        <f t="shared" si="7"/>
        <v>2024</v>
      </c>
      <c r="D119" s="47" t="s">
        <v>4</v>
      </c>
      <c r="E119" s="52" t="s">
        <v>136</v>
      </c>
      <c r="F119" s="52" t="s">
        <v>13</v>
      </c>
      <c r="G119" s="52">
        <v>325756</v>
      </c>
      <c r="H119" s="52" t="s">
        <v>136</v>
      </c>
      <c r="I119" s="48" t="s">
        <v>462</v>
      </c>
      <c r="J119" s="53">
        <v>45470</v>
      </c>
      <c r="K119" s="49">
        <v>45505.291666666664</v>
      </c>
      <c r="L119" s="52" t="s">
        <v>336</v>
      </c>
      <c r="M119" s="52" t="s">
        <v>337</v>
      </c>
      <c r="N119" s="39">
        <v>52290</v>
      </c>
      <c r="O119" s="39">
        <v>52290</v>
      </c>
      <c r="P119" s="54" t="s">
        <v>645</v>
      </c>
      <c r="Q119" s="50" t="s">
        <v>618</v>
      </c>
      <c r="R119" s="50" t="b">
        <v>0</v>
      </c>
      <c r="S119" s="50" t="e">
        <v>#N/A</v>
      </c>
      <c r="T119" s="61">
        <v>52290</v>
      </c>
      <c r="U119" s="61">
        <v>0</v>
      </c>
      <c r="V119" s="61">
        <v>0</v>
      </c>
      <c r="W119" s="61"/>
      <c r="X119" s="61">
        <v>52290</v>
      </c>
      <c r="Y119" s="61">
        <v>0</v>
      </c>
      <c r="Z119" s="61">
        <v>52290</v>
      </c>
      <c r="AA119" s="61">
        <v>52290</v>
      </c>
      <c r="AB119" s="54">
        <v>1222497032</v>
      </c>
      <c r="AC119" s="61">
        <v>0</v>
      </c>
      <c r="AD119" s="61"/>
      <c r="AE119" s="54"/>
      <c r="AF119" s="54"/>
      <c r="AG119" s="54"/>
      <c r="AH119" s="69">
        <v>45534</v>
      </c>
    </row>
    <row r="120" spans="1:34">
      <c r="A120" s="63">
        <v>891409390</v>
      </c>
      <c r="B120" s="64" t="s">
        <v>344</v>
      </c>
      <c r="C120" s="47">
        <f t="shared" si="7"/>
        <v>2024</v>
      </c>
      <c r="D120" s="47" t="s">
        <v>4</v>
      </c>
      <c r="E120" s="52" t="s">
        <v>137</v>
      </c>
      <c r="F120" s="52" t="s">
        <v>13</v>
      </c>
      <c r="G120" s="52">
        <v>325775</v>
      </c>
      <c r="H120" s="52" t="s">
        <v>137</v>
      </c>
      <c r="I120" s="48" t="s">
        <v>463</v>
      </c>
      <c r="J120" s="53">
        <v>45471</v>
      </c>
      <c r="K120" s="49">
        <v>45505.291666666664</v>
      </c>
      <c r="L120" s="52" t="s">
        <v>336</v>
      </c>
      <c r="M120" s="52" t="s">
        <v>337</v>
      </c>
      <c r="N120" s="39">
        <v>2370480</v>
      </c>
      <c r="O120" s="39">
        <v>2370480</v>
      </c>
      <c r="P120" s="54" t="s">
        <v>645</v>
      </c>
      <c r="Q120" s="50" t="s">
        <v>618</v>
      </c>
      <c r="R120" s="50" t="b">
        <v>0</v>
      </c>
      <c r="S120" s="50" t="e">
        <v>#N/A</v>
      </c>
      <c r="T120" s="61">
        <v>2370480</v>
      </c>
      <c r="U120" s="61">
        <v>0</v>
      </c>
      <c r="V120" s="61">
        <v>0</v>
      </c>
      <c r="W120" s="61"/>
      <c r="X120" s="61">
        <v>2370480</v>
      </c>
      <c r="Y120" s="61">
        <v>0</v>
      </c>
      <c r="Z120" s="61">
        <v>2323070</v>
      </c>
      <c r="AA120" s="61">
        <v>2323070</v>
      </c>
      <c r="AB120" s="54">
        <v>1222499127</v>
      </c>
      <c r="AC120" s="61">
        <v>0</v>
      </c>
      <c r="AD120" s="61"/>
      <c r="AE120" s="54"/>
      <c r="AF120" s="54"/>
      <c r="AG120" s="54"/>
      <c r="AH120" s="69">
        <v>45534</v>
      </c>
    </row>
    <row r="121" spans="1:34">
      <c r="A121" s="63">
        <v>891409390</v>
      </c>
      <c r="B121" s="64" t="s">
        <v>344</v>
      </c>
      <c r="C121" s="47">
        <f t="shared" si="7"/>
        <v>2024</v>
      </c>
      <c r="D121" s="47" t="s">
        <v>4</v>
      </c>
      <c r="E121" s="52" t="s">
        <v>138</v>
      </c>
      <c r="F121" s="52" t="s">
        <v>13</v>
      </c>
      <c r="G121" s="52">
        <v>325820</v>
      </c>
      <c r="H121" s="52" t="s">
        <v>138</v>
      </c>
      <c r="I121" s="48" t="s">
        <v>464</v>
      </c>
      <c r="J121" s="53">
        <v>45471</v>
      </c>
      <c r="K121" s="49">
        <v>45488.376337928239</v>
      </c>
      <c r="L121" s="52" t="s">
        <v>336</v>
      </c>
      <c r="M121" s="52" t="s">
        <v>337</v>
      </c>
      <c r="N121" s="39">
        <v>51540</v>
      </c>
      <c r="O121" s="39">
        <v>47040</v>
      </c>
      <c r="P121" s="54" t="s">
        <v>645</v>
      </c>
      <c r="Q121" s="50" t="s">
        <v>618</v>
      </c>
      <c r="R121" s="50" t="b">
        <v>0</v>
      </c>
      <c r="S121" s="50" t="e">
        <v>#N/A</v>
      </c>
      <c r="T121" s="61">
        <v>51540</v>
      </c>
      <c r="U121" s="61">
        <v>0</v>
      </c>
      <c r="V121" s="61">
        <v>0</v>
      </c>
      <c r="W121" s="61"/>
      <c r="X121" s="61">
        <v>51540</v>
      </c>
      <c r="Y121" s="61">
        <v>0</v>
      </c>
      <c r="Z121" s="61">
        <v>47040</v>
      </c>
      <c r="AA121" s="61">
        <v>47040</v>
      </c>
      <c r="AB121" s="54">
        <v>1222505140</v>
      </c>
      <c r="AC121" s="61">
        <v>0</v>
      </c>
      <c r="AD121" s="61"/>
      <c r="AE121" s="54"/>
      <c r="AF121" s="54"/>
      <c r="AG121" s="54"/>
      <c r="AH121" s="69">
        <v>45534</v>
      </c>
    </row>
    <row r="122" spans="1:34">
      <c r="A122" s="63">
        <v>891409390</v>
      </c>
      <c r="B122" s="64" t="s">
        <v>344</v>
      </c>
      <c r="C122" s="47">
        <f t="shared" si="7"/>
        <v>2024</v>
      </c>
      <c r="D122" s="47" t="s">
        <v>4</v>
      </c>
      <c r="E122" s="52" t="s">
        <v>139</v>
      </c>
      <c r="F122" s="52" t="s">
        <v>13</v>
      </c>
      <c r="G122" s="52">
        <v>325855</v>
      </c>
      <c r="H122" s="52" t="s">
        <v>139</v>
      </c>
      <c r="I122" s="48" t="s">
        <v>465</v>
      </c>
      <c r="J122" s="53">
        <v>45471</v>
      </c>
      <c r="K122" s="49">
        <v>45505.291666666664</v>
      </c>
      <c r="L122" s="52" t="s">
        <v>336</v>
      </c>
      <c r="M122" s="52" t="s">
        <v>337</v>
      </c>
      <c r="N122" s="39">
        <v>51540</v>
      </c>
      <c r="O122" s="39">
        <v>51540</v>
      </c>
      <c r="P122" s="54" t="s">
        <v>645</v>
      </c>
      <c r="Q122" s="50" t="s">
        <v>618</v>
      </c>
      <c r="R122" s="50" t="b">
        <v>0</v>
      </c>
      <c r="S122" s="50" t="e">
        <v>#N/A</v>
      </c>
      <c r="T122" s="61">
        <v>51540</v>
      </c>
      <c r="U122" s="61">
        <v>0</v>
      </c>
      <c r="V122" s="61">
        <v>0</v>
      </c>
      <c r="W122" s="61"/>
      <c r="X122" s="61">
        <v>51540</v>
      </c>
      <c r="Y122" s="61">
        <v>0</v>
      </c>
      <c r="Z122" s="61">
        <v>51540</v>
      </c>
      <c r="AA122" s="61">
        <v>51540</v>
      </c>
      <c r="AB122" s="54">
        <v>1222497023</v>
      </c>
      <c r="AC122" s="61">
        <v>0</v>
      </c>
      <c r="AD122" s="61"/>
      <c r="AE122" s="54"/>
      <c r="AF122" s="54"/>
      <c r="AG122" s="54"/>
      <c r="AH122" s="69">
        <v>45534</v>
      </c>
    </row>
    <row r="123" spans="1:34">
      <c r="A123" s="63">
        <v>891409390</v>
      </c>
      <c r="B123" s="64" t="s">
        <v>344</v>
      </c>
      <c r="C123" s="47">
        <f t="shared" si="7"/>
        <v>2024</v>
      </c>
      <c r="D123" s="47" t="s">
        <v>4</v>
      </c>
      <c r="E123" s="52" t="s">
        <v>140</v>
      </c>
      <c r="F123" s="52" t="s">
        <v>18</v>
      </c>
      <c r="G123" s="52">
        <v>255530</v>
      </c>
      <c r="H123" s="52" t="s">
        <v>140</v>
      </c>
      <c r="I123" s="48" t="s">
        <v>466</v>
      </c>
      <c r="J123" s="53">
        <v>45475</v>
      </c>
      <c r="K123" s="49">
        <v>45505.291666666664</v>
      </c>
      <c r="L123" s="52" t="s">
        <v>336</v>
      </c>
      <c r="M123" s="52" t="s">
        <v>337</v>
      </c>
      <c r="N123" s="39">
        <v>205069</v>
      </c>
      <c r="O123" s="39">
        <v>205069</v>
      </c>
      <c r="P123" s="54" t="s">
        <v>645</v>
      </c>
      <c r="Q123" s="50" t="s">
        <v>618</v>
      </c>
      <c r="R123" s="50" t="b">
        <v>0</v>
      </c>
      <c r="S123" s="50" t="e">
        <v>#N/A</v>
      </c>
      <c r="T123" s="61">
        <v>205069</v>
      </c>
      <c r="U123" s="61">
        <v>0</v>
      </c>
      <c r="V123" s="61">
        <v>0</v>
      </c>
      <c r="W123" s="61"/>
      <c r="X123" s="61">
        <v>205069</v>
      </c>
      <c r="Y123" s="61">
        <v>0</v>
      </c>
      <c r="Z123" s="61">
        <v>200968</v>
      </c>
      <c r="AA123" s="61">
        <v>200968</v>
      </c>
      <c r="AB123" s="54">
        <v>1222497114</v>
      </c>
      <c r="AC123" s="61">
        <v>0</v>
      </c>
      <c r="AD123" s="61"/>
      <c r="AE123" s="54"/>
      <c r="AF123" s="54"/>
      <c r="AG123" s="54"/>
      <c r="AH123" s="69">
        <v>45534</v>
      </c>
    </row>
    <row r="124" spans="1:34">
      <c r="A124" s="63">
        <v>891409390</v>
      </c>
      <c r="B124" s="64" t="s">
        <v>344</v>
      </c>
      <c r="C124" s="47">
        <f t="shared" si="7"/>
        <v>2024</v>
      </c>
      <c r="D124" s="47" t="s">
        <v>4</v>
      </c>
      <c r="E124" s="52" t="s">
        <v>141</v>
      </c>
      <c r="F124" s="52" t="s">
        <v>18</v>
      </c>
      <c r="G124" s="52">
        <v>255551</v>
      </c>
      <c r="H124" s="52" t="s">
        <v>141</v>
      </c>
      <c r="I124" s="48" t="s">
        <v>467</v>
      </c>
      <c r="J124" s="53">
        <v>45475</v>
      </c>
      <c r="K124" s="49">
        <v>45505.291666666664</v>
      </c>
      <c r="L124" s="52" t="s">
        <v>336</v>
      </c>
      <c r="M124" s="52" t="s">
        <v>337</v>
      </c>
      <c r="N124" s="39">
        <v>52290</v>
      </c>
      <c r="O124" s="39">
        <v>52290</v>
      </c>
      <c r="P124" s="54" t="s">
        <v>645</v>
      </c>
      <c r="Q124" s="50" t="s">
        <v>618</v>
      </c>
      <c r="R124" s="50" t="b">
        <v>0</v>
      </c>
      <c r="S124" s="50" t="e">
        <v>#N/A</v>
      </c>
      <c r="T124" s="61">
        <v>52290</v>
      </c>
      <c r="U124" s="61">
        <v>0</v>
      </c>
      <c r="V124" s="61">
        <v>0</v>
      </c>
      <c r="W124" s="61"/>
      <c r="X124" s="61">
        <v>52290</v>
      </c>
      <c r="Y124" s="61">
        <v>0</v>
      </c>
      <c r="Z124" s="61">
        <v>52290</v>
      </c>
      <c r="AA124" s="61">
        <v>52290</v>
      </c>
      <c r="AB124" s="54">
        <v>1222497039</v>
      </c>
      <c r="AC124" s="61">
        <v>0</v>
      </c>
      <c r="AD124" s="61"/>
      <c r="AE124" s="54"/>
      <c r="AF124" s="54"/>
      <c r="AG124" s="54"/>
      <c r="AH124" s="69">
        <v>45534</v>
      </c>
    </row>
    <row r="125" spans="1:34">
      <c r="A125" s="63">
        <v>891409390</v>
      </c>
      <c r="B125" s="64" t="s">
        <v>344</v>
      </c>
      <c r="C125" s="47">
        <f t="shared" si="7"/>
        <v>2024</v>
      </c>
      <c r="D125" s="47" t="s">
        <v>4</v>
      </c>
      <c r="E125" s="52" t="s">
        <v>142</v>
      </c>
      <c r="F125" s="52" t="s">
        <v>18</v>
      </c>
      <c r="G125" s="52">
        <v>255714</v>
      </c>
      <c r="H125" s="52" t="s">
        <v>142</v>
      </c>
      <c r="I125" s="48" t="s">
        <v>468</v>
      </c>
      <c r="J125" s="53">
        <v>45477</v>
      </c>
      <c r="K125" s="49">
        <v>45505.291666666664</v>
      </c>
      <c r="L125" s="52" t="s">
        <v>336</v>
      </c>
      <c r="M125" s="52" t="s">
        <v>337</v>
      </c>
      <c r="N125" s="39">
        <v>51268</v>
      </c>
      <c r="O125" s="39">
        <v>51268</v>
      </c>
      <c r="P125" s="54" t="s">
        <v>645</v>
      </c>
      <c r="Q125" s="50" t="s">
        <v>618</v>
      </c>
      <c r="R125" s="50" t="b">
        <v>0</v>
      </c>
      <c r="S125" s="50" t="e">
        <v>#N/A</v>
      </c>
      <c r="T125" s="61">
        <v>51268</v>
      </c>
      <c r="U125" s="61">
        <v>0</v>
      </c>
      <c r="V125" s="61">
        <v>0</v>
      </c>
      <c r="W125" s="61"/>
      <c r="X125" s="61">
        <v>51268</v>
      </c>
      <c r="Y125" s="61">
        <v>0</v>
      </c>
      <c r="Z125" s="61">
        <v>51268</v>
      </c>
      <c r="AA125" s="61">
        <v>51268</v>
      </c>
      <c r="AB125" s="54">
        <v>1222497018</v>
      </c>
      <c r="AC125" s="61">
        <v>0</v>
      </c>
      <c r="AD125" s="61"/>
      <c r="AE125" s="54"/>
      <c r="AF125" s="54"/>
      <c r="AG125" s="54"/>
      <c r="AH125" s="69">
        <v>45534</v>
      </c>
    </row>
    <row r="126" spans="1:34">
      <c r="A126" s="63">
        <v>891409390</v>
      </c>
      <c r="B126" s="64" t="s">
        <v>344</v>
      </c>
      <c r="C126" s="47">
        <f t="shared" si="7"/>
        <v>2024</v>
      </c>
      <c r="D126" s="47" t="s">
        <v>4</v>
      </c>
      <c r="E126" s="52" t="s">
        <v>143</v>
      </c>
      <c r="F126" s="52" t="s">
        <v>18</v>
      </c>
      <c r="G126" s="52">
        <v>255719</v>
      </c>
      <c r="H126" s="52" t="s">
        <v>143</v>
      </c>
      <c r="I126" s="48" t="s">
        <v>469</v>
      </c>
      <c r="J126" s="53">
        <v>45478</v>
      </c>
      <c r="K126" s="49">
        <v>45505.291666666664</v>
      </c>
      <c r="L126" s="52" t="s">
        <v>336</v>
      </c>
      <c r="M126" s="52" t="s">
        <v>337</v>
      </c>
      <c r="N126" s="39">
        <v>52290</v>
      </c>
      <c r="O126" s="39">
        <v>52290</v>
      </c>
      <c r="P126" s="54" t="s">
        <v>645</v>
      </c>
      <c r="Q126" s="50" t="s">
        <v>618</v>
      </c>
      <c r="R126" s="50" t="b">
        <v>0</v>
      </c>
      <c r="S126" s="50" t="e">
        <v>#N/A</v>
      </c>
      <c r="T126" s="61">
        <v>52290</v>
      </c>
      <c r="U126" s="61">
        <v>0</v>
      </c>
      <c r="V126" s="61">
        <v>0</v>
      </c>
      <c r="W126" s="61"/>
      <c r="X126" s="61">
        <v>52290</v>
      </c>
      <c r="Y126" s="61">
        <v>0</v>
      </c>
      <c r="Z126" s="61">
        <v>52290</v>
      </c>
      <c r="AA126" s="61">
        <v>52290</v>
      </c>
      <c r="AB126" s="54">
        <v>1222497041</v>
      </c>
      <c r="AC126" s="61">
        <v>0</v>
      </c>
      <c r="AD126" s="61"/>
      <c r="AE126" s="54"/>
      <c r="AF126" s="54"/>
      <c r="AG126" s="54"/>
      <c r="AH126" s="69">
        <v>45534</v>
      </c>
    </row>
    <row r="127" spans="1:34">
      <c r="A127" s="63">
        <v>891409390</v>
      </c>
      <c r="B127" s="64" t="s">
        <v>344</v>
      </c>
      <c r="C127" s="47">
        <f t="shared" si="7"/>
        <v>2024</v>
      </c>
      <c r="D127" s="47" t="s">
        <v>4</v>
      </c>
      <c r="E127" s="52" t="s">
        <v>144</v>
      </c>
      <c r="F127" s="52" t="s">
        <v>18</v>
      </c>
      <c r="G127" s="52">
        <v>255732</v>
      </c>
      <c r="H127" s="52" t="s">
        <v>144</v>
      </c>
      <c r="I127" s="48" t="s">
        <v>470</v>
      </c>
      <c r="J127" s="53">
        <v>45478</v>
      </c>
      <c r="K127" s="49">
        <v>45488.504653472221</v>
      </c>
      <c r="L127" s="52" t="s">
        <v>336</v>
      </c>
      <c r="M127" s="52" t="s">
        <v>337</v>
      </c>
      <c r="N127" s="39">
        <v>84152</v>
      </c>
      <c r="O127" s="39">
        <v>84152</v>
      </c>
      <c r="P127" s="54" t="s">
        <v>642</v>
      </c>
      <c r="Q127" s="50" t="s">
        <v>618</v>
      </c>
      <c r="R127" s="50" t="b">
        <v>0</v>
      </c>
      <c r="S127" s="50" t="e">
        <v>#N/A</v>
      </c>
      <c r="T127" s="61">
        <v>84152</v>
      </c>
      <c r="U127" s="61">
        <v>0</v>
      </c>
      <c r="V127" s="61">
        <v>0</v>
      </c>
      <c r="W127" s="61"/>
      <c r="X127" s="61">
        <v>84152</v>
      </c>
      <c r="Y127" s="61">
        <v>0</v>
      </c>
      <c r="Z127" s="61">
        <v>84152</v>
      </c>
      <c r="AA127" s="61">
        <v>0</v>
      </c>
      <c r="AB127" s="54"/>
      <c r="AC127" s="61">
        <v>84152</v>
      </c>
      <c r="AD127" s="61">
        <f>T127-AC127</f>
        <v>0</v>
      </c>
      <c r="AE127" s="54">
        <v>4800064810</v>
      </c>
      <c r="AF127" s="54" t="s">
        <v>640</v>
      </c>
      <c r="AG127" s="71">
        <v>8232012</v>
      </c>
      <c r="AH127" s="69">
        <v>45534</v>
      </c>
    </row>
    <row r="128" spans="1:34">
      <c r="A128" s="63">
        <v>891409390</v>
      </c>
      <c r="B128" s="64" t="s">
        <v>344</v>
      </c>
      <c r="C128" s="47">
        <f t="shared" si="7"/>
        <v>2024</v>
      </c>
      <c r="D128" s="47" t="s">
        <v>4</v>
      </c>
      <c r="E128" s="52" t="s">
        <v>145</v>
      </c>
      <c r="F128" s="52" t="s">
        <v>18</v>
      </c>
      <c r="G128" s="52">
        <v>255743</v>
      </c>
      <c r="H128" s="52" t="s">
        <v>145</v>
      </c>
      <c r="I128" s="48" t="s">
        <v>471</v>
      </c>
      <c r="J128" s="53">
        <v>45479</v>
      </c>
      <c r="K128" s="49">
        <v>45505.291666666664</v>
      </c>
      <c r="L128" s="52" t="s">
        <v>336</v>
      </c>
      <c r="M128" s="52" t="s">
        <v>337</v>
      </c>
      <c r="N128" s="39">
        <v>51268</v>
      </c>
      <c r="O128" s="39">
        <v>46768</v>
      </c>
      <c r="P128" s="54" t="s">
        <v>645</v>
      </c>
      <c r="Q128" s="50" t="s">
        <v>618</v>
      </c>
      <c r="R128" s="50" t="b">
        <v>0</v>
      </c>
      <c r="S128" s="50" t="e">
        <v>#N/A</v>
      </c>
      <c r="T128" s="61">
        <v>51268</v>
      </c>
      <c r="U128" s="61">
        <v>0</v>
      </c>
      <c r="V128" s="61">
        <v>0</v>
      </c>
      <c r="W128" s="61"/>
      <c r="X128" s="61">
        <v>51268</v>
      </c>
      <c r="Y128" s="61">
        <v>0</v>
      </c>
      <c r="Z128" s="61">
        <v>46768</v>
      </c>
      <c r="AA128" s="61">
        <v>46768</v>
      </c>
      <c r="AB128" s="54">
        <v>1222506089</v>
      </c>
      <c r="AC128" s="61">
        <v>0</v>
      </c>
      <c r="AD128" s="61"/>
      <c r="AE128" s="54"/>
      <c r="AF128" s="54"/>
      <c r="AG128" s="54"/>
      <c r="AH128" s="69">
        <v>45534</v>
      </c>
    </row>
    <row r="129" spans="1:34">
      <c r="A129" s="63">
        <v>891409390</v>
      </c>
      <c r="B129" s="64" t="s">
        <v>344</v>
      </c>
      <c r="C129" s="47">
        <f t="shared" si="7"/>
        <v>2024</v>
      </c>
      <c r="D129" s="47" t="s">
        <v>4</v>
      </c>
      <c r="E129" s="52" t="s">
        <v>146</v>
      </c>
      <c r="F129" s="52" t="s">
        <v>18</v>
      </c>
      <c r="G129" s="52">
        <v>255748</v>
      </c>
      <c r="H129" s="52" t="s">
        <v>146</v>
      </c>
      <c r="I129" s="48" t="s">
        <v>472</v>
      </c>
      <c r="J129" s="53">
        <v>45479</v>
      </c>
      <c r="K129" s="49">
        <v>45488.504653472221</v>
      </c>
      <c r="L129" s="52" t="s">
        <v>336</v>
      </c>
      <c r="M129" s="52" t="s">
        <v>337</v>
      </c>
      <c r="N129" s="39">
        <v>51540</v>
      </c>
      <c r="O129" s="39">
        <v>51540</v>
      </c>
      <c r="P129" s="54" t="s">
        <v>642</v>
      </c>
      <c r="Q129" s="50" t="s">
        <v>618</v>
      </c>
      <c r="R129" s="50" t="b">
        <v>0</v>
      </c>
      <c r="S129" s="50" t="e">
        <v>#N/A</v>
      </c>
      <c r="T129" s="61">
        <v>51540</v>
      </c>
      <c r="U129" s="61">
        <v>0</v>
      </c>
      <c r="V129" s="61">
        <v>0</v>
      </c>
      <c r="W129" s="61"/>
      <c r="X129" s="61">
        <v>51540</v>
      </c>
      <c r="Y129" s="61">
        <v>0</v>
      </c>
      <c r="Z129" s="61">
        <v>51540</v>
      </c>
      <c r="AA129" s="61">
        <v>0</v>
      </c>
      <c r="AB129" s="54"/>
      <c r="AC129" s="61">
        <v>51540</v>
      </c>
      <c r="AD129" s="61">
        <f>T129-AC129</f>
        <v>0</v>
      </c>
      <c r="AE129" s="54">
        <v>4800064810</v>
      </c>
      <c r="AF129" s="54" t="s">
        <v>640</v>
      </c>
      <c r="AG129" s="71">
        <v>8232012</v>
      </c>
      <c r="AH129" s="69">
        <v>45534</v>
      </c>
    </row>
    <row r="130" spans="1:34">
      <c r="A130" s="63">
        <v>891409390</v>
      </c>
      <c r="B130" s="64" t="s">
        <v>344</v>
      </c>
      <c r="C130" s="47">
        <f t="shared" si="7"/>
        <v>2024</v>
      </c>
      <c r="D130" s="47" t="s">
        <v>4</v>
      </c>
      <c r="E130" s="52" t="s">
        <v>147</v>
      </c>
      <c r="F130" s="52" t="s">
        <v>18</v>
      </c>
      <c r="G130" s="52">
        <v>255789</v>
      </c>
      <c r="H130" s="52" t="s">
        <v>147</v>
      </c>
      <c r="I130" s="48" t="s">
        <v>473</v>
      </c>
      <c r="J130" s="53">
        <v>45481</v>
      </c>
      <c r="K130" s="49">
        <v>45505.291666666664</v>
      </c>
      <c r="L130" s="52" t="s">
        <v>336</v>
      </c>
      <c r="M130" s="52" t="s">
        <v>337</v>
      </c>
      <c r="N130" s="39">
        <v>51268</v>
      </c>
      <c r="O130" s="39">
        <v>51268</v>
      </c>
      <c r="P130" s="54" t="s">
        <v>645</v>
      </c>
      <c r="Q130" s="50" t="s">
        <v>618</v>
      </c>
      <c r="R130" s="50" t="b">
        <v>0</v>
      </c>
      <c r="S130" s="50" t="e">
        <v>#N/A</v>
      </c>
      <c r="T130" s="61">
        <v>51268</v>
      </c>
      <c r="U130" s="61">
        <v>0</v>
      </c>
      <c r="V130" s="61">
        <v>0</v>
      </c>
      <c r="W130" s="61"/>
      <c r="X130" s="61">
        <v>51268</v>
      </c>
      <c r="Y130" s="61">
        <v>0</v>
      </c>
      <c r="Z130" s="61">
        <v>51268</v>
      </c>
      <c r="AA130" s="61">
        <v>51268</v>
      </c>
      <c r="AB130" s="54">
        <v>1222497017</v>
      </c>
      <c r="AC130" s="61">
        <v>0</v>
      </c>
      <c r="AD130" s="61"/>
      <c r="AE130" s="54"/>
      <c r="AF130" s="54"/>
      <c r="AG130" s="54"/>
      <c r="AH130" s="69">
        <v>45534</v>
      </c>
    </row>
    <row r="131" spans="1:34">
      <c r="A131" s="63">
        <v>891409390</v>
      </c>
      <c r="B131" s="64" t="s">
        <v>344</v>
      </c>
      <c r="C131" s="47">
        <f t="shared" si="7"/>
        <v>2024</v>
      </c>
      <c r="D131" s="47" t="s">
        <v>4</v>
      </c>
      <c r="E131" s="52" t="s">
        <v>148</v>
      </c>
      <c r="F131" s="52" t="s">
        <v>18</v>
      </c>
      <c r="G131" s="52">
        <v>255822</v>
      </c>
      <c r="H131" s="52" t="s">
        <v>148</v>
      </c>
      <c r="I131" s="48" t="s">
        <v>474</v>
      </c>
      <c r="J131" s="53">
        <v>45481</v>
      </c>
      <c r="K131" s="49">
        <v>45488.504653472221</v>
      </c>
      <c r="L131" s="52" t="s">
        <v>336</v>
      </c>
      <c r="M131" s="52" t="s">
        <v>337</v>
      </c>
      <c r="N131" s="39">
        <v>51540</v>
      </c>
      <c r="O131" s="39">
        <v>51540</v>
      </c>
      <c r="P131" s="54" t="s">
        <v>642</v>
      </c>
      <c r="Q131" s="50" t="s">
        <v>618</v>
      </c>
      <c r="R131" s="50" t="b">
        <v>0</v>
      </c>
      <c r="S131" s="50" t="e">
        <v>#N/A</v>
      </c>
      <c r="T131" s="61">
        <v>51540</v>
      </c>
      <c r="U131" s="61">
        <v>0</v>
      </c>
      <c r="V131" s="61">
        <v>0</v>
      </c>
      <c r="W131" s="61"/>
      <c r="X131" s="61">
        <v>51540</v>
      </c>
      <c r="Y131" s="61">
        <v>0</v>
      </c>
      <c r="Z131" s="61">
        <v>51540</v>
      </c>
      <c r="AA131" s="61">
        <v>0</v>
      </c>
      <c r="AB131" s="54"/>
      <c r="AC131" s="61">
        <v>51540</v>
      </c>
      <c r="AD131" s="61">
        <f t="shared" ref="AD131:AD132" si="13">T131-AC131</f>
        <v>0</v>
      </c>
      <c r="AE131" s="54">
        <v>4800064810</v>
      </c>
      <c r="AF131" s="54" t="s">
        <v>640</v>
      </c>
      <c r="AG131" s="71">
        <v>8232012</v>
      </c>
      <c r="AH131" s="69">
        <v>45534</v>
      </c>
    </row>
    <row r="132" spans="1:34">
      <c r="A132" s="63">
        <v>891409390</v>
      </c>
      <c r="B132" s="64" t="s">
        <v>344</v>
      </c>
      <c r="C132" s="47">
        <f t="shared" ref="C132:C195" si="14">YEAR(J132)</f>
        <v>2024</v>
      </c>
      <c r="D132" s="47" t="s">
        <v>4</v>
      </c>
      <c r="E132" s="52" t="s">
        <v>149</v>
      </c>
      <c r="F132" s="52" t="s">
        <v>18</v>
      </c>
      <c r="G132" s="52">
        <v>255837</v>
      </c>
      <c r="H132" s="52" t="s">
        <v>149</v>
      </c>
      <c r="I132" s="48" t="s">
        <v>475</v>
      </c>
      <c r="J132" s="53">
        <v>45481</v>
      </c>
      <c r="K132" s="49">
        <v>45488.504653472221</v>
      </c>
      <c r="L132" s="52" t="s">
        <v>336</v>
      </c>
      <c r="M132" s="52" t="s">
        <v>337</v>
      </c>
      <c r="N132" s="39">
        <v>52290</v>
      </c>
      <c r="O132" s="39">
        <v>52290</v>
      </c>
      <c r="P132" s="54" t="s">
        <v>642</v>
      </c>
      <c r="Q132" s="50" t="s">
        <v>618</v>
      </c>
      <c r="R132" s="50" t="b">
        <v>0</v>
      </c>
      <c r="S132" s="50" t="e">
        <v>#N/A</v>
      </c>
      <c r="T132" s="61">
        <v>52290</v>
      </c>
      <c r="U132" s="61">
        <v>0</v>
      </c>
      <c r="V132" s="61">
        <v>0</v>
      </c>
      <c r="W132" s="61"/>
      <c r="X132" s="61">
        <v>52290</v>
      </c>
      <c r="Y132" s="61">
        <v>0</v>
      </c>
      <c r="Z132" s="61">
        <v>52290</v>
      </c>
      <c r="AA132" s="61">
        <v>0</v>
      </c>
      <c r="AB132" s="54"/>
      <c r="AC132" s="61">
        <v>52290</v>
      </c>
      <c r="AD132" s="61">
        <f t="shared" si="13"/>
        <v>0</v>
      </c>
      <c r="AE132" s="54">
        <v>4800064810</v>
      </c>
      <c r="AF132" s="54" t="s">
        <v>640</v>
      </c>
      <c r="AG132" s="71">
        <v>8232012</v>
      </c>
      <c r="AH132" s="69">
        <v>45534</v>
      </c>
    </row>
    <row r="133" spans="1:34">
      <c r="A133" s="63">
        <v>891409390</v>
      </c>
      <c r="B133" s="64" t="s">
        <v>344</v>
      </c>
      <c r="C133" s="47">
        <f t="shared" si="14"/>
        <v>2024</v>
      </c>
      <c r="D133" s="47" t="s">
        <v>4</v>
      </c>
      <c r="E133" s="52" t="s">
        <v>150</v>
      </c>
      <c r="F133" s="52" t="s">
        <v>18</v>
      </c>
      <c r="G133" s="52">
        <v>255876</v>
      </c>
      <c r="H133" s="52" t="s">
        <v>150</v>
      </c>
      <c r="I133" s="48" t="s">
        <v>476</v>
      </c>
      <c r="J133" s="53">
        <v>45482</v>
      </c>
      <c r="K133" s="49"/>
      <c r="L133" s="52" t="s">
        <v>336</v>
      </c>
      <c r="M133" s="52" t="s">
        <v>337</v>
      </c>
      <c r="N133" s="39">
        <v>556616</v>
      </c>
      <c r="O133" s="39">
        <v>556616</v>
      </c>
      <c r="P133" s="54" t="s">
        <v>653</v>
      </c>
      <c r="Q133" s="50" t="s">
        <v>621</v>
      </c>
      <c r="R133" s="50" t="b">
        <v>0</v>
      </c>
      <c r="S133" s="50" t="e">
        <v>#N/A</v>
      </c>
      <c r="T133" s="61">
        <v>0</v>
      </c>
      <c r="U133" s="61">
        <v>0</v>
      </c>
      <c r="V133" s="61">
        <v>0</v>
      </c>
      <c r="W133" s="61"/>
      <c r="X133" s="61">
        <v>0</v>
      </c>
      <c r="Y133" s="61">
        <v>0</v>
      </c>
      <c r="Z133" s="61">
        <v>0</v>
      </c>
      <c r="AA133" s="61">
        <v>0</v>
      </c>
      <c r="AB133" s="54"/>
      <c r="AC133" s="61">
        <v>0</v>
      </c>
      <c r="AD133" s="61"/>
      <c r="AE133" s="54"/>
      <c r="AF133" s="54"/>
      <c r="AG133" s="54"/>
      <c r="AH133" s="69">
        <v>45534</v>
      </c>
    </row>
    <row r="134" spans="1:34">
      <c r="A134" s="63">
        <v>891409390</v>
      </c>
      <c r="B134" s="64" t="s">
        <v>344</v>
      </c>
      <c r="C134" s="47">
        <f t="shared" si="14"/>
        <v>2024</v>
      </c>
      <c r="D134" s="47" t="s">
        <v>4</v>
      </c>
      <c r="E134" s="52" t="s">
        <v>151</v>
      </c>
      <c r="F134" s="52" t="s">
        <v>18</v>
      </c>
      <c r="G134" s="52">
        <v>255883</v>
      </c>
      <c r="H134" s="52" t="s">
        <v>151</v>
      </c>
      <c r="I134" s="48" t="s">
        <v>477</v>
      </c>
      <c r="J134" s="53">
        <v>45482</v>
      </c>
      <c r="K134" s="49">
        <v>45505.291666666664</v>
      </c>
      <c r="L134" s="52" t="s">
        <v>336</v>
      </c>
      <c r="M134" s="52" t="s">
        <v>337</v>
      </c>
      <c r="N134" s="39">
        <v>556616</v>
      </c>
      <c r="O134" s="39">
        <v>556616</v>
      </c>
      <c r="P134" s="54" t="s">
        <v>645</v>
      </c>
      <c r="Q134" s="50" t="s">
        <v>618</v>
      </c>
      <c r="R134" s="50" t="b">
        <v>0</v>
      </c>
      <c r="S134" s="50" t="e">
        <v>#N/A</v>
      </c>
      <c r="T134" s="61">
        <v>556616</v>
      </c>
      <c r="U134" s="61">
        <v>0</v>
      </c>
      <c r="V134" s="61">
        <v>0</v>
      </c>
      <c r="W134" s="61"/>
      <c r="X134" s="61">
        <v>556616</v>
      </c>
      <c r="Y134" s="61">
        <v>0</v>
      </c>
      <c r="Z134" s="61">
        <v>545484</v>
      </c>
      <c r="AA134" s="61">
        <v>545484</v>
      </c>
      <c r="AB134" s="54">
        <v>1222497127</v>
      </c>
      <c r="AC134" s="61">
        <v>0</v>
      </c>
      <c r="AD134" s="61"/>
      <c r="AE134" s="54"/>
      <c r="AF134" s="54"/>
      <c r="AG134" s="54"/>
      <c r="AH134" s="69">
        <v>45534</v>
      </c>
    </row>
    <row r="135" spans="1:34">
      <c r="A135" s="63">
        <v>891409390</v>
      </c>
      <c r="B135" s="64" t="s">
        <v>344</v>
      </c>
      <c r="C135" s="47">
        <f t="shared" si="14"/>
        <v>2024</v>
      </c>
      <c r="D135" s="47" t="s">
        <v>4</v>
      </c>
      <c r="E135" s="52" t="s">
        <v>152</v>
      </c>
      <c r="F135" s="52" t="s">
        <v>18</v>
      </c>
      <c r="G135" s="52">
        <v>255920</v>
      </c>
      <c r="H135" s="52" t="s">
        <v>152</v>
      </c>
      <c r="I135" s="48" t="s">
        <v>478</v>
      </c>
      <c r="J135" s="53">
        <v>45482</v>
      </c>
      <c r="K135" s="49">
        <v>45505.291666666664</v>
      </c>
      <c r="L135" s="52" t="s">
        <v>336</v>
      </c>
      <c r="M135" s="52" t="s">
        <v>337</v>
      </c>
      <c r="N135" s="39">
        <v>52290</v>
      </c>
      <c r="O135" s="39">
        <v>52290</v>
      </c>
      <c r="P135" s="54" t="s">
        <v>645</v>
      </c>
      <c r="Q135" s="50" t="s">
        <v>618</v>
      </c>
      <c r="R135" s="50" t="b">
        <v>0</v>
      </c>
      <c r="S135" s="50" t="e">
        <v>#N/A</v>
      </c>
      <c r="T135" s="61">
        <v>52290</v>
      </c>
      <c r="U135" s="61">
        <v>0</v>
      </c>
      <c r="V135" s="61">
        <v>0</v>
      </c>
      <c r="W135" s="61"/>
      <c r="X135" s="61">
        <v>52290</v>
      </c>
      <c r="Y135" s="61">
        <v>0</v>
      </c>
      <c r="Z135" s="61">
        <v>52290</v>
      </c>
      <c r="AA135" s="61">
        <v>52290</v>
      </c>
      <c r="AB135" s="54">
        <v>1222497035</v>
      </c>
      <c r="AC135" s="61">
        <v>0</v>
      </c>
      <c r="AD135" s="61"/>
      <c r="AE135" s="54"/>
      <c r="AF135" s="54"/>
      <c r="AG135" s="54"/>
      <c r="AH135" s="69">
        <v>45534</v>
      </c>
    </row>
    <row r="136" spans="1:34">
      <c r="A136" s="63">
        <v>891409390</v>
      </c>
      <c r="B136" s="64" t="s">
        <v>344</v>
      </c>
      <c r="C136" s="47">
        <f t="shared" si="14"/>
        <v>2024</v>
      </c>
      <c r="D136" s="47" t="s">
        <v>4</v>
      </c>
      <c r="E136" s="52" t="s">
        <v>153</v>
      </c>
      <c r="F136" s="52" t="s">
        <v>18</v>
      </c>
      <c r="G136" s="52">
        <v>255939</v>
      </c>
      <c r="H136" s="52" t="s">
        <v>153</v>
      </c>
      <c r="I136" s="48" t="s">
        <v>479</v>
      </c>
      <c r="J136" s="53">
        <v>45483</v>
      </c>
      <c r="K136" s="49">
        <v>45505.291666666664</v>
      </c>
      <c r="L136" s="52" t="s">
        <v>336</v>
      </c>
      <c r="M136" s="52" t="s">
        <v>337</v>
      </c>
      <c r="N136" s="39">
        <v>186187</v>
      </c>
      <c r="O136" s="39">
        <v>186187</v>
      </c>
      <c r="P136" s="54" t="s">
        <v>645</v>
      </c>
      <c r="Q136" s="50" t="s">
        <v>618</v>
      </c>
      <c r="R136" s="50" t="b">
        <v>0</v>
      </c>
      <c r="S136" s="50" t="e">
        <v>#N/A</v>
      </c>
      <c r="T136" s="61">
        <v>186187</v>
      </c>
      <c r="U136" s="61">
        <v>0</v>
      </c>
      <c r="V136" s="61">
        <v>0</v>
      </c>
      <c r="W136" s="61"/>
      <c r="X136" s="61">
        <v>186187</v>
      </c>
      <c r="Y136" s="61">
        <v>0</v>
      </c>
      <c r="Z136" s="61">
        <v>186187</v>
      </c>
      <c r="AA136" s="61">
        <v>186187</v>
      </c>
      <c r="AB136" s="54">
        <v>1222497112</v>
      </c>
      <c r="AC136" s="61">
        <v>0</v>
      </c>
      <c r="AD136" s="61"/>
      <c r="AE136" s="54"/>
      <c r="AF136" s="54"/>
      <c r="AG136" s="54"/>
      <c r="AH136" s="69">
        <v>45534</v>
      </c>
    </row>
    <row r="137" spans="1:34">
      <c r="A137" s="63">
        <v>891409390</v>
      </c>
      <c r="B137" s="64" t="s">
        <v>344</v>
      </c>
      <c r="C137" s="47">
        <f t="shared" si="14"/>
        <v>2024</v>
      </c>
      <c r="D137" s="47" t="s">
        <v>4</v>
      </c>
      <c r="E137" s="52" t="s">
        <v>154</v>
      </c>
      <c r="F137" s="52" t="s">
        <v>18</v>
      </c>
      <c r="G137" s="52">
        <v>255940</v>
      </c>
      <c r="H137" s="52" t="s">
        <v>154</v>
      </c>
      <c r="I137" s="48" t="s">
        <v>480</v>
      </c>
      <c r="J137" s="53">
        <v>45483</v>
      </c>
      <c r="K137" s="49">
        <v>45505.291666666664</v>
      </c>
      <c r="L137" s="52" t="s">
        <v>336</v>
      </c>
      <c r="M137" s="52" t="s">
        <v>337</v>
      </c>
      <c r="N137" s="39">
        <v>75198</v>
      </c>
      <c r="O137" s="39">
        <v>75198</v>
      </c>
      <c r="P137" s="54" t="s">
        <v>645</v>
      </c>
      <c r="Q137" s="50" t="s">
        <v>618</v>
      </c>
      <c r="R137" s="50" t="b">
        <v>0</v>
      </c>
      <c r="S137" s="50" t="e">
        <v>#N/A</v>
      </c>
      <c r="T137" s="61">
        <v>75198</v>
      </c>
      <c r="U137" s="61">
        <v>0</v>
      </c>
      <c r="V137" s="61">
        <v>0</v>
      </c>
      <c r="W137" s="61"/>
      <c r="X137" s="61">
        <v>75198</v>
      </c>
      <c r="Y137" s="61">
        <v>0</v>
      </c>
      <c r="Z137" s="61">
        <v>75198</v>
      </c>
      <c r="AA137" s="61">
        <v>75198</v>
      </c>
      <c r="AB137" s="54">
        <v>1222497090</v>
      </c>
      <c r="AC137" s="61">
        <v>0</v>
      </c>
      <c r="AD137" s="61"/>
      <c r="AE137" s="54"/>
      <c r="AF137" s="54"/>
      <c r="AG137" s="54"/>
      <c r="AH137" s="69">
        <v>45534</v>
      </c>
    </row>
    <row r="138" spans="1:34">
      <c r="A138" s="63">
        <v>891409390</v>
      </c>
      <c r="B138" s="64" t="s">
        <v>344</v>
      </c>
      <c r="C138" s="47">
        <f t="shared" si="14"/>
        <v>2024</v>
      </c>
      <c r="D138" s="47" t="s">
        <v>4</v>
      </c>
      <c r="E138" s="52" t="s">
        <v>155</v>
      </c>
      <c r="F138" s="52" t="s">
        <v>18</v>
      </c>
      <c r="G138" s="52">
        <v>256002</v>
      </c>
      <c r="H138" s="52" t="s">
        <v>155</v>
      </c>
      <c r="I138" s="48" t="s">
        <v>481</v>
      </c>
      <c r="J138" s="53">
        <v>45484</v>
      </c>
      <c r="K138" s="49">
        <v>45505.291666666664</v>
      </c>
      <c r="L138" s="52" t="s">
        <v>336</v>
      </c>
      <c r="M138" s="52" t="s">
        <v>337</v>
      </c>
      <c r="N138" s="39">
        <v>52290</v>
      </c>
      <c r="O138" s="39">
        <v>52290</v>
      </c>
      <c r="P138" s="54" t="s">
        <v>645</v>
      </c>
      <c r="Q138" s="50" t="s">
        <v>618</v>
      </c>
      <c r="R138" s="50" t="b">
        <v>0</v>
      </c>
      <c r="S138" s="50" t="e">
        <v>#N/A</v>
      </c>
      <c r="T138" s="61">
        <v>52290</v>
      </c>
      <c r="U138" s="61">
        <v>0</v>
      </c>
      <c r="V138" s="61">
        <v>0</v>
      </c>
      <c r="W138" s="61"/>
      <c r="X138" s="61">
        <v>52290</v>
      </c>
      <c r="Y138" s="61">
        <v>0</v>
      </c>
      <c r="Z138" s="61">
        <v>52290</v>
      </c>
      <c r="AA138" s="61">
        <v>52290</v>
      </c>
      <c r="AB138" s="54">
        <v>1222497038</v>
      </c>
      <c r="AC138" s="61">
        <v>0</v>
      </c>
      <c r="AD138" s="61"/>
      <c r="AE138" s="54"/>
      <c r="AF138" s="54"/>
      <c r="AG138" s="54"/>
      <c r="AH138" s="69">
        <v>45534</v>
      </c>
    </row>
    <row r="139" spans="1:34">
      <c r="A139" s="63">
        <v>891409390</v>
      </c>
      <c r="B139" s="64" t="s">
        <v>344</v>
      </c>
      <c r="C139" s="47">
        <f t="shared" si="14"/>
        <v>2024</v>
      </c>
      <c r="D139" s="47" t="s">
        <v>4</v>
      </c>
      <c r="E139" s="52" t="s">
        <v>156</v>
      </c>
      <c r="F139" s="52" t="s">
        <v>18</v>
      </c>
      <c r="G139" s="52">
        <v>256006</v>
      </c>
      <c r="H139" s="52" t="s">
        <v>156</v>
      </c>
      <c r="I139" s="48" t="s">
        <v>482</v>
      </c>
      <c r="J139" s="53">
        <v>45484</v>
      </c>
      <c r="K139" s="49">
        <v>45505.291666666664</v>
      </c>
      <c r="L139" s="52" t="s">
        <v>336</v>
      </c>
      <c r="M139" s="52" t="s">
        <v>337</v>
      </c>
      <c r="N139" s="39">
        <v>220594</v>
      </c>
      <c r="O139" s="39">
        <v>220594</v>
      </c>
      <c r="P139" s="54" t="s">
        <v>645</v>
      </c>
      <c r="Q139" s="50" t="s">
        <v>618</v>
      </c>
      <c r="R139" s="50" t="b">
        <v>0</v>
      </c>
      <c r="S139" s="50" t="e">
        <v>#N/A</v>
      </c>
      <c r="T139" s="61">
        <v>220594</v>
      </c>
      <c r="U139" s="61">
        <v>0</v>
      </c>
      <c r="V139" s="61">
        <v>0</v>
      </c>
      <c r="W139" s="61"/>
      <c r="X139" s="61">
        <v>220594</v>
      </c>
      <c r="Y139" s="61">
        <v>0</v>
      </c>
      <c r="Z139" s="61">
        <v>216182</v>
      </c>
      <c r="AA139" s="61">
        <v>216182</v>
      </c>
      <c r="AB139" s="54">
        <v>1222497117</v>
      </c>
      <c r="AC139" s="61">
        <v>0</v>
      </c>
      <c r="AD139" s="61"/>
      <c r="AE139" s="54"/>
      <c r="AF139" s="54"/>
      <c r="AG139" s="54"/>
      <c r="AH139" s="69">
        <v>45534</v>
      </c>
    </row>
    <row r="140" spans="1:34">
      <c r="A140" s="63">
        <v>891409390</v>
      </c>
      <c r="B140" s="64" t="s">
        <v>344</v>
      </c>
      <c r="C140" s="47">
        <f t="shared" si="14"/>
        <v>2024</v>
      </c>
      <c r="D140" s="47" t="s">
        <v>4</v>
      </c>
      <c r="E140" s="52" t="s">
        <v>157</v>
      </c>
      <c r="F140" s="52" t="s">
        <v>18</v>
      </c>
      <c r="G140" s="52">
        <v>256009</v>
      </c>
      <c r="H140" s="52" t="s">
        <v>157</v>
      </c>
      <c r="I140" s="48" t="s">
        <v>483</v>
      </c>
      <c r="J140" s="53">
        <v>45484</v>
      </c>
      <c r="K140" s="49">
        <v>45505.291666666664</v>
      </c>
      <c r="L140" s="52" t="s">
        <v>336</v>
      </c>
      <c r="M140" s="52" t="s">
        <v>337</v>
      </c>
      <c r="N140" s="39">
        <v>51540</v>
      </c>
      <c r="O140" s="39">
        <v>51540</v>
      </c>
      <c r="P140" s="54" t="s">
        <v>645</v>
      </c>
      <c r="Q140" s="50" t="s">
        <v>618</v>
      </c>
      <c r="R140" s="50" t="b">
        <v>0</v>
      </c>
      <c r="S140" s="50" t="e">
        <v>#N/A</v>
      </c>
      <c r="T140" s="61">
        <v>51540</v>
      </c>
      <c r="U140" s="61">
        <v>0</v>
      </c>
      <c r="V140" s="61">
        <v>0</v>
      </c>
      <c r="W140" s="61"/>
      <c r="X140" s="61">
        <v>51540</v>
      </c>
      <c r="Y140" s="61">
        <v>0</v>
      </c>
      <c r="Z140" s="61">
        <v>51540</v>
      </c>
      <c r="AA140" s="61">
        <v>51540</v>
      </c>
      <c r="AB140" s="54">
        <v>1222497026</v>
      </c>
      <c r="AC140" s="61">
        <v>0</v>
      </c>
      <c r="AD140" s="61"/>
      <c r="AE140" s="54"/>
      <c r="AF140" s="54"/>
      <c r="AG140" s="54"/>
      <c r="AH140" s="69">
        <v>45534</v>
      </c>
    </row>
    <row r="141" spans="1:34">
      <c r="A141" s="63">
        <v>891409390</v>
      </c>
      <c r="B141" s="64" t="s">
        <v>344</v>
      </c>
      <c r="C141" s="47">
        <f t="shared" si="14"/>
        <v>2024</v>
      </c>
      <c r="D141" s="47" t="s">
        <v>4</v>
      </c>
      <c r="E141" s="52" t="s">
        <v>158</v>
      </c>
      <c r="F141" s="52" t="s">
        <v>18</v>
      </c>
      <c r="G141" s="52">
        <v>256014</v>
      </c>
      <c r="H141" s="52" t="s">
        <v>158</v>
      </c>
      <c r="I141" s="48" t="s">
        <v>484</v>
      </c>
      <c r="J141" s="53">
        <v>45484</v>
      </c>
      <c r="K141" s="49">
        <v>45505.291666666664</v>
      </c>
      <c r="L141" s="52" t="s">
        <v>336</v>
      </c>
      <c r="M141" s="52" t="s">
        <v>337</v>
      </c>
      <c r="N141" s="39">
        <v>263660</v>
      </c>
      <c r="O141" s="39">
        <v>263660</v>
      </c>
      <c r="P141" s="54" t="s">
        <v>645</v>
      </c>
      <c r="Q141" s="50" t="s">
        <v>618</v>
      </c>
      <c r="R141" s="50" t="b">
        <v>0</v>
      </c>
      <c r="S141" s="50" t="e">
        <v>#N/A</v>
      </c>
      <c r="T141" s="61">
        <v>263660</v>
      </c>
      <c r="U141" s="61">
        <v>0</v>
      </c>
      <c r="V141" s="61">
        <v>0</v>
      </c>
      <c r="W141" s="61"/>
      <c r="X141" s="61">
        <v>263660</v>
      </c>
      <c r="Y141" s="61">
        <v>0</v>
      </c>
      <c r="Z141" s="61">
        <v>258387</v>
      </c>
      <c r="AA141" s="61">
        <v>258387</v>
      </c>
      <c r="AB141" s="54">
        <v>1222497118</v>
      </c>
      <c r="AC141" s="61">
        <v>0</v>
      </c>
      <c r="AD141" s="61"/>
      <c r="AE141" s="54"/>
      <c r="AF141" s="54"/>
      <c r="AG141" s="54"/>
      <c r="AH141" s="69">
        <v>45534</v>
      </c>
    </row>
    <row r="142" spans="1:34">
      <c r="A142" s="63">
        <v>891409390</v>
      </c>
      <c r="B142" s="64" t="s">
        <v>344</v>
      </c>
      <c r="C142" s="47">
        <f t="shared" si="14"/>
        <v>2024</v>
      </c>
      <c r="D142" s="47" t="s">
        <v>4</v>
      </c>
      <c r="E142" s="52" t="s">
        <v>159</v>
      </c>
      <c r="F142" s="52" t="s">
        <v>18</v>
      </c>
      <c r="G142" s="52">
        <v>256097</v>
      </c>
      <c r="H142" s="52" t="s">
        <v>159</v>
      </c>
      <c r="I142" s="48" t="s">
        <v>485</v>
      </c>
      <c r="J142" s="53">
        <v>45485</v>
      </c>
      <c r="K142" s="49">
        <v>45505.291666666664</v>
      </c>
      <c r="L142" s="52" t="s">
        <v>336</v>
      </c>
      <c r="M142" s="52" t="s">
        <v>337</v>
      </c>
      <c r="N142" s="39">
        <v>51540</v>
      </c>
      <c r="O142" s="39">
        <v>47040</v>
      </c>
      <c r="P142" s="54" t="s">
        <v>645</v>
      </c>
      <c r="Q142" s="50" t="s">
        <v>618</v>
      </c>
      <c r="R142" s="50" t="b">
        <v>0</v>
      </c>
      <c r="S142" s="50" t="e">
        <v>#N/A</v>
      </c>
      <c r="T142" s="61">
        <v>51540</v>
      </c>
      <c r="U142" s="61">
        <v>0</v>
      </c>
      <c r="V142" s="61">
        <v>0</v>
      </c>
      <c r="W142" s="61"/>
      <c r="X142" s="61">
        <v>51540</v>
      </c>
      <c r="Y142" s="61">
        <v>0</v>
      </c>
      <c r="Z142" s="61">
        <v>47040</v>
      </c>
      <c r="AA142" s="61">
        <v>47040</v>
      </c>
      <c r="AB142" s="54">
        <v>1222506091</v>
      </c>
      <c r="AC142" s="61">
        <v>0</v>
      </c>
      <c r="AD142" s="61"/>
      <c r="AE142" s="54"/>
      <c r="AF142" s="54"/>
      <c r="AG142" s="54"/>
      <c r="AH142" s="69">
        <v>45534</v>
      </c>
    </row>
    <row r="143" spans="1:34">
      <c r="A143" s="63">
        <v>891409390</v>
      </c>
      <c r="B143" s="64" t="s">
        <v>344</v>
      </c>
      <c r="C143" s="47">
        <f t="shared" si="14"/>
        <v>2024</v>
      </c>
      <c r="D143" s="47" t="s">
        <v>4</v>
      </c>
      <c r="E143" s="52" t="s">
        <v>160</v>
      </c>
      <c r="F143" s="52" t="s">
        <v>18</v>
      </c>
      <c r="G143" s="52">
        <v>256120</v>
      </c>
      <c r="H143" s="52" t="s">
        <v>160</v>
      </c>
      <c r="I143" s="48" t="s">
        <v>486</v>
      </c>
      <c r="J143" s="53">
        <v>45485</v>
      </c>
      <c r="K143" s="49">
        <v>45505.291666666664</v>
      </c>
      <c r="L143" s="52" t="s">
        <v>336</v>
      </c>
      <c r="M143" s="52" t="s">
        <v>337</v>
      </c>
      <c r="N143" s="39">
        <v>263660</v>
      </c>
      <c r="O143" s="39">
        <v>263660</v>
      </c>
      <c r="P143" s="54" t="s">
        <v>645</v>
      </c>
      <c r="Q143" s="50" t="s">
        <v>618</v>
      </c>
      <c r="R143" s="50" t="b">
        <v>0</v>
      </c>
      <c r="S143" s="50" t="e">
        <v>#N/A</v>
      </c>
      <c r="T143" s="61">
        <v>263660</v>
      </c>
      <c r="U143" s="61">
        <v>0</v>
      </c>
      <c r="V143" s="61">
        <v>0</v>
      </c>
      <c r="W143" s="61"/>
      <c r="X143" s="61">
        <v>263660</v>
      </c>
      <c r="Y143" s="61">
        <v>0</v>
      </c>
      <c r="Z143" s="61">
        <v>258387</v>
      </c>
      <c r="AA143" s="61">
        <v>258387</v>
      </c>
      <c r="AB143" s="54">
        <v>1222497119</v>
      </c>
      <c r="AC143" s="61">
        <v>0</v>
      </c>
      <c r="AD143" s="61"/>
      <c r="AE143" s="54"/>
      <c r="AF143" s="54"/>
      <c r="AG143" s="54"/>
      <c r="AH143" s="69">
        <v>45534</v>
      </c>
    </row>
    <row r="144" spans="1:34">
      <c r="A144" s="63">
        <v>891409390</v>
      </c>
      <c r="B144" s="64" t="s">
        <v>344</v>
      </c>
      <c r="C144" s="47">
        <f t="shared" si="14"/>
        <v>2024</v>
      </c>
      <c r="D144" s="47" t="s">
        <v>4</v>
      </c>
      <c r="E144" s="52" t="s">
        <v>161</v>
      </c>
      <c r="F144" s="52" t="s">
        <v>18</v>
      </c>
      <c r="G144" s="52">
        <v>256153</v>
      </c>
      <c r="H144" s="52" t="s">
        <v>161</v>
      </c>
      <c r="I144" s="48" t="s">
        <v>487</v>
      </c>
      <c r="J144" s="53">
        <v>45487</v>
      </c>
      <c r="K144" s="49">
        <v>45505.291666666664</v>
      </c>
      <c r="L144" s="52" t="s">
        <v>336</v>
      </c>
      <c r="M144" s="52" t="s">
        <v>337</v>
      </c>
      <c r="N144" s="39">
        <v>52290</v>
      </c>
      <c r="O144" s="39">
        <v>47790</v>
      </c>
      <c r="P144" s="54" t="s">
        <v>645</v>
      </c>
      <c r="Q144" s="50" t="s">
        <v>618</v>
      </c>
      <c r="R144" s="50" t="b">
        <v>0</v>
      </c>
      <c r="S144" s="50" t="e">
        <v>#N/A</v>
      </c>
      <c r="T144" s="61">
        <v>52290</v>
      </c>
      <c r="U144" s="61">
        <v>0</v>
      </c>
      <c r="V144" s="61">
        <v>0</v>
      </c>
      <c r="W144" s="61"/>
      <c r="X144" s="61">
        <v>52290</v>
      </c>
      <c r="Y144" s="61">
        <v>0</v>
      </c>
      <c r="Z144" s="61">
        <v>47790</v>
      </c>
      <c r="AA144" s="61">
        <v>47790</v>
      </c>
      <c r="AB144" s="54">
        <v>1222506094</v>
      </c>
      <c r="AC144" s="61">
        <v>0</v>
      </c>
      <c r="AD144" s="61"/>
      <c r="AE144" s="54"/>
      <c r="AF144" s="54"/>
      <c r="AG144" s="54"/>
      <c r="AH144" s="69">
        <v>45534</v>
      </c>
    </row>
    <row r="145" spans="1:34">
      <c r="A145" s="63">
        <v>891409390</v>
      </c>
      <c r="B145" s="64" t="s">
        <v>344</v>
      </c>
      <c r="C145" s="47">
        <f t="shared" si="14"/>
        <v>2024</v>
      </c>
      <c r="D145" s="47" t="s">
        <v>4</v>
      </c>
      <c r="E145" s="52" t="s">
        <v>162</v>
      </c>
      <c r="F145" s="52" t="s">
        <v>18</v>
      </c>
      <c r="G145" s="52">
        <v>256165</v>
      </c>
      <c r="H145" s="52" t="s">
        <v>162</v>
      </c>
      <c r="I145" s="48" t="s">
        <v>488</v>
      </c>
      <c r="J145" s="53">
        <v>45488</v>
      </c>
      <c r="K145" s="49">
        <v>45505.291666666664</v>
      </c>
      <c r="L145" s="52" t="s">
        <v>336</v>
      </c>
      <c r="M145" s="52" t="s">
        <v>337</v>
      </c>
      <c r="N145" s="39">
        <v>51268</v>
      </c>
      <c r="O145" s="39">
        <v>51268</v>
      </c>
      <c r="P145" s="54" t="s">
        <v>645</v>
      </c>
      <c r="Q145" s="50" t="s">
        <v>618</v>
      </c>
      <c r="R145" s="50" t="b">
        <v>0</v>
      </c>
      <c r="S145" s="50" t="e">
        <v>#N/A</v>
      </c>
      <c r="T145" s="61">
        <v>51268</v>
      </c>
      <c r="U145" s="61">
        <v>0</v>
      </c>
      <c r="V145" s="61">
        <v>0</v>
      </c>
      <c r="W145" s="61"/>
      <c r="X145" s="61">
        <v>51268</v>
      </c>
      <c r="Y145" s="61">
        <v>0</v>
      </c>
      <c r="Z145" s="61">
        <v>51268</v>
      </c>
      <c r="AA145" s="61">
        <v>51268</v>
      </c>
      <c r="AB145" s="54">
        <v>1222497019</v>
      </c>
      <c r="AC145" s="61">
        <v>0</v>
      </c>
      <c r="AD145" s="61"/>
      <c r="AE145" s="54"/>
      <c r="AF145" s="54"/>
      <c r="AG145" s="54"/>
      <c r="AH145" s="69">
        <v>45534</v>
      </c>
    </row>
    <row r="146" spans="1:34">
      <c r="A146" s="63">
        <v>891409390</v>
      </c>
      <c r="B146" s="64" t="s">
        <v>344</v>
      </c>
      <c r="C146" s="47">
        <f t="shared" si="14"/>
        <v>2024</v>
      </c>
      <c r="D146" s="47" t="s">
        <v>4</v>
      </c>
      <c r="E146" s="52" t="s">
        <v>163</v>
      </c>
      <c r="F146" s="52" t="s">
        <v>18</v>
      </c>
      <c r="G146" s="52">
        <v>256185</v>
      </c>
      <c r="H146" s="52" t="s">
        <v>163</v>
      </c>
      <c r="I146" s="48" t="s">
        <v>489</v>
      </c>
      <c r="J146" s="53">
        <v>45488</v>
      </c>
      <c r="K146" s="49">
        <v>45505.291666666664</v>
      </c>
      <c r="L146" s="52" t="s">
        <v>336</v>
      </c>
      <c r="M146" s="52" t="s">
        <v>337</v>
      </c>
      <c r="N146" s="39">
        <v>52290</v>
      </c>
      <c r="O146" s="39">
        <v>52290</v>
      </c>
      <c r="P146" s="54" t="s">
        <v>645</v>
      </c>
      <c r="Q146" s="50" t="s">
        <v>618</v>
      </c>
      <c r="R146" s="50" t="b">
        <v>0</v>
      </c>
      <c r="S146" s="50" t="e">
        <v>#N/A</v>
      </c>
      <c r="T146" s="61">
        <v>52290</v>
      </c>
      <c r="U146" s="61">
        <v>0</v>
      </c>
      <c r="V146" s="61">
        <v>0</v>
      </c>
      <c r="W146" s="61"/>
      <c r="X146" s="61">
        <v>52290</v>
      </c>
      <c r="Y146" s="61">
        <v>0</v>
      </c>
      <c r="Z146" s="61">
        <v>52290</v>
      </c>
      <c r="AA146" s="61">
        <v>52290</v>
      </c>
      <c r="AB146" s="54">
        <v>1222497078</v>
      </c>
      <c r="AC146" s="61">
        <v>0</v>
      </c>
      <c r="AD146" s="61"/>
      <c r="AE146" s="54"/>
      <c r="AF146" s="54"/>
      <c r="AG146" s="54"/>
      <c r="AH146" s="69">
        <v>45534</v>
      </c>
    </row>
    <row r="147" spans="1:34">
      <c r="A147" s="63">
        <v>891409390</v>
      </c>
      <c r="B147" s="64" t="s">
        <v>344</v>
      </c>
      <c r="C147" s="47">
        <f t="shared" si="14"/>
        <v>2024</v>
      </c>
      <c r="D147" s="47" t="s">
        <v>4</v>
      </c>
      <c r="E147" s="52" t="s">
        <v>164</v>
      </c>
      <c r="F147" s="52" t="s">
        <v>18</v>
      </c>
      <c r="G147" s="52">
        <v>256205</v>
      </c>
      <c r="H147" s="52" t="s">
        <v>164</v>
      </c>
      <c r="I147" s="48" t="s">
        <v>490</v>
      </c>
      <c r="J147" s="53">
        <v>45488</v>
      </c>
      <c r="K147" s="49">
        <v>45505.291666666664</v>
      </c>
      <c r="L147" s="52" t="s">
        <v>336</v>
      </c>
      <c r="M147" s="52" t="s">
        <v>337</v>
      </c>
      <c r="N147" s="39">
        <v>263660</v>
      </c>
      <c r="O147" s="39">
        <v>263660</v>
      </c>
      <c r="P147" s="54" t="s">
        <v>645</v>
      </c>
      <c r="Q147" s="50" t="s">
        <v>618</v>
      </c>
      <c r="R147" s="50" t="b">
        <v>0</v>
      </c>
      <c r="S147" s="50" t="e">
        <v>#N/A</v>
      </c>
      <c r="T147" s="61">
        <v>263660</v>
      </c>
      <c r="U147" s="61">
        <v>0</v>
      </c>
      <c r="V147" s="61">
        <v>0</v>
      </c>
      <c r="W147" s="61"/>
      <c r="X147" s="61">
        <v>263660</v>
      </c>
      <c r="Y147" s="61">
        <v>0</v>
      </c>
      <c r="Z147" s="61">
        <v>258387</v>
      </c>
      <c r="AA147" s="61">
        <v>258387</v>
      </c>
      <c r="AB147" s="54">
        <v>1222497120</v>
      </c>
      <c r="AC147" s="61">
        <v>0</v>
      </c>
      <c r="AD147" s="61"/>
      <c r="AE147" s="54"/>
      <c r="AF147" s="54"/>
      <c r="AG147" s="54"/>
      <c r="AH147" s="69">
        <v>45534</v>
      </c>
    </row>
    <row r="148" spans="1:34">
      <c r="A148" s="63">
        <v>891409390</v>
      </c>
      <c r="B148" s="64" t="s">
        <v>344</v>
      </c>
      <c r="C148" s="47">
        <f t="shared" si="14"/>
        <v>2024</v>
      </c>
      <c r="D148" s="47" t="s">
        <v>4</v>
      </c>
      <c r="E148" s="52" t="s">
        <v>165</v>
      </c>
      <c r="F148" s="52" t="s">
        <v>18</v>
      </c>
      <c r="G148" s="52">
        <v>256253</v>
      </c>
      <c r="H148" s="52" t="s">
        <v>165</v>
      </c>
      <c r="I148" s="48" t="s">
        <v>491</v>
      </c>
      <c r="J148" s="53">
        <v>45489</v>
      </c>
      <c r="K148" s="49">
        <v>45505.291666666664</v>
      </c>
      <c r="L148" s="52" t="s">
        <v>336</v>
      </c>
      <c r="M148" s="52" t="s">
        <v>337</v>
      </c>
      <c r="N148" s="39">
        <v>205069</v>
      </c>
      <c r="O148" s="39">
        <v>205069</v>
      </c>
      <c r="P148" s="54" t="s">
        <v>645</v>
      </c>
      <c r="Q148" s="50" t="s">
        <v>618</v>
      </c>
      <c r="R148" s="50" t="b">
        <v>0</v>
      </c>
      <c r="S148" s="50" t="e">
        <v>#N/A</v>
      </c>
      <c r="T148" s="61">
        <v>205069</v>
      </c>
      <c r="U148" s="61">
        <v>0</v>
      </c>
      <c r="V148" s="61">
        <v>0</v>
      </c>
      <c r="W148" s="61"/>
      <c r="X148" s="61">
        <v>205069</v>
      </c>
      <c r="Y148" s="61">
        <v>0</v>
      </c>
      <c r="Z148" s="61">
        <v>200968</v>
      </c>
      <c r="AA148" s="61">
        <v>200968</v>
      </c>
      <c r="AB148" s="54">
        <v>1222497115</v>
      </c>
      <c r="AC148" s="61">
        <v>0</v>
      </c>
      <c r="AD148" s="61"/>
      <c r="AE148" s="54"/>
      <c r="AF148" s="54"/>
      <c r="AG148" s="54"/>
      <c r="AH148" s="69">
        <v>45534</v>
      </c>
    </row>
    <row r="149" spans="1:34">
      <c r="A149" s="63">
        <v>891409390</v>
      </c>
      <c r="B149" s="64" t="s">
        <v>344</v>
      </c>
      <c r="C149" s="47">
        <f t="shared" si="14"/>
        <v>2024</v>
      </c>
      <c r="D149" s="47" t="s">
        <v>4</v>
      </c>
      <c r="E149" s="52" t="s">
        <v>166</v>
      </c>
      <c r="F149" s="52" t="s">
        <v>18</v>
      </c>
      <c r="G149" s="52">
        <v>256368</v>
      </c>
      <c r="H149" s="52" t="s">
        <v>166</v>
      </c>
      <c r="I149" s="48" t="s">
        <v>492</v>
      </c>
      <c r="J149" s="53">
        <v>45490</v>
      </c>
      <c r="K149" s="49">
        <v>45505.291666666664</v>
      </c>
      <c r="L149" s="52" t="s">
        <v>336</v>
      </c>
      <c r="M149" s="52" t="s">
        <v>337</v>
      </c>
      <c r="N149" s="39">
        <v>52290</v>
      </c>
      <c r="O149" s="39">
        <v>52290</v>
      </c>
      <c r="P149" s="54" t="s">
        <v>645</v>
      </c>
      <c r="Q149" s="50" t="s">
        <v>618</v>
      </c>
      <c r="R149" s="50" t="b">
        <v>0</v>
      </c>
      <c r="S149" s="50" t="e">
        <v>#N/A</v>
      </c>
      <c r="T149" s="61">
        <v>52290</v>
      </c>
      <c r="U149" s="61">
        <v>0</v>
      </c>
      <c r="V149" s="61">
        <v>0</v>
      </c>
      <c r="W149" s="61"/>
      <c r="X149" s="61">
        <v>52290</v>
      </c>
      <c r="Y149" s="61">
        <v>0</v>
      </c>
      <c r="Z149" s="61">
        <v>52290</v>
      </c>
      <c r="AA149" s="61">
        <v>52290</v>
      </c>
      <c r="AB149" s="54">
        <v>1222497081</v>
      </c>
      <c r="AC149" s="61">
        <v>0</v>
      </c>
      <c r="AD149" s="61"/>
      <c r="AE149" s="54"/>
      <c r="AF149" s="54"/>
      <c r="AG149" s="54"/>
      <c r="AH149" s="69">
        <v>45534</v>
      </c>
    </row>
    <row r="150" spans="1:34">
      <c r="A150" s="63">
        <v>891409390</v>
      </c>
      <c r="B150" s="64" t="s">
        <v>344</v>
      </c>
      <c r="C150" s="47">
        <f t="shared" si="14"/>
        <v>2024</v>
      </c>
      <c r="D150" s="47" t="s">
        <v>4</v>
      </c>
      <c r="E150" s="52" t="s">
        <v>167</v>
      </c>
      <c r="F150" s="52" t="s">
        <v>18</v>
      </c>
      <c r="G150" s="52">
        <v>256370</v>
      </c>
      <c r="H150" s="52" t="s">
        <v>167</v>
      </c>
      <c r="I150" s="48" t="s">
        <v>493</v>
      </c>
      <c r="J150" s="53">
        <v>45490</v>
      </c>
      <c r="K150" s="49">
        <v>45505.291666666664</v>
      </c>
      <c r="L150" s="52" t="s">
        <v>336</v>
      </c>
      <c r="M150" s="52" t="s">
        <v>337</v>
      </c>
      <c r="N150" s="39">
        <v>118102</v>
      </c>
      <c r="O150" s="39">
        <v>118102</v>
      </c>
      <c r="P150" s="54" t="s">
        <v>645</v>
      </c>
      <c r="Q150" s="50" t="s">
        <v>618</v>
      </c>
      <c r="R150" s="50" t="b">
        <v>0</v>
      </c>
      <c r="S150" s="50" t="e">
        <v>#N/A</v>
      </c>
      <c r="T150" s="61">
        <v>118102</v>
      </c>
      <c r="U150" s="61">
        <v>0</v>
      </c>
      <c r="V150" s="61">
        <v>0</v>
      </c>
      <c r="W150" s="61"/>
      <c r="X150" s="61">
        <v>118102</v>
      </c>
      <c r="Y150" s="61">
        <v>0</v>
      </c>
      <c r="Z150" s="61">
        <v>118102</v>
      </c>
      <c r="AA150" s="61">
        <v>118102</v>
      </c>
      <c r="AB150" s="54">
        <v>1222497106</v>
      </c>
      <c r="AC150" s="61">
        <v>0</v>
      </c>
      <c r="AD150" s="61"/>
      <c r="AE150" s="54"/>
      <c r="AF150" s="54"/>
      <c r="AG150" s="54"/>
      <c r="AH150" s="69">
        <v>45534</v>
      </c>
    </row>
    <row r="151" spans="1:34">
      <c r="A151" s="63">
        <v>891409390</v>
      </c>
      <c r="B151" s="64" t="s">
        <v>344</v>
      </c>
      <c r="C151" s="47">
        <f t="shared" si="14"/>
        <v>2024</v>
      </c>
      <c r="D151" s="47" t="s">
        <v>4</v>
      </c>
      <c r="E151" s="52" t="s">
        <v>168</v>
      </c>
      <c r="F151" s="52" t="s">
        <v>18</v>
      </c>
      <c r="G151" s="52">
        <v>256432</v>
      </c>
      <c r="H151" s="52" t="s">
        <v>168</v>
      </c>
      <c r="I151" s="48" t="s">
        <v>494</v>
      </c>
      <c r="J151" s="53">
        <v>45491</v>
      </c>
      <c r="K151" s="49">
        <v>45505.291666666664</v>
      </c>
      <c r="L151" s="52" t="s">
        <v>336</v>
      </c>
      <c r="M151" s="52" t="s">
        <v>337</v>
      </c>
      <c r="N151" s="39">
        <v>556616</v>
      </c>
      <c r="O151" s="39">
        <v>556616</v>
      </c>
      <c r="P151" s="54" t="s">
        <v>645</v>
      </c>
      <c r="Q151" s="50" t="s">
        <v>618</v>
      </c>
      <c r="R151" s="50" t="b">
        <v>0</v>
      </c>
      <c r="S151" s="50" t="e">
        <v>#N/A</v>
      </c>
      <c r="T151" s="61">
        <v>556616</v>
      </c>
      <c r="U151" s="61">
        <v>0</v>
      </c>
      <c r="V151" s="61">
        <v>0</v>
      </c>
      <c r="W151" s="61"/>
      <c r="X151" s="61">
        <v>556616</v>
      </c>
      <c r="Y151" s="61">
        <v>0</v>
      </c>
      <c r="Z151" s="61">
        <v>545484</v>
      </c>
      <c r="AA151" s="61">
        <v>545484</v>
      </c>
      <c r="AB151" s="54">
        <v>1222497128</v>
      </c>
      <c r="AC151" s="61">
        <v>0</v>
      </c>
      <c r="AD151" s="61"/>
      <c r="AE151" s="54"/>
      <c r="AF151" s="54"/>
      <c r="AG151" s="54"/>
      <c r="AH151" s="69">
        <v>45534</v>
      </c>
    </row>
    <row r="152" spans="1:34">
      <c r="A152" s="63">
        <v>891409390</v>
      </c>
      <c r="B152" s="64" t="s">
        <v>344</v>
      </c>
      <c r="C152" s="47">
        <f t="shared" si="14"/>
        <v>2024</v>
      </c>
      <c r="D152" s="47" t="s">
        <v>4</v>
      </c>
      <c r="E152" s="52" t="s">
        <v>169</v>
      </c>
      <c r="F152" s="52" t="s">
        <v>18</v>
      </c>
      <c r="G152" s="52">
        <v>256487</v>
      </c>
      <c r="H152" s="52" t="s">
        <v>169</v>
      </c>
      <c r="I152" s="48" t="s">
        <v>495</v>
      </c>
      <c r="J152" s="53">
        <v>45491</v>
      </c>
      <c r="K152" s="49">
        <v>45505.291666666664</v>
      </c>
      <c r="L152" s="52" t="s">
        <v>336</v>
      </c>
      <c r="M152" s="52" t="s">
        <v>337</v>
      </c>
      <c r="N152" s="39">
        <v>104580</v>
      </c>
      <c r="O152" s="39">
        <v>104580</v>
      </c>
      <c r="P152" s="54" t="s">
        <v>645</v>
      </c>
      <c r="Q152" s="50" t="s">
        <v>618</v>
      </c>
      <c r="R152" s="50" t="b">
        <v>0</v>
      </c>
      <c r="S152" s="50" t="e">
        <v>#N/A</v>
      </c>
      <c r="T152" s="61">
        <v>104580</v>
      </c>
      <c r="U152" s="61">
        <v>0</v>
      </c>
      <c r="V152" s="61">
        <v>0</v>
      </c>
      <c r="W152" s="61"/>
      <c r="X152" s="61">
        <v>104580</v>
      </c>
      <c r="Y152" s="61">
        <v>0</v>
      </c>
      <c r="Z152" s="61">
        <v>104580</v>
      </c>
      <c r="AA152" s="61">
        <v>104580</v>
      </c>
      <c r="AB152" s="54">
        <v>1222497095</v>
      </c>
      <c r="AC152" s="61">
        <v>0</v>
      </c>
      <c r="AD152" s="61"/>
      <c r="AE152" s="54"/>
      <c r="AF152" s="54"/>
      <c r="AG152" s="54"/>
      <c r="AH152" s="69">
        <v>45534</v>
      </c>
    </row>
    <row r="153" spans="1:34">
      <c r="A153" s="63">
        <v>891409390</v>
      </c>
      <c r="B153" s="64" t="s">
        <v>344</v>
      </c>
      <c r="C153" s="47">
        <f t="shared" si="14"/>
        <v>2024</v>
      </c>
      <c r="D153" s="47" t="s">
        <v>4</v>
      </c>
      <c r="E153" s="52" t="s">
        <v>170</v>
      </c>
      <c r="F153" s="52" t="s">
        <v>18</v>
      </c>
      <c r="G153" s="52">
        <v>256506</v>
      </c>
      <c r="H153" s="52" t="s">
        <v>170</v>
      </c>
      <c r="I153" s="48" t="s">
        <v>496</v>
      </c>
      <c r="J153" s="53">
        <v>45491</v>
      </c>
      <c r="K153" s="49">
        <v>45505.291666666664</v>
      </c>
      <c r="L153" s="52" t="s">
        <v>336</v>
      </c>
      <c r="M153" s="52" t="s">
        <v>337</v>
      </c>
      <c r="N153" s="39">
        <v>51268</v>
      </c>
      <c r="O153" s="39">
        <v>46768</v>
      </c>
      <c r="P153" s="54" t="s">
        <v>645</v>
      </c>
      <c r="Q153" s="50" t="s">
        <v>618</v>
      </c>
      <c r="R153" s="50" t="b">
        <v>0</v>
      </c>
      <c r="S153" s="50" t="e">
        <v>#N/A</v>
      </c>
      <c r="T153" s="61">
        <v>51268</v>
      </c>
      <c r="U153" s="61">
        <v>0</v>
      </c>
      <c r="V153" s="61">
        <v>0</v>
      </c>
      <c r="W153" s="61"/>
      <c r="X153" s="61">
        <v>51268</v>
      </c>
      <c r="Y153" s="61">
        <v>0</v>
      </c>
      <c r="Z153" s="61">
        <v>46768</v>
      </c>
      <c r="AA153" s="61">
        <v>46768</v>
      </c>
      <c r="AB153" s="54">
        <v>1222506090</v>
      </c>
      <c r="AC153" s="61">
        <v>0</v>
      </c>
      <c r="AD153" s="61"/>
      <c r="AE153" s="54"/>
      <c r="AF153" s="54"/>
      <c r="AG153" s="54"/>
      <c r="AH153" s="69">
        <v>45534</v>
      </c>
    </row>
    <row r="154" spans="1:34">
      <c r="A154" s="63">
        <v>891409390</v>
      </c>
      <c r="B154" s="64" t="s">
        <v>344</v>
      </c>
      <c r="C154" s="47">
        <f t="shared" si="14"/>
        <v>2024</v>
      </c>
      <c r="D154" s="47" t="s">
        <v>4</v>
      </c>
      <c r="E154" s="52" t="s">
        <v>171</v>
      </c>
      <c r="F154" s="52" t="s">
        <v>18</v>
      </c>
      <c r="G154" s="52">
        <v>256516</v>
      </c>
      <c r="H154" s="52" t="s">
        <v>171</v>
      </c>
      <c r="I154" s="48" t="s">
        <v>497</v>
      </c>
      <c r="J154" s="53">
        <v>45491</v>
      </c>
      <c r="K154" s="49">
        <v>45505.291666666664</v>
      </c>
      <c r="L154" s="52" t="s">
        <v>336</v>
      </c>
      <c r="M154" s="52" t="s">
        <v>337</v>
      </c>
      <c r="N154" s="39">
        <v>51268</v>
      </c>
      <c r="O154" s="39">
        <v>51268</v>
      </c>
      <c r="P154" s="54" t="s">
        <v>645</v>
      </c>
      <c r="Q154" s="50" t="s">
        <v>618</v>
      </c>
      <c r="R154" s="50" t="b">
        <v>0</v>
      </c>
      <c r="S154" s="50" t="e">
        <v>#N/A</v>
      </c>
      <c r="T154" s="61">
        <v>51268</v>
      </c>
      <c r="U154" s="61">
        <v>0</v>
      </c>
      <c r="V154" s="61">
        <v>0</v>
      </c>
      <c r="W154" s="61"/>
      <c r="X154" s="61">
        <v>51268</v>
      </c>
      <c r="Y154" s="61">
        <v>0</v>
      </c>
      <c r="Z154" s="61">
        <v>51268</v>
      </c>
      <c r="AA154" s="61">
        <v>51268</v>
      </c>
      <c r="AB154" s="54">
        <v>1222497020</v>
      </c>
      <c r="AC154" s="61">
        <v>0</v>
      </c>
      <c r="AD154" s="61"/>
      <c r="AE154" s="54"/>
      <c r="AF154" s="54"/>
      <c r="AG154" s="54"/>
      <c r="AH154" s="69">
        <v>45534</v>
      </c>
    </row>
    <row r="155" spans="1:34">
      <c r="A155" s="63">
        <v>891409390</v>
      </c>
      <c r="B155" s="64" t="s">
        <v>344</v>
      </c>
      <c r="C155" s="47">
        <f t="shared" si="14"/>
        <v>2024</v>
      </c>
      <c r="D155" s="47" t="s">
        <v>4</v>
      </c>
      <c r="E155" s="52" t="s">
        <v>172</v>
      </c>
      <c r="F155" s="52" t="s">
        <v>18</v>
      </c>
      <c r="G155" s="52">
        <v>256628</v>
      </c>
      <c r="H155" s="52" t="s">
        <v>172</v>
      </c>
      <c r="I155" s="48" t="s">
        <v>498</v>
      </c>
      <c r="J155" s="53">
        <v>45495</v>
      </c>
      <c r="K155" s="49">
        <v>45505.291666666664</v>
      </c>
      <c r="L155" s="52" t="s">
        <v>336</v>
      </c>
      <c r="M155" s="52" t="s">
        <v>337</v>
      </c>
      <c r="N155" s="39">
        <v>52290</v>
      </c>
      <c r="O155" s="39">
        <v>52290</v>
      </c>
      <c r="P155" s="54" t="s">
        <v>645</v>
      </c>
      <c r="Q155" s="50" t="s">
        <v>618</v>
      </c>
      <c r="R155" s="50" t="b">
        <v>0</v>
      </c>
      <c r="S155" s="50" t="e">
        <v>#N/A</v>
      </c>
      <c r="T155" s="61">
        <v>52290</v>
      </c>
      <c r="U155" s="61">
        <v>0</v>
      </c>
      <c r="V155" s="61">
        <v>0</v>
      </c>
      <c r="W155" s="61"/>
      <c r="X155" s="61">
        <v>52290</v>
      </c>
      <c r="Y155" s="61">
        <v>0</v>
      </c>
      <c r="Z155" s="61">
        <v>52290</v>
      </c>
      <c r="AA155" s="61">
        <v>52290</v>
      </c>
      <c r="AB155" s="54">
        <v>1222497085</v>
      </c>
      <c r="AC155" s="61">
        <v>0</v>
      </c>
      <c r="AD155" s="61"/>
      <c r="AE155" s="54"/>
      <c r="AF155" s="54"/>
      <c r="AG155" s="54"/>
      <c r="AH155" s="69">
        <v>45534</v>
      </c>
    </row>
    <row r="156" spans="1:34">
      <c r="A156" s="63">
        <v>891409390</v>
      </c>
      <c r="B156" s="64" t="s">
        <v>344</v>
      </c>
      <c r="C156" s="47">
        <f t="shared" si="14"/>
        <v>2024</v>
      </c>
      <c r="D156" s="47" t="s">
        <v>4</v>
      </c>
      <c r="E156" s="52" t="s">
        <v>173</v>
      </c>
      <c r="F156" s="52" t="s">
        <v>18</v>
      </c>
      <c r="G156" s="52">
        <v>256655</v>
      </c>
      <c r="H156" s="52" t="s">
        <v>173</v>
      </c>
      <c r="I156" s="48" t="s">
        <v>499</v>
      </c>
      <c r="J156" s="53">
        <v>45495</v>
      </c>
      <c r="K156" s="49">
        <v>45505.291666666664</v>
      </c>
      <c r="L156" s="52" t="s">
        <v>336</v>
      </c>
      <c r="M156" s="52" t="s">
        <v>337</v>
      </c>
      <c r="N156" s="39">
        <v>52290</v>
      </c>
      <c r="O156" s="39">
        <v>52290</v>
      </c>
      <c r="P156" s="54" t="s">
        <v>645</v>
      </c>
      <c r="Q156" s="50" t="s">
        <v>618</v>
      </c>
      <c r="R156" s="50" t="b">
        <v>0</v>
      </c>
      <c r="S156" s="50" t="e">
        <v>#N/A</v>
      </c>
      <c r="T156" s="61">
        <v>52290</v>
      </c>
      <c r="U156" s="61">
        <v>0</v>
      </c>
      <c r="V156" s="61">
        <v>0</v>
      </c>
      <c r="W156" s="61"/>
      <c r="X156" s="61">
        <v>52290</v>
      </c>
      <c r="Y156" s="61">
        <v>0</v>
      </c>
      <c r="Z156" s="61">
        <v>52290</v>
      </c>
      <c r="AA156" s="61">
        <v>52290</v>
      </c>
      <c r="AB156" s="54">
        <v>1222497086</v>
      </c>
      <c r="AC156" s="61">
        <v>0</v>
      </c>
      <c r="AD156" s="61"/>
      <c r="AE156" s="54"/>
      <c r="AF156" s="54"/>
      <c r="AG156" s="54"/>
      <c r="AH156" s="69">
        <v>45534</v>
      </c>
    </row>
    <row r="157" spans="1:34">
      <c r="A157" s="63">
        <v>891409390</v>
      </c>
      <c r="B157" s="64" t="s">
        <v>344</v>
      </c>
      <c r="C157" s="47">
        <f t="shared" si="14"/>
        <v>2024</v>
      </c>
      <c r="D157" s="47" t="s">
        <v>4</v>
      </c>
      <c r="E157" s="52" t="s">
        <v>174</v>
      </c>
      <c r="F157" s="52" t="s">
        <v>18</v>
      </c>
      <c r="G157" s="52">
        <v>256674</v>
      </c>
      <c r="H157" s="52" t="s">
        <v>174</v>
      </c>
      <c r="I157" s="48" t="s">
        <v>500</v>
      </c>
      <c r="J157" s="53">
        <v>45495</v>
      </c>
      <c r="K157" s="49">
        <v>45505.291666666664</v>
      </c>
      <c r="L157" s="52" t="s">
        <v>336</v>
      </c>
      <c r="M157" s="52" t="s">
        <v>337</v>
      </c>
      <c r="N157" s="39">
        <v>52290</v>
      </c>
      <c r="O157" s="39">
        <v>52290</v>
      </c>
      <c r="P157" s="54" t="s">
        <v>645</v>
      </c>
      <c r="Q157" s="50" t="s">
        <v>618</v>
      </c>
      <c r="R157" s="50" t="b">
        <v>0</v>
      </c>
      <c r="S157" s="50" t="e">
        <v>#N/A</v>
      </c>
      <c r="T157" s="61">
        <v>52290</v>
      </c>
      <c r="U157" s="61">
        <v>0</v>
      </c>
      <c r="V157" s="61">
        <v>0</v>
      </c>
      <c r="W157" s="61"/>
      <c r="X157" s="61">
        <v>52290</v>
      </c>
      <c r="Y157" s="61">
        <v>0</v>
      </c>
      <c r="Z157" s="61">
        <v>52290</v>
      </c>
      <c r="AA157" s="61">
        <v>52290</v>
      </c>
      <c r="AB157" s="54">
        <v>1222497082</v>
      </c>
      <c r="AC157" s="61">
        <v>0</v>
      </c>
      <c r="AD157" s="61"/>
      <c r="AE157" s="54"/>
      <c r="AF157" s="54"/>
      <c r="AG157" s="54"/>
      <c r="AH157" s="69">
        <v>45534</v>
      </c>
    </row>
    <row r="158" spans="1:34">
      <c r="A158" s="63">
        <v>891409390</v>
      </c>
      <c r="B158" s="64" t="s">
        <v>344</v>
      </c>
      <c r="C158" s="47">
        <f t="shared" si="14"/>
        <v>2024</v>
      </c>
      <c r="D158" s="47" t="s">
        <v>4</v>
      </c>
      <c r="E158" s="52" t="s">
        <v>175</v>
      </c>
      <c r="F158" s="52" t="s">
        <v>18</v>
      </c>
      <c r="G158" s="52">
        <v>256837</v>
      </c>
      <c r="H158" s="52" t="s">
        <v>175</v>
      </c>
      <c r="I158" s="48" t="s">
        <v>501</v>
      </c>
      <c r="J158" s="53">
        <v>45497</v>
      </c>
      <c r="K158" s="49">
        <v>45505.291666666664</v>
      </c>
      <c r="L158" s="52" t="s">
        <v>336</v>
      </c>
      <c r="M158" s="52" t="s">
        <v>337</v>
      </c>
      <c r="N158" s="39">
        <v>52290</v>
      </c>
      <c r="O158" s="39">
        <v>52290</v>
      </c>
      <c r="P158" s="54" t="s">
        <v>645</v>
      </c>
      <c r="Q158" s="50" t="s">
        <v>618</v>
      </c>
      <c r="R158" s="50" t="b">
        <v>0</v>
      </c>
      <c r="S158" s="50" t="e">
        <v>#N/A</v>
      </c>
      <c r="T158" s="61">
        <v>52290</v>
      </c>
      <c r="U158" s="61">
        <v>0</v>
      </c>
      <c r="V158" s="61">
        <v>0</v>
      </c>
      <c r="W158" s="61"/>
      <c r="X158" s="61">
        <v>52290</v>
      </c>
      <c r="Y158" s="61">
        <v>0</v>
      </c>
      <c r="Z158" s="61">
        <v>52290</v>
      </c>
      <c r="AA158" s="61">
        <v>52290</v>
      </c>
      <c r="AB158" s="54">
        <v>1222497087</v>
      </c>
      <c r="AC158" s="61">
        <v>0</v>
      </c>
      <c r="AD158" s="61"/>
      <c r="AE158" s="54"/>
      <c r="AF158" s="54"/>
      <c r="AG158" s="54"/>
      <c r="AH158" s="69">
        <v>45534</v>
      </c>
    </row>
    <row r="159" spans="1:34">
      <c r="A159" s="63">
        <v>891409390</v>
      </c>
      <c r="B159" s="64" t="s">
        <v>344</v>
      </c>
      <c r="C159" s="47">
        <f t="shared" si="14"/>
        <v>2024</v>
      </c>
      <c r="D159" s="47" t="s">
        <v>4</v>
      </c>
      <c r="E159" s="52" t="s">
        <v>176</v>
      </c>
      <c r="F159" s="52" t="s">
        <v>18</v>
      </c>
      <c r="G159" s="52">
        <v>256838</v>
      </c>
      <c r="H159" s="52" t="s">
        <v>176</v>
      </c>
      <c r="I159" s="48" t="s">
        <v>502</v>
      </c>
      <c r="J159" s="53">
        <v>45497</v>
      </c>
      <c r="K159" s="49">
        <v>45505.291666666664</v>
      </c>
      <c r="L159" s="52" t="s">
        <v>336</v>
      </c>
      <c r="M159" s="52" t="s">
        <v>337</v>
      </c>
      <c r="N159" s="39">
        <v>556616</v>
      </c>
      <c r="O159" s="39">
        <v>556616</v>
      </c>
      <c r="P159" s="54" t="s">
        <v>645</v>
      </c>
      <c r="Q159" s="50" t="s">
        <v>618</v>
      </c>
      <c r="R159" s="50" t="b">
        <v>0</v>
      </c>
      <c r="S159" s="50" t="e">
        <v>#N/A</v>
      </c>
      <c r="T159" s="61">
        <v>556616</v>
      </c>
      <c r="U159" s="61">
        <v>0</v>
      </c>
      <c r="V159" s="61">
        <v>0</v>
      </c>
      <c r="W159" s="61"/>
      <c r="X159" s="61">
        <v>556616</v>
      </c>
      <c r="Y159" s="61">
        <v>0</v>
      </c>
      <c r="Z159" s="61">
        <v>545484</v>
      </c>
      <c r="AA159" s="61">
        <v>545484</v>
      </c>
      <c r="AB159" s="54">
        <v>1222497129</v>
      </c>
      <c r="AC159" s="61">
        <v>0</v>
      </c>
      <c r="AD159" s="61"/>
      <c r="AE159" s="54"/>
      <c r="AF159" s="54"/>
      <c r="AG159" s="54"/>
      <c r="AH159" s="69">
        <v>45534</v>
      </c>
    </row>
    <row r="160" spans="1:34">
      <c r="A160" s="63">
        <v>891409390</v>
      </c>
      <c r="B160" s="64" t="s">
        <v>344</v>
      </c>
      <c r="C160" s="47">
        <f t="shared" si="14"/>
        <v>2024</v>
      </c>
      <c r="D160" s="47" t="s">
        <v>4</v>
      </c>
      <c r="E160" s="52" t="s">
        <v>177</v>
      </c>
      <c r="F160" s="52" t="s">
        <v>18</v>
      </c>
      <c r="G160" s="52">
        <v>256849</v>
      </c>
      <c r="H160" s="52" t="s">
        <v>177</v>
      </c>
      <c r="I160" s="48" t="s">
        <v>503</v>
      </c>
      <c r="J160" s="53">
        <v>45497</v>
      </c>
      <c r="K160" s="49">
        <v>45505.291666666664</v>
      </c>
      <c r="L160" s="52" t="s">
        <v>336</v>
      </c>
      <c r="M160" s="52" t="s">
        <v>337</v>
      </c>
      <c r="N160" s="39">
        <v>205069</v>
      </c>
      <c r="O160" s="39">
        <v>205069</v>
      </c>
      <c r="P160" s="54" t="s">
        <v>645</v>
      </c>
      <c r="Q160" s="50" t="s">
        <v>618</v>
      </c>
      <c r="R160" s="50" t="b">
        <v>0</v>
      </c>
      <c r="S160" s="50" t="e">
        <v>#N/A</v>
      </c>
      <c r="T160" s="61">
        <v>205069</v>
      </c>
      <c r="U160" s="61">
        <v>0</v>
      </c>
      <c r="V160" s="61">
        <v>0</v>
      </c>
      <c r="W160" s="61"/>
      <c r="X160" s="61">
        <v>205069</v>
      </c>
      <c r="Y160" s="61">
        <v>0</v>
      </c>
      <c r="Z160" s="61">
        <v>200968</v>
      </c>
      <c r="AA160" s="61">
        <v>200968</v>
      </c>
      <c r="AB160" s="54">
        <v>1222497116</v>
      </c>
      <c r="AC160" s="61">
        <v>0</v>
      </c>
      <c r="AD160" s="61"/>
      <c r="AE160" s="54"/>
      <c r="AF160" s="54"/>
      <c r="AG160" s="54"/>
      <c r="AH160" s="69">
        <v>45534</v>
      </c>
    </row>
    <row r="161" spans="1:34">
      <c r="A161" s="63">
        <v>891409390</v>
      </c>
      <c r="B161" s="64" t="s">
        <v>344</v>
      </c>
      <c r="C161" s="47">
        <f t="shared" si="14"/>
        <v>2024</v>
      </c>
      <c r="D161" s="47" t="s">
        <v>4</v>
      </c>
      <c r="E161" s="52" t="s">
        <v>178</v>
      </c>
      <c r="F161" s="52" t="s">
        <v>18</v>
      </c>
      <c r="G161" s="52">
        <v>256876</v>
      </c>
      <c r="H161" s="52" t="s">
        <v>178</v>
      </c>
      <c r="I161" s="48" t="s">
        <v>504</v>
      </c>
      <c r="J161" s="53">
        <v>45497</v>
      </c>
      <c r="K161" s="49">
        <v>45505.291666666664</v>
      </c>
      <c r="L161" s="52" t="s">
        <v>336</v>
      </c>
      <c r="M161" s="52" t="s">
        <v>337</v>
      </c>
      <c r="N161" s="39">
        <v>51268</v>
      </c>
      <c r="O161" s="39">
        <v>51268</v>
      </c>
      <c r="P161" s="54" t="s">
        <v>645</v>
      </c>
      <c r="Q161" s="50" t="s">
        <v>618</v>
      </c>
      <c r="R161" s="50" t="b">
        <v>0</v>
      </c>
      <c r="S161" s="50" t="e">
        <v>#N/A</v>
      </c>
      <c r="T161" s="61">
        <v>51268</v>
      </c>
      <c r="U161" s="61">
        <v>0</v>
      </c>
      <c r="V161" s="61">
        <v>0</v>
      </c>
      <c r="W161" s="61"/>
      <c r="X161" s="61">
        <v>51268</v>
      </c>
      <c r="Y161" s="61">
        <v>0</v>
      </c>
      <c r="Z161" s="61">
        <v>51268</v>
      </c>
      <c r="AA161" s="61">
        <v>51268</v>
      </c>
      <c r="AB161" s="54">
        <v>1222497021</v>
      </c>
      <c r="AC161" s="61">
        <v>0</v>
      </c>
      <c r="AD161" s="61"/>
      <c r="AE161" s="54"/>
      <c r="AF161" s="54"/>
      <c r="AG161" s="54"/>
      <c r="AH161" s="69">
        <v>45534</v>
      </c>
    </row>
    <row r="162" spans="1:34">
      <c r="A162" s="63">
        <v>891409390</v>
      </c>
      <c r="B162" s="64" t="s">
        <v>344</v>
      </c>
      <c r="C162" s="47">
        <f t="shared" si="14"/>
        <v>2024</v>
      </c>
      <c r="D162" s="47" t="s">
        <v>4</v>
      </c>
      <c r="E162" s="52" t="s">
        <v>179</v>
      </c>
      <c r="F162" s="52" t="s">
        <v>18</v>
      </c>
      <c r="G162" s="52">
        <v>257087</v>
      </c>
      <c r="H162" s="52" t="s">
        <v>179</v>
      </c>
      <c r="I162" s="48" t="s">
        <v>505</v>
      </c>
      <c r="J162" s="53">
        <v>45502</v>
      </c>
      <c r="K162" s="49">
        <v>45513.647535879631</v>
      </c>
      <c r="L162" s="52" t="s">
        <v>336</v>
      </c>
      <c r="M162" s="52" t="s">
        <v>337</v>
      </c>
      <c r="N162" s="39">
        <v>52290</v>
      </c>
      <c r="O162" s="39">
        <v>52290</v>
      </c>
      <c r="P162" s="54" t="s">
        <v>645</v>
      </c>
      <c r="Q162" s="50" t="s">
        <v>618</v>
      </c>
      <c r="R162" s="50" t="b">
        <v>0</v>
      </c>
      <c r="S162" s="50" t="e">
        <v>#N/A</v>
      </c>
      <c r="T162" s="61">
        <v>52290</v>
      </c>
      <c r="U162" s="61">
        <v>0</v>
      </c>
      <c r="V162" s="61">
        <v>0</v>
      </c>
      <c r="W162" s="61"/>
      <c r="X162" s="61">
        <v>52290</v>
      </c>
      <c r="Y162" s="61">
        <v>0</v>
      </c>
      <c r="Z162" s="61">
        <v>52290</v>
      </c>
      <c r="AA162" s="61">
        <v>52290</v>
      </c>
      <c r="AB162" s="54">
        <v>1222497253</v>
      </c>
      <c r="AC162" s="61">
        <v>0</v>
      </c>
      <c r="AD162" s="61"/>
      <c r="AE162" s="54"/>
      <c r="AF162" s="54"/>
      <c r="AG162" s="54"/>
      <c r="AH162" s="69">
        <v>45534</v>
      </c>
    </row>
    <row r="163" spans="1:34">
      <c r="A163" s="63">
        <v>891409390</v>
      </c>
      <c r="B163" s="64" t="s">
        <v>344</v>
      </c>
      <c r="C163" s="47">
        <f t="shared" si="14"/>
        <v>2024</v>
      </c>
      <c r="D163" s="47" t="s">
        <v>4</v>
      </c>
      <c r="E163" s="52" t="s">
        <v>180</v>
      </c>
      <c r="F163" s="52" t="s">
        <v>18</v>
      </c>
      <c r="G163" s="52">
        <v>257092</v>
      </c>
      <c r="H163" s="52" t="s">
        <v>180</v>
      </c>
      <c r="I163" s="48" t="s">
        <v>506</v>
      </c>
      <c r="J163" s="53">
        <v>45502</v>
      </c>
      <c r="K163" s="49">
        <v>45513.647535879631</v>
      </c>
      <c r="L163" s="52" t="s">
        <v>336</v>
      </c>
      <c r="M163" s="52" t="s">
        <v>337</v>
      </c>
      <c r="N163" s="39">
        <v>52290</v>
      </c>
      <c r="O163" s="39">
        <v>52290</v>
      </c>
      <c r="P163" s="54" t="s">
        <v>645</v>
      </c>
      <c r="Q163" s="50" t="s">
        <v>618</v>
      </c>
      <c r="R163" s="50" t="b">
        <v>0</v>
      </c>
      <c r="S163" s="50" t="e">
        <v>#N/A</v>
      </c>
      <c r="T163" s="61">
        <v>52290</v>
      </c>
      <c r="U163" s="61">
        <v>0</v>
      </c>
      <c r="V163" s="61">
        <v>0</v>
      </c>
      <c r="W163" s="61"/>
      <c r="X163" s="61">
        <v>52290</v>
      </c>
      <c r="Y163" s="61">
        <v>0</v>
      </c>
      <c r="Z163" s="61">
        <v>52290</v>
      </c>
      <c r="AA163" s="61">
        <v>52290</v>
      </c>
      <c r="AB163" s="54">
        <v>1222497252</v>
      </c>
      <c r="AC163" s="61">
        <v>0</v>
      </c>
      <c r="AD163" s="61"/>
      <c r="AE163" s="54"/>
      <c r="AF163" s="54"/>
      <c r="AG163" s="54"/>
      <c r="AH163" s="69">
        <v>45534</v>
      </c>
    </row>
    <row r="164" spans="1:34">
      <c r="A164" s="63">
        <v>891409390</v>
      </c>
      <c r="B164" s="64" t="s">
        <v>344</v>
      </c>
      <c r="C164" s="47">
        <f t="shared" si="14"/>
        <v>2024</v>
      </c>
      <c r="D164" s="47" t="s">
        <v>4</v>
      </c>
      <c r="E164" s="52" t="s">
        <v>181</v>
      </c>
      <c r="F164" s="52" t="s">
        <v>18</v>
      </c>
      <c r="G164" s="52">
        <v>257102</v>
      </c>
      <c r="H164" s="52" t="s">
        <v>181</v>
      </c>
      <c r="I164" s="48" t="s">
        <v>507</v>
      </c>
      <c r="J164" s="53">
        <v>45502</v>
      </c>
      <c r="K164" s="49">
        <v>45513.647535879631</v>
      </c>
      <c r="L164" s="52" t="s">
        <v>336</v>
      </c>
      <c r="M164" s="52" t="s">
        <v>337</v>
      </c>
      <c r="N164" s="39">
        <v>205069</v>
      </c>
      <c r="O164" s="39">
        <v>205069</v>
      </c>
      <c r="P164" s="54" t="s">
        <v>645</v>
      </c>
      <c r="Q164" s="50" t="s">
        <v>618</v>
      </c>
      <c r="R164" s="50" t="b">
        <v>0</v>
      </c>
      <c r="S164" s="50" t="e">
        <v>#N/A</v>
      </c>
      <c r="T164" s="61">
        <v>205069</v>
      </c>
      <c r="U164" s="61">
        <v>0</v>
      </c>
      <c r="V164" s="61">
        <v>0</v>
      </c>
      <c r="W164" s="61"/>
      <c r="X164" s="61">
        <v>205069</v>
      </c>
      <c r="Y164" s="61">
        <v>0</v>
      </c>
      <c r="Z164" s="61">
        <v>200968</v>
      </c>
      <c r="AA164" s="61">
        <v>200968</v>
      </c>
      <c r="AB164" s="54">
        <v>1222497234</v>
      </c>
      <c r="AC164" s="61">
        <v>0</v>
      </c>
      <c r="AD164" s="61"/>
      <c r="AE164" s="54"/>
      <c r="AF164" s="54"/>
      <c r="AG164" s="54"/>
      <c r="AH164" s="69">
        <v>45534</v>
      </c>
    </row>
    <row r="165" spans="1:34">
      <c r="A165" s="63">
        <v>891409390</v>
      </c>
      <c r="B165" s="64" t="s">
        <v>344</v>
      </c>
      <c r="C165" s="47">
        <f t="shared" si="14"/>
        <v>2024</v>
      </c>
      <c r="D165" s="47" t="s">
        <v>4</v>
      </c>
      <c r="E165" s="52" t="s">
        <v>182</v>
      </c>
      <c r="F165" s="52" t="s">
        <v>18</v>
      </c>
      <c r="G165" s="52">
        <v>257107</v>
      </c>
      <c r="H165" s="52" t="s">
        <v>182</v>
      </c>
      <c r="I165" s="48" t="s">
        <v>508</v>
      </c>
      <c r="J165" s="53">
        <v>45502</v>
      </c>
      <c r="K165" s="49">
        <v>45513.647535879631</v>
      </c>
      <c r="L165" s="52" t="s">
        <v>336</v>
      </c>
      <c r="M165" s="52" t="s">
        <v>337</v>
      </c>
      <c r="N165" s="39">
        <v>52290</v>
      </c>
      <c r="O165" s="39">
        <v>52290</v>
      </c>
      <c r="P165" s="54" t="s">
        <v>645</v>
      </c>
      <c r="Q165" s="50" t="s">
        <v>618</v>
      </c>
      <c r="R165" s="50" t="b">
        <v>0</v>
      </c>
      <c r="S165" s="50" t="e">
        <v>#N/A</v>
      </c>
      <c r="T165" s="61">
        <v>52290</v>
      </c>
      <c r="U165" s="61">
        <v>0</v>
      </c>
      <c r="V165" s="61">
        <v>0</v>
      </c>
      <c r="W165" s="61"/>
      <c r="X165" s="61">
        <v>52290</v>
      </c>
      <c r="Y165" s="61">
        <v>0</v>
      </c>
      <c r="Z165" s="61">
        <v>52290</v>
      </c>
      <c r="AA165" s="61">
        <v>52290</v>
      </c>
      <c r="AB165" s="54">
        <v>1222497251</v>
      </c>
      <c r="AC165" s="61">
        <v>0</v>
      </c>
      <c r="AD165" s="61"/>
      <c r="AE165" s="54"/>
      <c r="AF165" s="54"/>
      <c r="AG165" s="54"/>
      <c r="AH165" s="69">
        <v>45534</v>
      </c>
    </row>
    <row r="166" spans="1:34">
      <c r="A166" s="63">
        <v>891409390</v>
      </c>
      <c r="B166" s="64" t="s">
        <v>344</v>
      </c>
      <c r="C166" s="47">
        <f t="shared" si="14"/>
        <v>2024</v>
      </c>
      <c r="D166" s="47" t="s">
        <v>4</v>
      </c>
      <c r="E166" s="52" t="s">
        <v>183</v>
      </c>
      <c r="F166" s="52" t="s">
        <v>18</v>
      </c>
      <c r="G166" s="52">
        <v>257215</v>
      </c>
      <c r="H166" s="52" t="s">
        <v>183</v>
      </c>
      <c r="I166" s="48" t="s">
        <v>509</v>
      </c>
      <c r="J166" s="53">
        <v>45503</v>
      </c>
      <c r="K166" s="49">
        <v>45513.647535879631</v>
      </c>
      <c r="L166" s="52" t="s">
        <v>336</v>
      </c>
      <c r="M166" s="52" t="s">
        <v>337</v>
      </c>
      <c r="N166" s="39">
        <v>556616</v>
      </c>
      <c r="O166" s="39">
        <v>556616</v>
      </c>
      <c r="P166" s="54" t="s">
        <v>645</v>
      </c>
      <c r="Q166" s="50" t="s">
        <v>618</v>
      </c>
      <c r="R166" s="50" t="b">
        <v>0</v>
      </c>
      <c r="S166" s="50" t="e">
        <v>#N/A</v>
      </c>
      <c r="T166" s="61">
        <v>556616</v>
      </c>
      <c r="U166" s="61">
        <v>0</v>
      </c>
      <c r="V166" s="61">
        <v>0</v>
      </c>
      <c r="W166" s="61"/>
      <c r="X166" s="61">
        <v>556616</v>
      </c>
      <c r="Y166" s="61">
        <v>0</v>
      </c>
      <c r="Z166" s="61">
        <v>545484</v>
      </c>
      <c r="AA166" s="61">
        <v>545484</v>
      </c>
      <c r="AB166" s="54">
        <v>1222497224</v>
      </c>
      <c r="AC166" s="61">
        <v>0</v>
      </c>
      <c r="AD166" s="61"/>
      <c r="AE166" s="54"/>
      <c r="AF166" s="54"/>
      <c r="AG166" s="54"/>
      <c r="AH166" s="69">
        <v>45534</v>
      </c>
    </row>
    <row r="167" spans="1:34">
      <c r="A167" s="63">
        <v>891409390</v>
      </c>
      <c r="B167" s="64" t="s">
        <v>344</v>
      </c>
      <c r="C167" s="47">
        <f t="shared" si="14"/>
        <v>2024</v>
      </c>
      <c r="D167" s="47" t="s">
        <v>4</v>
      </c>
      <c r="E167" s="52" t="s">
        <v>184</v>
      </c>
      <c r="F167" s="52" t="s">
        <v>18</v>
      </c>
      <c r="G167" s="52">
        <v>257250</v>
      </c>
      <c r="H167" s="52" t="s">
        <v>184</v>
      </c>
      <c r="I167" s="48" t="s">
        <v>510</v>
      </c>
      <c r="J167" s="53">
        <v>45503</v>
      </c>
      <c r="K167" s="49">
        <v>45513.647535879631</v>
      </c>
      <c r="L167" s="52" t="s">
        <v>336</v>
      </c>
      <c r="M167" s="52" t="s">
        <v>337</v>
      </c>
      <c r="N167" s="39">
        <v>71292</v>
      </c>
      <c r="O167" s="39">
        <v>71292</v>
      </c>
      <c r="P167" s="54" t="s">
        <v>645</v>
      </c>
      <c r="Q167" s="50" t="s">
        <v>618</v>
      </c>
      <c r="R167" s="50" t="b">
        <v>0</v>
      </c>
      <c r="S167" s="50" t="e">
        <v>#N/A</v>
      </c>
      <c r="T167" s="61">
        <v>71292</v>
      </c>
      <c r="U167" s="61">
        <v>0</v>
      </c>
      <c r="V167" s="61">
        <v>0</v>
      </c>
      <c r="W167" s="61"/>
      <c r="X167" s="61">
        <v>71292</v>
      </c>
      <c r="Y167" s="61">
        <v>0</v>
      </c>
      <c r="Z167" s="61">
        <v>71292</v>
      </c>
      <c r="AA167" s="61">
        <v>71292</v>
      </c>
      <c r="AB167" s="54">
        <v>1222497240</v>
      </c>
      <c r="AC167" s="61">
        <v>0</v>
      </c>
      <c r="AD167" s="61"/>
      <c r="AE167" s="54"/>
      <c r="AF167" s="54"/>
      <c r="AG167" s="54"/>
      <c r="AH167" s="69">
        <v>45534</v>
      </c>
    </row>
    <row r="168" spans="1:34">
      <c r="A168" s="63">
        <v>891409390</v>
      </c>
      <c r="B168" s="64" t="s">
        <v>344</v>
      </c>
      <c r="C168" s="47">
        <f t="shared" si="14"/>
        <v>2024</v>
      </c>
      <c r="D168" s="47" t="s">
        <v>4</v>
      </c>
      <c r="E168" s="52" t="s">
        <v>185</v>
      </c>
      <c r="F168" s="52" t="s">
        <v>18</v>
      </c>
      <c r="G168" s="52">
        <v>257313</v>
      </c>
      <c r="H168" s="52" t="s">
        <v>185</v>
      </c>
      <c r="I168" s="48" t="s">
        <v>511</v>
      </c>
      <c r="J168" s="53">
        <v>45504</v>
      </c>
      <c r="K168" s="49">
        <v>45513.647535879631</v>
      </c>
      <c r="L168" s="52" t="s">
        <v>336</v>
      </c>
      <c r="M168" s="52" t="s">
        <v>337</v>
      </c>
      <c r="N168" s="39">
        <v>52290</v>
      </c>
      <c r="O168" s="39">
        <v>52290</v>
      </c>
      <c r="P168" s="54" t="s">
        <v>645</v>
      </c>
      <c r="Q168" s="50" t="s">
        <v>618</v>
      </c>
      <c r="R168" s="50" t="b">
        <v>0</v>
      </c>
      <c r="S168" s="50" t="e">
        <v>#N/A</v>
      </c>
      <c r="T168" s="61">
        <v>52290</v>
      </c>
      <c r="U168" s="61">
        <v>0</v>
      </c>
      <c r="V168" s="61">
        <v>0</v>
      </c>
      <c r="W168" s="61"/>
      <c r="X168" s="61">
        <v>52290</v>
      </c>
      <c r="Y168" s="61">
        <v>0</v>
      </c>
      <c r="Z168" s="61">
        <v>52290</v>
      </c>
      <c r="AA168" s="61">
        <v>52290</v>
      </c>
      <c r="AB168" s="54">
        <v>1222497248</v>
      </c>
      <c r="AC168" s="61">
        <v>0</v>
      </c>
      <c r="AD168" s="61"/>
      <c r="AE168" s="54"/>
      <c r="AF168" s="54"/>
      <c r="AG168" s="54"/>
      <c r="AH168" s="69">
        <v>45534</v>
      </c>
    </row>
    <row r="169" spans="1:34">
      <c r="A169" s="63">
        <v>891409390</v>
      </c>
      <c r="B169" s="64" t="s">
        <v>344</v>
      </c>
      <c r="C169" s="47">
        <f t="shared" si="14"/>
        <v>2024</v>
      </c>
      <c r="D169" s="47" t="s">
        <v>4</v>
      </c>
      <c r="E169" s="52" t="s">
        <v>186</v>
      </c>
      <c r="F169" s="52" t="s">
        <v>18</v>
      </c>
      <c r="G169" s="52">
        <v>257339</v>
      </c>
      <c r="H169" s="52" t="s">
        <v>186</v>
      </c>
      <c r="I169" s="48" t="s">
        <v>512</v>
      </c>
      <c r="J169" s="53">
        <v>45504</v>
      </c>
      <c r="K169" s="49">
        <v>45513.638191053244</v>
      </c>
      <c r="L169" s="52" t="s">
        <v>336</v>
      </c>
      <c r="M169" s="52" t="s">
        <v>337</v>
      </c>
      <c r="N169" s="39">
        <v>205069</v>
      </c>
      <c r="O169" s="39">
        <v>205069</v>
      </c>
      <c r="P169" s="54" t="s">
        <v>645</v>
      </c>
      <c r="Q169" s="50" t="s">
        <v>618</v>
      </c>
      <c r="R169" s="50" t="b">
        <v>0</v>
      </c>
      <c r="S169" s="50" t="e">
        <v>#N/A</v>
      </c>
      <c r="T169" s="61">
        <v>205069</v>
      </c>
      <c r="U169" s="61">
        <v>0</v>
      </c>
      <c r="V169" s="61">
        <v>0</v>
      </c>
      <c r="W169" s="61"/>
      <c r="X169" s="61">
        <v>205069</v>
      </c>
      <c r="Y169" s="61">
        <v>0</v>
      </c>
      <c r="Z169" s="61">
        <v>200968</v>
      </c>
      <c r="AA169" s="61">
        <v>200968</v>
      </c>
      <c r="AB169" s="54">
        <v>1222506139</v>
      </c>
      <c r="AC169" s="61">
        <v>0</v>
      </c>
      <c r="AD169" s="61"/>
      <c r="AE169" s="54"/>
      <c r="AF169" s="54"/>
      <c r="AG169" s="54"/>
      <c r="AH169" s="69">
        <v>45534</v>
      </c>
    </row>
    <row r="170" spans="1:34">
      <c r="A170" s="63">
        <v>891409390</v>
      </c>
      <c r="B170" s="64" t="s">
        <v>344</v>
      </c>
      <c r="C170" s="47">
        <f t="shared" si="14"/>
        <v>2024</v>
      </c>
      <c r="D170" s="47" t="s">
        <v>4</v>
      </c>
      <c r="E170" s="52" t="s">
        <v>187</v>
      </c>
      <c r="F170" s="52" t="s">
        <v>18</v>
      </c>
      <c r="G170" s="52">
        <v>257343</v>
      </c>
      <c r="H170" s="52" t="s">
        <v>187</v>
      </c>
      <c r="I170" s="48" t="s">
        <v>513</v>
      </c>
      <c r="J170" s="53">
        <v>45504</v>
      </c>
      <c r="K170" s="49">
        <v>45513.647535879631</v>
      </c>
      <c r="L170" s="52" t="s">
        <v>336</v>
      </c>
      <c r="M170" s="52" t="s">
        <v>337</v>
      </c>
      <c r="N170" s="39">
        <v>263660</v>
      </c>
      <c r="O170" s="39">
        <v>263660</v>
      </c>
      <c r="P170" s="54" t="s">
        <v>645</v>
      </c>
      <c r="Q170" s="50" t="s">
        <v>618</v>
      </c>
      <c r="R170" s="50" t="b">
        <v>0</v>
      </c>
      <c r="S170" s="50" t="e">
        <v>#N/A</v>
      </c>
      <c r="T170" s="61">
        <v>263660</v>
      </c>
      <c r="U170" s="61">
        <v>0</v>
      </c>
      <c r="V170" s="61">
        <v>0</v>
      </c>
      <c r="W170" s="61"/>
      <c r="X170" s="61">
        <v>263660</v>
      </c>
      <c r="Y170" s="61">
        <v>0</v>
      </c>
      <c r="Z170" s="61">
        <v>258387</v>
      </c>
      <c r="AA170" s="61">
        <v>258387</v>
      </c>
      <c r="AB170" s="54">
        <v>1222497232</v>
      </c>
      <c r="AC170" s="61">
        <v>0</v>
      </c>
      <c r="AD170" s="61"/>
      <c r="AE170" s="54"/>
      <c r="AF170" s="54"/>
      <c r="AG170" s="54"/>
      <c r="AH170" s="69">
        <v>45534</v>
      </c>
    </row>
    <row r="171" spans="1:34">
      <c r="A171" s="63">
        <v>891409390</v>
      </c>
      <c r="B171" s="64" t="s">
        <v>344</v>
      </c>
      <c r="C171" s="47">
        <f t="shared" si="14"/>
        <v>2024</v>
      </c>
      <c r="D171" s="47" t="s">
        <v>4</v>
      </c>
      <c r="E171" s="52" t="s">
        <v>188</v>
      </c>
      <c r="F171" s="52" t="s">
        <v>18</v>
      </c>
      <c r="G171" s="52">
        <v>257419</v>
      </c>
      <c r="H171" s="52" t="s">
        <v>188</v>
      </c>
      <c r="I171" s="48" t="s">
        <v>514</v>
      </c>
      <c r="J171" s="53">
        <v>45504</v>
      </c>
      <c r="K171" s="49">
        <v>45513.647535879631</v>
      </c>
      <c r="L171" s="52" t="s">
        <v>336</v>
      </c>
      <c r="M171" s="52" t="s">
        <v>337</v>
      </c>
      <c r="N171" s="39">
        <v>52290</v>
      </c>
      <c r="O171" s="39">
        <v>52290</v>
      </c>
      <c r="P171" s="54" t="s">
        <v>645</v>
      </c>
      <c r="Q171" s="50" t="s">
        <v>618</v>
      </c>
      <c r="R171" s="50" t="b">
        <v>0</v>
      </c>
      <c r="S171" s="50" t="e">
        <v>#N/A</v>
      </c>
      <c r="T171" s="61">
        <v>52290</v>
      </c>
      <c r="U171" s="61">
        <v>0</v>
      </c>
      <c r="V171" s="61">
        <v>0</v>
      </c>
      <c r="W171" s="61"/>
      <c r="X171" s="61">
        <v>52290</v>
      </c>
      <c r="Y171" s="61">
        <v>0</v>
      </c>
      <c r="Z171" s="61">
        <v>52290</v>
      </c>
      <c r="AA171" s="61">
        <v>52290</v>
      </c>
      <c r="AB171" s="54">
        <v>1222497247</v>
      </c>
      <c r="AC171" s="61">
        <v>0</v>
      </c>
      <c r="AD171" s="61"/>
      <c r="AE171" s="54"/>
      <c r="AF171" s="54"/>
      <c r="AG171" s="54"/>
      <c r="AH171" s="69">
        <v>45534</v>
      </c>
    </row>
    <row r="172" spans="1:34">
      <c r="A172" s="63">
        <v>891409390</v>
      </c>
      <c r="B172" s="64" t="s">
        <v>344</v>
      </c>
      <c r="C172" s="47">
        <f t="shared" si="14"/>
        <v>2024</v>
      </c>
      <c r="D172" s="47" t="s">
        <v>4</v>
      </c>
      <c r="E172" s="52" t="s">
        <v>189</v>
      </c>
      <c r="F172" s="52" t="s">
        <v>18</v>
      </c>
      <c r="G172" s="52">
        <v>257420</v>
      </c>
      <c r="H172" s="52" t="s">
        <v>189</v>
      </c>
      <c r="I172" s="48" t="s">
        <v>515</v>
      </c>
      <c r="J172" s="53">
        <v>45504</v>
      </c>
      <c r="K172" s="49">
        <v>45513.647535879631</v>
      </c>
      <c r="L172" s="52" t="s">
        <v>336</v>
      </c>
      <c r="M172" s="52" t="s">
        <v>337</v>
      </c>
      <c r="N172" s="39">
        <v>52290</v>
      </c>
      <c r="O172" s="39">
        <v>52290</v>
      </c>
      <c r="P172" s="54" t="s">
        <v>645</v>
      </c>
      <c r="Q172" s="50" t="s">
        <v>618</v>
      </c>
      <c r="R172" s="50" t="b">
        <v>0</v>
      </c>
      <c r="S172" s="50" t="e">
        <v>#N/A</v>
      </c>
      <c r="T172" s="61">
        <v>52290</v>
      </c>
      <c r="U172" s="61">
        <v>0</v>
      </c>
      <c r="V172" s="61">
        <v>0</v>
      </c>
      <c r="W172" s="61"/>
      <c r="X172" s="61">
        <v>52290</v>
      </c>
      <c r="Y172" s="61">
        <v>0</v>
      </c>
      <c r="Z172" s="61">
        <v>52290</v>
      </c>
      <c r="AA172" s="61">
        <v>52290</v>
      </c>
      <c r="AB172" s="54">
        <v>1222497246</v>
      </c>
      <c r="AC172" s="61">
        <v>0</v>
      </c>
      <c r="AD172" s="61"/>
      <c r="AE172" s="54"/>
      <c r="AF172" s="54"/>
      <c r="AG172" s="54"/>
      <c r="AH172" s="69">
        <v>45534</v>
      </c>
    </row>
    <row r="173" spans="1:34">
      <c r="A173" s="63">
        <v>891409390</v>
      </c>
      <c r="B173" s="64" t="s">
        <v>344</v>
      </c>
      <c r="C173" s="47">
        <f t="shared" si="14"/>
        <v>2024</v>
      </c>
      <c r="D173" s="47" t="s">
        <v>4</v>
      </c>
      <c r="E173" s="52" t="s">
        <v>190</v>
      </c>
      <c r="F173" s="52" t="s">
        <v>14</v>
      </c>
      <c r="G173" s="52">
        <v>243513</v>
      </c>
      <c r="H173" s="52" t="s">
        <v>190</v>
      </c>
      <c r="I173" s="48" t="s">
        <v>516</v>
      </c>
      <c r="J173" s="53">
        <v>45474</v>
      </c>
      <c r="K173" s="49">
        <v>45488.504653472221</v>
      </c>
      <c r="L173" s="52" t="s">
        <v>336</v>
      </c>
      <c r="M173" s="52" t="s">
        <v>337</v>
      </c>
      <c r="N173" s="39">
        <v>116454</v>
      </c>
      <c r="O173" s="39">
        <v>116454</v>
      </c>
      <c r="P173" s="54" t="s">
        <v>642</v>
      </c>
      <c r="Q173" s="50" t="s">
        <v>618</v>
      </c>
      <c r="R173" s="50" t="b">
        <v>0</v>
      </c>
      <c r="S173" s="50" t="e">
        <v>#N/A</v>
      </c>
      <c r="T173" s="61">
        <v>116454</v>
      </c>
      <c r="U173" s="61">
        <v>0</v>
      </c>
      <c r="V173" s="61">
        <v>0</v>
      </c>
      <c r="W173" s="61"/>
      <c r="X173" s="61">
        <v>116454</v>
      </c>
      <c r="Y173" s="61">
        <v>0</v>
      </c>
      <c r="Z173" s="61">
        <v>116454</v>
      </c>
      <c r="AA173" s="61">
        <v>0</v>
      </c>
      <c r="AB173" s="54"/>
      <c r="AC173" s="61">
        <v>116454</v>
      </c>
      <c r="AD173" s="61">
        <f t="shared" ref="AD173:AD176" si="15">T173-AC173</f>
        <v>0</v>
      </c>
      <c r="AE173" s="54">
        <v>4800064810</v>
      </c>
      <c r="AF173" s="54" t="s">
        <v>640</v>
      </c>
      <c r="AG173" s="71">
        <v>8232012</v>
      </c>
      <c r="AH173" s="69">
        <v>45534</v>
      </c>
    </row>
    <row r="174" spans="1:34">
      <c r="A174" s="63">
        <v>891409390</v>
      </c>
      <c r="B174" s="64" t="s">
        <v>344</v>
      </c>
      <c r="C174" s="47">
        <f t="shared" si="14"/>
        <v>2024</v>
      </c>
      <c r="D174" s="47" t="s">
        <v>4</v>
      </c>
      <c r="E174" s="52" t="s">
        <v>191</v>
      </c>
      <c r="F174" s="52" t="s">
        <v>14</v>
      </c>
      <c r="G174" s="52">
        <v>243604</v>
      </c>
      <c r="H174" s="52" t="s">
        <v>191</v>
      </c>
      <c r="I174" s="48" t="s">
        <v>517</v>
      </c>
      <c r="J174" s="53">
        <v>45477</v>
      </c>
      <c r="K174" s="49">
        <v>45488.504653472221</v>
      </c>
      <c r="L174" s="52" t="s">
        <v>336</v>
      </c>
      <c r="M174" s="52" t="s">
        <v>337</v>
      </c>
      <c r="N174" s="39">
        <v>116454</v>
      </c>
      <c r="O174" s="39">
        <v>116454</v>
      </c>
      <c r="P174" s="54" t="s">
        <v>642</v>
      </c>
      <c r="Q174" s="50" t="s">
        <v>618</v>
      </c>
      <c r="R174" s="50" t="b">
        <v>0</v>
      </c>
      <c r="S174" s="50" t="e">
        <v>#N/A</v>
      </c>
      <c r="T174" s="61">
        <v>116454</v>
      </c>
      <c r="U174" s="61">
        <v>0</v>
      </c>
      <c r="V174" s="61">
        <v>0</v>
      </c>
      <c r="W174" s="61"/>
      <c r="X174" s="61">
        <v>116454</v>
      </c>
      <c r="Y174" s="61">
        <v>0</v>
      </c>
      <c r="Z174" s="61">
        <v>116454</v>
      </c>
      <c r="AA174" s="61">
        <v>0</v>
      </c>
      <c r="AB174" s="54"/>
      <c r="AC174" s="61">
        <v>116454</v>
      </c>
      <c r="AD174" s="61">
        <f t="shared" si="15"/>
        <v>0</v>
      </c>
      <c r="AE174" s="54">
        <v>4800064810</v>
      </c>
      <c r="AF174" s="54" t="s">
        <v>640</v>
      </c>
      <c r="AG174" s="71">
        <v>8232012</v>
      </c>
      <c r="AH174" s="69">
        <v>45534</v>
      </c>
    </row>
    <row r="175" spans="1:34">
      <c r="A175" s="63">
        <v>891409390</v>
      </c>
      <c r="B175" s="64" t="s">
        <v>344</v>
      </c>
      <c r="C175" s="47">
        <f t="shared" si="14"/>
        <v>2024</v>
      </c>
      <c r="D175" s="47" t="s">
        <v>4</v>
      </c>
      <c r="E175" s="52" t="s">
        <v>192</v>
      </c>
      <c r="F175" s="52" t="s">
        <v>14</v>
      </c>
      <c r="G175" s="52">
        <v>243617</v>
      </c>
      <c r="H175" s="52" t="s">
        <v>192</v>
      </c>
      <c r="I175" s="48" t="s">
        <v>518</v>
      </c>
      <c r="J175" s="53">
        <v>45477</v>
      </c>
      <c r="K175" s="49">
        <v>45488.504653472221</v>
      </c>
      <c r="L175" s="52" t="s">
        <v>336</v>
      </c>
      <c r="M175" s="52" t="s">
        <v>337</v>
      </c>
      <c r="N175" s="39">
        <v>116454</v>
      </c>
      <c r="O175" s="39">
        <v>116454</v>
      </c>
      <c r="P175" s="54" t="s">
        <v>642</v>
      </c>
      <c r="Q175" s="50" t="s">
        <v>618</v>
      </c>
      <c r="R175" s="50" t="b">
        <v>0</v>
      </c>
      <c r="S175" s="50" t="e">
        <v>#N/A</v>
      </c>
      <c r="T175" s="61">
        <v>116454</v>
      </c>
      <c r="U175" s="61">
        <v>0</v>
      </c>
      <c r="V175" s="61">
        <v>0</v>
      </c>
      <c r="W175" s="61"/>
      <c r="X175" s="61">
        <v>116454</v>
      </c>
      <c r="Y175" s="61">
        <v>0</v>
      </c>
      <c r="Z175" s="61">
        <v>116454</v>
      </c>
      <c r="AA175" s="61">
        <v>0</v>
      </c>
      <c r="AB175" s="54"/>
      <c r="AC175" s="61">
        <v>116454</v>
      </c>
      <c r="AD175" s="61">
        <f t="shared" si="15"/>
        <v>0</v>
      </c>
      <c r="AE175" s="54">
        <v>4800064810</v>
      </c>
      <c r="AF175" s="54" t="s">
        <v>640</v>
      </c>
      <c r="AG175" s="71">
        <v>8232012</v>
      </c>
      <c r="AH175" s="69">
        <v>45534</v>
      </c>
    </row>
    <row r="176" spans="1:34">
      <c r="A176" s="63">
        <v>891409390</v>
      </c>
      <c r="B176" s="64" t="s">
        <v>344</v>
      </c>
      <c r="C176" s="47">
        <f t="shared" si="14"/>
        <v>2024</v>
      </c>
      <c r="D176" s="47" t="s">
        <v>4</v>
      </c>
      <c r="E176" s="52" t="s">
        <v>193</v>
      </c>
      <c r="F176" s="52" t="s">
        <v>14</v>
      </c>
      <c r="G176" s="52">
        <v>243696</v>
      </c>
      <c r="H176" s="52" t="s">
        <v>193</v>
      </c>
      <c r="I176" s="48" t="s">
        <v>519</v>
      </c>
      <c r="J176" s="53">
        <v>45479</v>
      </c>
      <c r="K176" s="49">
        <v>45488.504653472221</v>
      </c>
      <c r="L176" s="52" t="s">
        <v>336</v>
      </c>
      <c r="M176" s="52" t="s">
        <v>337</v>
      </c>
      <c r="N176" s="39">
        <v>116454</v>
      </c>
      <c r="O176" s="39">
        <v>116454</v>
      </c>
      <c r="P176" s="54" t="s">
        <v>642</v>
      </c>
      <c r="Q176" s="50" t="s">
        <v>618</v>
      </c>
      <c r="R176" s="50" t="b">
        <v>0</v>
      </c>
      <c r="S176" s="50" t="e">
        <v>#N/A</v>
      </c>
      <c r="T176" s="61">
        <v>116454</v>
      </c>
      <c r="U176" s="61">
        <v>0</v>
      </c>
      <c r="V176" s="61">
        <v>0</v>
      </c>
      <c r="W176" s="61"/>
      <c r="X176" s="61">
        <v>116454</v>
      </c>
      <c r="Y176" s="61">
        <v>0</v>
      </c>
      <c r="Z176" s="61">
        <v>116454</v>
      </c>
      <c r="AA176" s="61">
        <v>0</v>
      </c>
      <c r="AB176" s="54"/>
      <c r="AC176" s="61">
        <v>116454</v>
      </c>
      <c r="AD176" s="61">
        <f t="shared" si="15"/>
        <v>0</v>
      </c>
      <c r="AE176" s="54">
        <v>4800064810</v>
      </c>
      <c r="AF176" s="54" t="s">
        <v>640</v>
      </c>
      <c r="AG176" s="71">
        <v>8232012</v>
      </c>
      <c r="AH176" s="69">
        <v>45534</v>
      </c>
    </row>
    <row r="177" spans="1:34">
      <c r="A177" s="63">
        <v>891409390</v>
      </c>
      <c r="B177" s="64" t="s">
        <v>344</v>
      </c>
      <c r="C177" s="47">
        <f t="shared" si="14"/>
        <v>2024</v>
      </c>
      <c r="D177" s="47" t="s">
        <v>4</v>
      </c>
      <c r="E177" s="52" t="s">
        <v>194</v>
      </c>
      <c r="F177" s="52" t="s">
        <v>14</v>
      </c>
      <c r="G177" s="52">
        <v>243952</v>
      </c>
      <c r="H177" s="52" t="s">
        <v>194</v>
      </c>
      <c r="I177" s="48" t="s">
        <v>520</v>
      </c>
      <c r="J177" s="53">
        <v>45488</v>
      </c>
      <c r="K177" s="49">
        <v>45505.291666666664</v>
      </c>
      <c r="L177" s="52" t="s">
        <v>336</v>
      </c>
      <c r="M177" s="52" t="s">
        <v>337</v>
      </c>
      <c r="N177" s="39">
        <v>116454</v>
      </c>
      <c r="O177" s="39">
        <v>116454</v>
      </c>
      <c r="P177" s="54" t="s">
        <v>645</v>
      </c>
      <c r="Q177" s="50" t="s">
        <v>618</v>
      </c>
      <c r="R177" s="50" t="b">
        <v>0</v>
      </c>
      <c r="S177" s="50" t="e">
        <v>#N/A</v>
      </c>
      <c r="T177" s="61">
        <v>116454</v>
      </c>
      <c r="U177" s="61">
        <v>0</v>
      </c>
      <c r="V177" s="61">
        <v>0</v>
      </c>
      <c r="W177" s="61"/>
      <c r="X177" s="61">
        <v>116454</v>
      </c>
      <c r="Y177" s="61">
        <v>0</v>
      </c>
      <c r="Z177" s="61">
        <v>116454</v>
      </c>
      <c r="AA177" s="61">
        <v>116454</v>
      </c>
      <c r="AB177" s="54">
        <v>1222497102</v>
      </c>
      <c r="AC177" s="61">
        <v>0</v>
      </c>
      <c r="AD177" s="61"/>
      <c r="AE177" s="54"/>
      <c r="AF177" s="54"/>
      <c r="AG177" s="54"/>
      <c r="AH177" s="69">
        <v>45534</v>
      </c>
    </row>
    <row r="178" spans="1:34">
      <c r="A178" s="63">
        <v>891409390</v>
      </c>
      <c r="B178" s="64" t="s">
        <v>344</v>
      </c>
      <c r="C178" s="47">
        <f t="shared" si="14"/>
        <v>2024</v>
      </c>
      <c r="D178" s="47" t="s">
        <v>4</v>
      </c>
      <c r="E178" s="52" t="s">
        <v>195</v>
      </c>
      <c r="F178" s="52" t="s">
        <v>14</v>
      </c>
      <c r="G178" s="52">
        <v>244000</v>
      </c>
      <c r="H178" s="52" t="s">
        <v>195</v>
      </c>
      <c r="I178" s="48" t="s">
        <v>521</v>
      </c>
      <c r="J178" s="53">
        <v>45489</v>
      </c>
      <c r="K178" s="49">
        <v>45537.291666666664</v>
      </c>
      <c r="L178" s="52" t="s">
        <v>336</v>
      </c>
      <c r="M178" s="52" t="s">
        <v>337</v>
      </c>
      <c r="N178" s="39">
        <v>4978008</v>
      </c>
      <c r="O178" s="39">
        <v>4978008</v>
      </c>
      <c r="P178" s="54" t="s">
        <v>645</v>
      </c>
      <c r="Q178" s="50" t="s">
        <v>618</v>
      </c>
      <c r="R178" s="50" t="b">
        <v>0</v>
      </c>
      <c r="S178" s="50" t="e">
        <v>#N/A</v>
      </c>
      <c r="T178" s="61">
        <v>4978008</v>
      </c>
      <c r="U178" s="61">
        <v>0</v>
      </c>
      <c r="V178" s="61">
        <v>0</v>
      </c>
      <c r="W178" s="61"/>
      <c r="X178" s="61">
        <v>4978008</v>
      </c>
      <c r="Y178" s="61">
        <v>0</v>
      </c>
      <c r="Z178" s="61">
        <v>4878448</v>
      </c>
      <c r="AA178" s="61">
        <v>0</v>
      </c>
      <c r="AB178" s="54"/>
      <c r="AC178" s="61">
        <v>0</v>
      </c>
      <c r="AD178" s="61"/>
      <c r="AE178" s="54"/>
      <c r="AF178" s="54"/>
      <c r="AG178" s="54"/>
      <c r="AH178" s="69">
        <v>45534</v>
      </c>
    </row>
    <row r="179" spans="1:34">
      <c r="A179" s="63">
        <v>891409390</v>
      </c>
      <c r="B179" s="64" t="s">
        <v>344</v>
      </c>
      <c r="C179" s="47">
        <f t="shared" si="14"/>
        <v>2024</v>
      </c>
      <c r="D179" s="47" t="s">
        <v>4</v>
      </c>
      <c r="E179" s="52" t="s">
        <v>196</v>
      </c>
      <c r="F179" s="52" t="s">
        <v>14</v>
      </c>
      <c r="G179" s="52">
        <v>244040</v>
      </c>
      <c r="H179" s="52" t="s">
        <v>196</v>
      </c>
      <c r="I179" s="48" t="s">
        <v>522</v>
      </c>
      <c r="J179" s="53">
        <v>45490</v>
      </c>
      <c r="K179" s="49">
        <v>45505.291666666664</v>
      </c>
      <c r="L179" s="52" t="s">
        <v>336</v>
      </c>
      <c r="M179" s="52" t="s">
        <v>337</v>
      </c>
      <c r="N179" s="39">
        <v>383256</v>
      </c>
      <c r="O179" s="39">
        <v>383256</v>
      </c>
      <c r="P179" s="54" t="s">
        <v>645</v>
      </c>
      <c r="Q179" s="50" t="s">
        <v>618</v>
      </c>
      <c r="R179" s="50" t="b">
        <v>0</v>
      </c>
      <c r="S179" s="50" t="e">
        <v>#N/A</v>
      </c>
      <c r="T179" s="61">
        <v>383256</v>
      </c>
      <c r="U179" s="61">
        <v>0</v>
      </c>
      <c r="V179" s="61">
        <v>0</v>
      </c>
      <c r="W179" s="61"/>
      <c r="X179" s="61">
        <v>383256</v>
      </c>
      <c r="Y179" s="61">
        <v>0</v>
      </c>
      <c r="Z179" s="61">
        <v>375591</v>
      </c>
      <c r="AA179" s="61">
        <v>375591</v>
      </c>
      <c r="AB179" s="54">
        <v>1222497123</v>
      </c>
      <c r="AC179" s="61">
        <v>0</v>
      </c>
      <c r="AD179" s="61"/>
      <c r="AE179" s="54"/>
      <c r="AF179" s="54"/>
      <c r="AG179" s="54"/>
      <c r="AH179" s="69">
        <v>45534</v>
      </c>
    </row>
    <row r="180" spans="1:34">
      <c r="A180" s="63">
        <v>891409390</v>
      </c>
      <c r="B180" s="64" t="s">
        <v>344</v>
      </c>
      <c r="C180" s="47">
        <f t="shared" si="14"/>
        <v>2024</v>
      </c>
      <c r="D180" s="47" t="s">
        <v>4</v>
      </c>
      <c r="E180" s="52" t="s">
        <v>197</v>
      </c>
      <c r="F180" s="52" t="s">
        <v>14</v>
      </c>
      <c r="G180" s="52">
        <v>244120</v>
      </c>
      <c r="H180" s="52" t="s">
        <v>197</v>
      </c>
      <c r="I180" s="48" t="s">
        <v>523</v>
      </c>
      <c r="J180" s="53">
        <v>45492</v>
      </c>
      <c r="K180" s="49">
        <v>45505.291666666664</v>
      </c>
      <c r="L180" s="52" t="s">
        <v>336</v>
      </c>
      <c r="M180" s="52" t="s">
        <v>337</v>
      </c>
      <c r="N180" s="39">
        <v>116454</v>
      </c>
      <c r="O180" s="39">
        <v>116454</v>
      </c>
      <c r="P180" s="54" t="s">
        <v>645</v>
      </c>
      <c r="Q180" s="50" t="s">
        <v>618</v>
      </c>
      <c r="R180" s="50" t="b">
        <v>0</v>
      </c>
      <c r="S180" s="50" t="e">
        <v>#N/A</v>
      </c>
      <c r="T180" s="61">
        <v>116454</v>
      </c>
      <c r="U180" s="61">
        <v>0</v>
      </c>
      <c r="V180" s="61">
        <v>0</v>
      </c>
      <c r="W180" s="61"/>
      <c r="X180" s="61">
        <v>116454</v>
      </c>
      <c r="Y180" s="61">
        <v>0</v>
      </c>
      <c r="Z180" s="61">
        <v>116454</v>
      </c>
      <c r="AA180" s="61">
        <v>116454</v>
      </c>
      <c r="AB180" s="54">
        <v>1222497104</v>
      </c>
      <c r="AC180" s="61">
        <v>0</v>
      </c>
      <c r="AD180" s="61"/>
      <c r="AE180" s="54"/>
      <c r="AF180" s="54"/>
      <c r="AG180" s="54"/>
      <c r="AH180" s="69">
        <v>45534</v>
      </c>
    </row>
    <row r="181" spans="1:34">
      <c r="A181" s="63">
        <v>891409390</v>
      </c>
      <c r="B181" s="64" t="s">
        <v>344</v>
      </c>
      <c r="C181" s="47">
        <f t="shared" si="14"/>
        <v>2024</v>
      </c>
      <c r="D181" s="47" t="s">
        <v>4</v>
      </c>
      <c r="E181" s="52" t="s">
        <v>198</v>
      </c>
      <c r="F181" s="52" t="s">
        <v>14</v>
      </c>
      <c r="G181" s="52">
        <v>244359</v>
      </c>
      <c r="H181" s="52" t="s">
        <v>198</v>
      </c>
      <c r="I181" s="48" t="s">
        <v>524</v>
      </c>
      <c r="J181" s="53">
        <v>45498</v>
      </c>
      <c r="K181" s="49">
        <v>45513.647535879631</v>
      </c>
      <c r="L181" s="52" t="s">
        <v>336</v>
      </c>
      <c r="M181" s="52" t="s">
        <v>337</v>
      </c>
      <c r="N181" s="39">
        <v>116454</v>
      </c>
      <c r="O181" s="39">
        <v>116454</v>
      </c>
      <c r="P181" s="54" t="s">
        <v>645</v>
      </c>
      <c r="Q181" s="50" t="s">
        <v>618</v>
      </c>
      <c r="R181" s="50" t="b">
        <v>0</v>
      </c>
      <c r="S181" s="50" t="e">
        <v>#N/A</v>
      </c>
      <c r="T181" s="61">
        <v>116454</v>
      </c>
      <c r="U181" s="61">
        <v>0</v>
      </c>
      <c r="V181" s="61">
        <v>0</v>
      </c>
      <c r="W181" s="61"/>
      <c r="X181" s="61">
        <v>116454</v>
      </c>
      <c r="Y181" s="61">
        <v>0</v>
      </c>
      <c r="Z181" s="61">
        <v>116454</v>
      </c>
      <c r="AA181" s="61">
        <v>116454</v>
      </c>
      <c r="AB181" s="54">
        <v>1222497237</v>
      </c>
      <c r="AC181" s="61">
        <v>0</v>
      </c>
      <c r="AD181" s="61"/>
      <c r="AE181" s="54"/>
      <c r="AF181" s="54"/>
      <c r="AG181" s="54"/>
      <c r="AH181" s="69">
        <v>45534</v>
      </c>
    </row>
    <row r="182" spans="1:34">
      <c r="A182" s="63">
        <v>891409390</v>
      </c>
      <c r="B182" s="64" t="s">
        <v>344</v>
      </c>
      <c r="C182" s="47">
        <f t="shared" si="14"/>
        <v>2024</v>
      </c>
      <c r="D182" s="47" t="s">
        <v>4</v>
      </c>
      <c r="E182" s="52" t="s">
        <v>199</v>
      </c>
      <c r="F182" s="52" t="s">
        <v>14</v>
      </c>
      <c r="G182" s="52">
        <v>244478</v>
      </c>
      <c r="H182" s="52" t="s">
        <v>199</v>
      </c>
      <c r="I182" s="48" t="s">
        <v>525</v>
      </c>
      <c r="J182" s="53">
        <v>45502</v>
      </c>
      <c r="K182" s="49">
        <v>45513.647535879631</v>
      </c>
      <c r="L182" s="52" t="s">
        <v>336</v>
      </c>
      <c r="M182" s="52" t="s">
        <v>337</v>
      </c>
      <c r="N182" s="39">
        <v>458444</v>
      </c>
      <c r="O182" s="39">
        <v>458444</v>
      </c>
      <c r="P182" s="54" t="s">
        <v>645</v>
      </c>
      <c r="Q182" s="50" t="s">
        <v>618</v>
      </c>
      <c r="R182" s="50" t="b">
        <v>0</v>
      </c>
      <c r="S182" s="50" t="e">
        <v>#N/A</v>
      </c>
      <c r="T182" s="61">
        <v>458444</v>
      </c>
      <c r="U182" s="61">
        <v>0</v>
      </c>
      <c r="V182" s="61">
        <v>0</v>
      </c>
      <c r="W182" s="61"/>
      <c r="X182" s="61">
        <v>458444</v>
      </c>
      <c r="Y182" s="61">
        <v>0</v>
      </c>
      <c r="Z182" s="61">
        <v>449275</v>
      </c>
      <c r="AA182" s="61">
        <v>449275</v>
      </c>
      <c r="AB182" s="54">
        <v>1222497230</v>
      </c>
      <c r="AC182" s="61">
        <v>0</v>
      </c>
      <c r="AD182" s="61"/>
      <c r="AE182" s="54"/>
      <c r="AF182" s="54"/>
      <c r="AG182" s="54"/>
      <c r="AH182" s="69">
        <v>45534</v>
      </c>
    </row>
    <row r="183" spans="1:34">
      <c r="A183" s="63">
        <v>891409390</v>
      </c>
      <c r="B183" s="64" t="s">
        <v>344</v>
      </c>
      <c r="C183" s="47">
        <f t="shared" si="14"/>
        <v>2024</v>
      </c>
      <c r="D183" s="47" t="s">
        <v>4</v>
      </c>
      <c r="E183" s="52" t="s">
        <v>200</v>
      </c>
      <c r="F183" s="52" t="s">
        <v>14</v>
      </c>
      <c r="G183" s="52">
        <v>244510</v>
      </c>
      <c r="H183" s="52" t="s">
        <v>200</v>
      </c>
      <c r="I183" s="48" t="s">
        <v>526</v>
      </c>
      <c r="J183" s="53">
        <v>45502</v>
      </c>
      <c r="K183" s="49">
        <v>45513.647535879631</v>
      </c>
      <c r="L183" s="52" t="s">
        <v>336</v>
      </c>
      <c r="M183" s="52" t="s">
        <v>337</v>
      </c>
      <c r="N183" s="39">
        <v>458444</v>
      </c>
      <c r="O183" s="39">
        <v>458444</v>
      </c>
      <c r="P183" s="54" t="s">
        <v>645</v>
      </c>
      <c r="Q183" s="50" t="s">
        <v>618</v>
      </c>
      <c r="R183" s="50" t="b">
        <v>0</v>
      </c>
      <c r="S183" s="50" t="e">
        <v>#N/A</v>
      </c>
      <c r="T183" s="61">
        <v>458444</v>
      </c>
      <c r="U183" s="61">
        <v>0</v>
      </c>
      <c r="V183" s="61">
        <v>0</v>
      </c>
      <c r="W183" s="61"/>
      <c r="X183" s="61">
        <v>458444</v>
      </c>
      <c r="Y183" s="61">
        <v>0</v>
      </c>
      <c r="Z183" s="61">
        <v>449275</v>
      </c>
      <c r="AA183" s="61">
        <v>449275</v>
      </c>
      <c r="AB183" s="54">
        <v>1222497227</v>
      </c>
      <c r="AC183" s="61">
        <v>0</v>
      </c>
      <c r="AD183" s="61"/>
      <c r="AE183" s="54"/>
      <c r="AF183" s="54"/>
      <c r="AG183" s="54"/>
      <c r="AH183" s="69">
        <v>45534</v>
      </c>
    </row>
    <row r="184" spans="1:34">
      <c r="A184" s="63">
        <v>891409390</v>
      </c>
      <c r="B184" s="64" t="s">
        <v>344</v>
      </c>
      <c r="C184" s="47">
        <f t="shared" si="14"/>
        <v>2024</v>
      </c>
      <c r="D184" s="47" t="s">
        <v>4</v>
      </c>
      <c r="E184" s="52" t="s">
        <v>311</v>
      </c>
      <c r="F184" s="52" t="s">
        <v>16</v>
      </c>
      <c r="G184" s="52">
        <v>3621</v>
      </c>
      <c r="H184" s="52" t="s">
        <v>201</v>
      </c>
      <c r="I184" s="48" t="s">
        <v>527</v>
      </c>
      <c r="J184" s="53">
        <v>45475</v>
      </c>
      <c r="K184" s="49">
        <v>45488.504653472221</v>
      </c>
      <c r="L184" s="52" t="s">
        <v>336</v>
      </c>
      <c r="M184" s="52" t="s">
        <v>337</v>
      </c>
      <c r="N184" s="39">
        <v>51540</v>
      </c>
      <c r="O184" s="39">
        <v>51540</v>
      </c>
      <c r="P184" s="54" t="s">
        <v>642</v>
      </c>
      <c r="Q184" s="50" t="s">
        <v>618</v>
      </c>
      <c r="R184" s="50" t="b">
        <v>0</v>
      </c>
      <c r="S184" s="50" t="e">
        <v>#N/A</v>
      </c>
      <c r="T184" s="61">
        <v>51540</v>
      </c>
      <c r="U184" s="61">
        <v>0</v>
      </c>
      <c r="V184" s="61">
        <v>0</v>
      </c>
      <c r="W184" s="61"/>
      <c r="X184" s="61">
        <v>51540</v>
      </c>
      <c r="Y184" s="61">
        <v>0</v>
      </c>
      <c r="Z184" s="61">
        <v>51540</v>
      </c>
      <c r="AA184" s="61">
        <v>0</v>
      </c>
      <c r="AB184" s="54"/>
      <c r="AC184" s="61">
        <v>51540</v>
      </c>
      <c r="AD184" s="61">
        <f t="shared" ref="AD184:AD185" si="16">T184-AC184</f>
        <v>0</v>
      </c>
      <c r="AE184" s="54">
        <v>4800064810</v>
      </c>
      <c r="AF184" s="54" t="s">
        <v>640</v>
      </c>
      <c r="AG184" s="71">
        <v>8232012</v>
      </c>
      <c r="AH184" s="69">
        <v>45534</v>
      </c>
    </row>
    <row r="185" spans="1:34">
      <c r="A185" s="63">
        <v>891409390</v>
      </c>
      <c r="B185" s="64" t="s">
        <v>344</v>
      </c>
      <c r="C185" s="47">
        <f t="shared" si="14"/>
        <v>2024</v>
      </c>
      <c r="D185" s="47" t="s">
        <v>4</v>
      </c>
      <c r="E185" s="52" t="s">
        <v>312</v>
      </c>
      <c r="F185" s="52" t="s">
        <v>16</v>
      </c>
      <c r="G185" s="52">
        <v>3640</v>
      </c>
      <c r="H185" s="52" t="s">
        <v>202</v>
      </c>
      <c r="I185" s="48" t="s">
        <v>528</v>
      </c>
      <c r="J185" s="53">
        <v>45477</v>
      </c>
      <c r="K185" s="49">
        <v>45488.504653472221</v>
      </c>
      <c r="L185" s="52" t="s">
        <v>336</v>
      </c>
      <c r="M185" s="52" t="s">
        <v>337</v>
      </c>
      <c r="N185" s="39">
        <v>52290</v>
      </c>
      <c r="O185" s="39">
        <v>52290</v>
      </c>
      <c r="P185" s="54" t="s">
        <v>642</v>
      </c>
      <c r="Q185" s="50" t="s">
        <v>618</v>
      </c>
      <c r="R185" s="50" t="b">
        <v>0</v>
      </c>
      <c r="S185" s="50" t="e">
        <v>#N/A</v>
      </c>
      <c r="T185" s="61">
        <v>52290</v>
      </c>
      <c r="U185" s="61">
        <v>0</v>
      </c>
      <c r="V185" s="61">
        <v>0</v>
      </c>
      <c r="W185" s="61"/>
      <c r="X185" s="61">
        <v>52290</v>
      </c>
      <c r="Y185" s="61">
        <v>0</v>
      </c>
      <c r="Z185" s="61">
        <v>52290</v>
      </c>
      <c r="AA185" s="61">
        <v>0</v>
      </c>
      <c r="AB185" s="54"/>
      <c r="AC185" s="61">
        <v>52290</v>
      </c>
      <c r="AD185" s="61">
        <f t="shared" si="16"/>
        <v>0</v>
      </c>
      <c r="AE185" s="54">
        <v>4800064810</v>
      </c>
      <c r="AF185" s="54" t="s">
        <v>640</v>
      </c>
      <c r="AG185" s="71">
        <v>8232012</v>
      </c>
      <c r="AH185" s="69">
        <v>45534</v>
      </c>
    </row>
    <row r="186" spans="1:34">
      <c r="A186" s="63">
        <v>891409390</v>
      </c>
      <c r="B186" s="64" t="s">
        <v>344</v>
      </c>
      <c r="C186" s="47">
        <f t="shared" si="14"/>
        <v>2024</v>
      </c>
      <c r="D186" s="47" t="s">
        <v>4</v>
      </c>
      <c r="E186" s="52" t="s">
        <v>313</v>
      </c>
      <c r="F186" s="52" t="s">
        <v>16</v>
      </c>
      <c r="G186" s="52">
        <v>3655</v>
      </c>
      <c r="H186" s="52" t="s">
        <v>203</v>
      </c>
      <c r="I186" s="48" t="s">
        <v>529</v>
      </c>
      <c r="J186" s="53">
        <v>45477</v>
      </c>
      <c r="K186" s="49">
        <v>45505.291666666664</v>
      </c>
      <c r="L186" s="52" t="s">
        <v>336</v>
      </c>
      <c r="M186" s="52" t="s">
        <v>337</v>
      </c>
      <c r="N186" s="39">
        <v>52290</v>
      </c>
      <c r="O186" s="39">
        <v>52290</v>
      </c>
      <c r="P186" s="54" t="s">
        <v>645</v>
      </c>
      <c r="Q186" s="50" t="s">
        <v>618</v>
      </c>
      <c r="R186" s="50" t="b">
        <v>0</v>
      </c>
      <c r="S186" s="50" t="e">
        <v>#N/A</v>
      </c>
      <c r="T186" s="61">
        <v>52290</v>
      </c>
      <c r="U186" s="61">
        <v>0</v>
      </c>
      <c r="V186" s="61">
        <v>0</v>
      </c>
      <c r="W186" s="61"/>
      <c r="X186" s="61">
        <v>52290</v>
      </c>
      <c r="Y186" s="61">
        <v>0</v>
      </c>
      <c r="Z186" s="61">
        <v>52290</v>
      </c>
      <c r="AA186" s="61">
        <v>52290</v>
      </c>
      <c r="AB186" s="54">
        <v>1222497033</v>
      </c>
      <c r="AC186" s="61">
        <v>0</v>
      </c>
      <c r="AD186" s="61"/>
      <c r="AE186" s="54"/>
      <c r="AF186" s="54"/>
      <c r="AG186" s="54"/>
      <c r="AH186" s="69">
        <v>45534</v>
      </c>
    </row>
    <row r="187" spans="1:34">
      <c r="A187" s="63">
        <v>891409390</v>
      </c>
      <c r="B187" s="64" t="s">
        <v>344</v>
      </c>
      <c r="C187" s="47">
        <f t="shared" si="14"/>
        <v>2024</v>
      </c>
      <c r="D187" s="47" t="s">
        <v>4</v>
      </c>
      <c r="E187" s="52" t="s">
        <v>314</v>
      </c>
      <c r="F187" s="52" t="s">
        <v>16</v>
      </c>
      <c r="G187" s="52">
        <v>3657</v>
      </c>
      <c r="H187" s="52" t="s">
        <v>204</v>
      </c>
      <c r="I187" s="48" t="s">
        <v>530</v>
      </c>
      <c r="J187" s="53">
        <v>45477</v>
      </c>
      <c r="K187" s="49">
        <v>45505.291666666664</v>
      </c>
      <c r="L187" s="52" t="s">
        <v>336</v>
      </c>
      <c r="M187" s="52" t="s">
        <v>337</v>
      </c>
      <c r="N187" s="39">
        <v>75198</v>
      </c>
      <c r="O187" s="39">
        <v>75198</v>
      </c>
      <c r="P187" s="54" t="s">
        <v>645</v>
      </c>
      <c r="Q187" s="50" t="s">
        <v>618</v>
      </c>
      <c r="R187" s="50" t="b">
        <v>0</v>
      </c>
      <c r="S187" s="50" t="e">
        <v>#N/A</v>
      </c>
      <c r="T187" s="61">
        <v>75198</v>
      </c>
      <c r="U187" s="61">
        <v>0</v>
      </c>
      <c r="V187" s="61">
        <v>0</v>
      </c>
      <c r="W187" s="61"/>
      <c r="X187" s="61">
        <v>75198</v>
      </c>
      <c r="Y187" s="61">
        <v>0</v>
      </c>
      <c r="Z187" s="61">
        <v>75198</v>
      </c>
      <c r="AA187" s="61">
        <v>75198</v>
      </c>
      <c r="AB187" s="54">
        <v>1222497089</v>
      </c>
      <c r="AC187" s="61">
        <v>0</v>
      </c>
      <c r="AD187" s="61"/>
      <c r="AE187" s="54"/>
      <c r="AF187" s="54"/>
      <c r="AG187" s="54"/>
      <c r="AH187" s="69">
        <v>45534</v>
      </c>
    </row>
    <row r="188" spans="1:34">
      <c r="A188" s="63">
        <v>891409390</v>
      </c>
      <c r="B188" s="64" t="s">
        <v>344</v>
      </c>
      <c r="C188" s="47">
        <f t="shared" si="14"/>
        <v>2024</v>
      </c>
      <c r="D188" s="47" t="s">
        <v>4</v>
      </c>
      <c r="E188" s="52" t="s">
        <v>315</v>
      </c>
      <c r="F188" s="52" t="s">
        <v>16</v>
      </c>
      <c r="G188" s="52">
        <v>3662</v>
      </c>
      <c r="H188" s="52" t="s">
        <v>205</v>
      </c>
      <c r="I188" s="48" t="s">
        <v>531</v>
      </c>
      <c r="J188" s="53">
        <v>45477</v>
      </c>
      <c r="K188" s="49">
        <v>45488.504653472221</v>
      </c>
      <c r="L188" s="52" t="s">
        <v>336</v>
      </c>
      <c r="M188" s="52" t="s">
        <v>337</v>
      </c>
      <c r="N188" s="39">
        <v>52290</v>
      </c>
      <c r="O188" s="39">
        <v>52290</v>
      </c>
      <c r="P188" s="54" t="s">
        <v>642</v>
      </c>
      <c r="Q188" s="50" t="s">
        <v>618</v>
      </c>
      <c r="R188" s="50" t="b">
        <v>0</v>
      </c>
      <c r="S188" s="50" t="e">
        <v>#N/A</v>
      </c>
      <c r="T188" s="61">
        <v>52290</v>
      </c>
      <c r="U188" s="61">
        <v>0</v>
      </c>
      <c r="V188" s="61">
        <v>0</v>
      </c>
      <c r="W188" s="61"/>
      <c r="X188" s="61">
        <v>52290</v>
      </c>
      <c r="Y188" s="61">
        <v>0</v>
      </c>
      <c r="Z188" s="61">
        <v>52290</v>
      </c>
      <c r="AA188" s="61">
        <v>0</v>
      </c>
      <c r="AB188" s="54"/>
      <c r="AC188" s="61">
        <v>52290</v>
      </c>
      <c r="AD188" s="61">
        <f t="shared" ref="AD188:AD190" si="17">T188-AC188</f>
        <v>0</v>
      </c>
      <c r="AE188" s="54">
        <v>4800064810</v>
      </c>
      <c r="AF188" s="54" t="s">
        <v>640</v>
      </c>
      <c r="AG188" s="71">
        <v>8232012</v>
      </c>
      <c r="AH188" s="69">
        <v>45534</v>
      </c>
    </row>
    <row r="189" spans="1:34">
      <c r="A189" s="63">
        <v>891409390</v>
      </c>
      <c r="B189" s="64" t="s">
        <v>344</v>
      </c>
      <c r="C189" s="47">
        <f t="shared" si="14"/>
        <v>2024</v>
      </c>
      <c r="D189" s="47" t="s">
        <v>4</v>
      </c>
      <c r="E189" s="52" t="s">
        <v>316</v>
      </c>
      <c r="F189" s="52" t="s">
        <v>16</v>
      </c>
      <c r="G189" s="52">
        <v>3681</v>
      </c>
      <c r="H189" s="52" t="s">
        <v>206</v>
      </c>
      <c r="I189" s="48" t="s">
        <v>532</v>
      </c>
      <c r="J189" s="53">
        <v>45478</v>
      </c>
      <c r="K189" s="49">
        <v>45488.504653472221</v>
      </c>
      <c r="L189" s="52" t="s">
        <v>336</v>
      </c>
      <c r="M189" s="52" t="s">
        <v>337</v>
      </c>
      <c r="N189" s="39">
        <v>31938</v>
      </c>
      <c r="O189" s="39">
        <v>31938</v>
      </c>
      <c r="P189" s="54" t="s">
        <v>642</v>
      </c>
      <c r="Q189" s="50" t="s">
        <v>618</v>
      </c>
      <c r="R189" s="50" t="b">
        <v>0</v>
      </c>
      <c r="S189" s="50" t="e">
        <v>#N/A</v>
      </c>
      <c r="T189" s="61">
        <v>31938</v>
      </c>
      <c r="U189" s="61">
        <v>0</v>
      </c>
      <c r="V189" s="61">
        <v>0</v>
      </c>
      <c r="W189" s="61"/>
      <c r="X189" s="61">
        <v>31938</v>
      </c>
      <c r="Y189" s="61">
        <v>0</v>
      </c>
      <c r="Z189" s="61">
        <v>31938</v>
      </c>
      <c r="AA189" s="61">
        <v>0</v>
      </c>
      <c r="AB189" s="54"/>
      <c r="AC189" s="61">
        <v>31938</v>
      </c>
      <c r="AD189" s="61">
        <f t="shared" si="17"/>
        <v>0</v>
      </c>
      <c r="AE189" s="54">
        <v>4800064810</v>
      </c>
      <c r="AF189" s="54" t="s">
        <v>640</v>
      </c>
      <c r="AG189" s="71">
        <v>8232012</v>
      </c>
      <c r="AH189" s="69">
        <v>45534</v>
      </c>
    </row>
    <row r="190" spans="1:34">
      <c r="A190" s="63">
        <v>891409390</v>
      </c>
      <c r="B190" s="64" t="s">
        <v>344</v>
      </c>
      <c r="C190" s="47">
        <f t="shared" si="14"/>
        <v>2024</v>
      </c>
      <c r="D190" s="47" t="s">
        <v>4</v>
      </c>
      <c r="E190" s="52" t="s">
        <v>317</v>
      </c>
      <c r="F190" s="52" t="s">
        <v>16</v>
      </c>
      <c r="G190" s="52">
        <v>3686</v>
      </c>
      <c r="H190" s="52" t="s">
        <v>207</v>
      </c>
      <c r="I190" s="48" t="s">
        <v>533</v>
      </c>
      <c r="J190" s="53">
        <v>45478</v>
      </c>
      <c r="K190" s="49">
        <v>45488.504653472221</v>
      </c>
      <c r="L190" s="52" t="s">
        <v>336</v>
      </c>
      <c r="M190" s="52" t="s">
        <v>337</v>
      </c>
      <c r="N190" s="39">
        <v>24792</v>
      </c>
      <c r="O190" s="39">
        <v>24792</v>
      </c>
      <c r="P190" s="54" t="s">
        <v>642</v>
      </c>
      <c r="Q190" s="50" t="s">
        <v>618</v>
      </c>
      <c r="R190" s="50" t="b">
        <v>0</v>
      </c>
      <c r="S190" s="50" t="e">
        <v>#N/A</v>
      </c>
      <c r="T190" s="61">
        <v>24792</v>
      </c>
      <c r="U190" s="61">
        <v>0</v>
      </c>
      <c r="V190" s="61">
        <v>0</v>
      </c>
      <c r="W190" s="61"/>
      <c r="X190" s="61">
        <v>24792</v>
      </c>
      <c r="Y190" s="61">
        <v>0</v>
      </c>
      <c r="Z190" s="61">
        <v>24792</v>
      </c>
      <c r="AA190" s="61">
        <v>0</v>
      </c>
      <c r="AB190" s="54"/>
      <c r="AC190" s="61">
        <v>24792</v>
      </c>
      <c r="AD190" s="61">
        <f t="shared" si="17"/>
        <v>0</v>
      </c>
      <c r="AE190" s="54">
        <v>4800064810</v>
      </c>
      <c r="AF190" s="54" t="s">
        <v>640</v>
      </c>
      <c r="AG190" s="71">
        <v>8232012</v>
      </c>
      <c r="AH190" s="69">
        <v>45534</v>
      </c>
    </row>
    <row r="191" spans="1:34">
      <c r="A191" s="63">
        <v>891409390</v>
      </c>
      <c r="B191" s="64" t="s">
        <v>344</v>
      </c>
      <c r="C191" s="47">
        <f t="shared" si="14"/>
        <v>2024</v>
      </c>
      <c r="D191" s="47" t="s">
        <v>4</v>
      </c>
      <c r="E191" s="52" t="s">
        <v>318</v>
      </c>
      <c r="F191" s="52" t="s">
        <v>16</v>
      </c>
      <c r="G191" s="52">
        <v>3713</v>
      </c>
      <c r="H191" s="52" t="s">
        <v>208</v>
      </c>
      <c r="I191" s="48" t="s">
        <v>534</v>
      </c>
      <c r="J191" s="53">
        <v>45482</v>
      </c>
      <c r="K191" s="49">
        <v>45505.291666666664</v>
      </c>
      <c r="L191" s="52" t="s">
        <v>336</v>
      </c>
      <c r="M191" s="52" t="s">
        <v>337</v>
      </c>
      <c r="N191" s="39">
        <v>60840</v>
      </c>
      <c r="O191" s="39">
        <v>60840</v>
      </c>
      <c r="P191" s="54" t="s">
        <v>645</v>
      </c>
      <c r="Q191" s="50" t="s">
        <v>618</v>
      </c>
      <c r="R191" s="50" t="b">
        <v>0</v>
      </c>
      <c r="S191" s="50" t="e">
        <v>#N/A</v>
      </c>
      <c r="T191" s="61">
        <v>60840</v>
      </c>
      <c r="U191" s="61">
        <v>0</v>
      </c>
      <c r="V191" s="61">
        <v>0</v>
      </c>
      <c r="W191" s="61"/>
      <c r="X191" s="61">
        <v>60840</v>
      </c>
      <c r="Y191" s="61">
        <v>0</v>
      </c>
      <c r="Z191" s="61">
        <v>60840</v>
      </c>
      <c r="AA191" s="61">
        <v>60840</v>
      </c>
      <c r="AB191" s="54">
        <v>1222497088</v>
      </c>
      <c r="AC191" s="61">
        <v>0</v>
      </c>
      <c r="AD191" s="61"/>
      <c r="AE191" s="54"/>
      <c r="AF191" s="54"/>
      <c r="AG191" s="54"/>
      <c r="AH191" s="69">
        <v>45534</v>
      </c>
    </row>
    <row r="192" spans="1:34">
      <c r="A192" s="63">
        <v>891409390</v>
      </c>
      <c r="B192" s="64" t="s">
        <v>344</v>
      </c>
      <c r="C192" s="47">
        <f t="shared" si="14"/>
        <v>2024</v>
      </c>
      <c r="D192" s="47" t="s">
        <v>4</v>
      </c>
      <c r="E192" s="52" t="s">
        <v>319</v>
      </c>
      <c r="F192" s="52" t="s">
        <v>16</v>
      </c>
      <c r="G192" s="52">
        <v>3714</v>
      </c>
      <c r="H192" s="52" t="s">
        <v>209</v>
      </c>
      <c r="I192" s="48" t="s">
        <v>535</v>
      </c>
      <c r="J192" s="53">
        <v>45482</v>
      </c>
      <c r="K192" s="49">
        <v>45505.291666666664</v>
      </c>
      <c r="L192" s="52" t="s">
        <v>336</v>
      </c>
      <c r="M192" s="52" t="s">
        <v>337</v>
      </c>
      <c r="N192" s="39">
        <v>52290</v>
      </c>
      <c r="O192" s="39">
        <v>52290</v>
      </c>
      <c r="P192" s="54" t="s">
        <v>645</v>
      </c>
      <c r="Q192" s="50" t="s">
        <v>618</v>
      </c>
      <c r="R192" s="50" t="b">
        <v>0</v>
      </c>
      <c r="S192" s="50" t="e">
        <v>#N/A</v>
      </c>
      <c r="T192" s="61">
        <v>52290</v>
      </c>
      <c r="U192" s="61">
        <v>0</v>
      </c>
      <c r="V192" s="61">
        <v>0</v>
      </c>
      <c r="W192" s="61"/>
      <c r="X192" s="61">
        <v>52290</v>
      </c>
      <c r="Y192" s="61">
        <v>0</v>
      </c>
      <c r="Z192" s="61">
        <v>52290</v>
      </c>
      <c r="AA192" s="61">
        <v>52290</v>
      </c>
      <c r="AB192" s="54">
        <v>1222497034</v>
      </c>
      <c r="AC192" s="61">
        <v>0</v>
      </c>
      <c r="AD192" s="61"/>
      <c r="AE192" s="54"/>
      <c r="AF192" s="54"/>
      <c r="AG192" s="54"/>
      <c r="AH192" s="69">
        <v>45534</v>
      </c>
    </row>
    <row r="193" spans="1:34">
      <c r="A193" s="63">
        <v>891409390</v>
      </c>
      <c r="B193" s="64" t="s">
        <v>344</v>
      </c>
      <c r="C193" s="47">
        <f t="shared" si="14"/>
        <v>2024</v>
      </c>
      <c r="D193" s="47" t="s">
        <v>4</v>
      </c>
      <c r="E193" s="52" t="s">
        <v>320</v>
      </c>
      <c r="F193" s="52" t="s">
        <v>16</v>
      </c>
      <c r="G193" s="52">
        <v>3722</v>
      </c>
      <c r="H193" s="52" t="s">
        <v>210</v>
      </c>
      <c r="I193" s="48" t="s">
        <v>536</v>
      </c>
      <c r="J193" s="53">
        <v>45483</v>
      </c>
      <c r="K193" s="49">
        <v>45505.291666666664</v>
      </c>
      <c r="L193" s="52" t="s">
        <v>336</v>
      </c>
      <c r="M193" s="52" t="s">
        <v>337</v>
      </c>
      <c r="N193" s="39">
        <v>52290</v>
      </c>
      <c r="O193" s="39">
        <v>47790</v>
      </c>
      <c r="P193" s="54" t="s">
        <v>645</v>
      </c>
      <c r="Q193" s="50" t="s">
        <v>618</v>
      </c>
      <c r="R193" s="50" t="b">
        <v>0</v>
      </c>
      <c r="S193" s="50" t="e">
        <v>#N/A</v>
      </c>
      <c r="T193" s="61">
        <v>52290</v>
      </c>
      <c r="U193" s="61">
        <v>0</v>
      </c>
      <c r="V193" s="61">
        <v>0</v>
      </c>
      <c r="W193" s="61"/>
      <c r="X193" s="61">
        <v>52290</v>
      </c>
      <c r="Y193" s="61">
        <v>0</v>
      </c>
      <c r="Z193" s="61">
        <v>47790</v>
      </c>
      <c r="AA193" s="61">
        <v>47790</v>
      </c>
      <c r="AB193" s="54">
        <v>1222506092</v>
      </c>
      <c r="AC193" s="61">
        <v>0</v>
      </c>
      <c r="AD193" s="61"/>
      <c r="AE193" s="54"/>
      <c r="AF193" s="54"/>
      <c r="AG193" s="54"/>
      <c r="AH193" s="69">
        <v>45534</v>
      </c>
    </row>
    <row r="194" spans="1:34">
      <c r="A194" s="63">
        <v>891409390</v>
      </c>
      <c r="B194" s="64" t="s">
        <v>344</v>
      </c>
      <c r="C194" s="47">
        <f t="shared" si="14"/>
        <v>2024</v>
      </c>
      <c r="D194" s="47" t="s">
        <v>4</v>
      </c>
      <c r="E194" s="52" t="s">
        <v>321</v>
      </c>
      <c r="F194" s="52" t="s">
        <v>16</v>
      </c>
      <c r="G194" s="52">
        <v>3758</v>
      </c>
      <c r="H194" s="52" t="s">
        <v>211</v>
      </c>
      <c r="I194" s="48" t="s">
        <v>537</v>
      </c>
      <c r="J194" s="53">
        <v>45484</v>
      </c>
      <c r="K194" s="49">
        <v>45505.291666666664</v>
      </c>
      <c r="L194" s="52" t="s">
        <v>336</v>
      </c>
      <c r="M194" s="52" t="s">
        <v>337</v>
      </c>
      <c r="N194" s="39">
        <v>52290</v>
      </c>
      <c r="O194" s="39">
        <v>47790</v>
      </c>
      <c r="P194" s="54" t="s">
        <v>645</v>
      </c>
      <c r="Q194" s="50" t="s">
        <v>618</v>
      </c>
      <c r="R194" s="50" t="b">
        <v>0</v>
      </c>
      <c r="S194" s="50" t="e">
        <v>#N/A</v>
      </c>
      <c r="T194" s="61">
        <v>52290</v>
      </c>
      <c r="U194" s="61">
        <v>0</v>
      </c>
      <c r="V194" s="61">
        <v>0</v>
      </c>
      <c r="W194" s="61"/>
      <c r="X194" s="61">
        <v>52290</v>
      </c>
      <c r="Y194" s="61">
        <v>0</v>
      </c>
      <c r="Z194" s="61">
        <v>47790</v>
      </c>
      <c r="AA194" s="61">
        <v>47790</v>
      </c>
      <c r="AB194" s="54">
        <v>1222506093</v>
      </c>
      <c r="AC194" s="61">
        <v>0</v>
      </c>
      <c r="AD194" s="61"/>
      <c r="AE194" s="54"/>
      <c r="AF194" s="54"/>
      <c r="AG194" s="54"/>
      <c r="AH194" s="69">
        <v>45534</v>
      </c>
    </row>
    <row r="195" spans="1:34">
      <c r="A195" s="63">
        <v>891409390</v>
      </c>
      <c r="B195" s="64" t="s">
        <v>344</v>
      </c>
      <c r="C195" s="47">
        <f t="shared" si="14"/>
        <v>2024</v>
      </c>
      <c r="D195" s="47" t="s">
        <v>4</v>
      </c>
      <c r="E195" s="52" t="s">
        <v>322</v>
      </c>
      <c r="F195" s="52" t="s">
        <v>16</v>
      </c>
      <c r="G195" s="52">
        <v>3810</v>
      </c>
      <c r="H195" s="52" t="s">
        <v>212</v>
      </c>
      <c r="I195" s="48" t="s">
        <v>538</v>
      </c>
      <c r="J195" s="53">
        <v>45488</v>
      </c>
      <c r="K195" s="49">
        <v>45505.291666666664</v>
      </c>
      <c r="L195" s="52" t="s">
        <v>336</v>
      </c>
      <c r="M195" s="52" t="s">
        <v>337</v>
      </c>
      <c r="N195" s="39">
        <v>22908</v>
      </c>
      <c r="O195" s="39">
        <v>22908</v>
      </c>
      <c r="P195" s="54" t="s">
        <v>645</v>
      </c>
      <c r="Q195" s="50" t="s">
        <v>618</v>
      </c>
      <c r="R195" s="50" t="b">
        <v>0</v>
      </c>
      <c r="S195" s="50" t="e">
        <v>#N/A</v>
      </c>
      <c r="T195" s="61">
        <v>22908</v>
      </c>
      <c r="U195" s="61">
        <v>0</v>
      </c>
      <c r="V195" s="61">
        <v>0</v>
      </c>
      <c r="W195" s="61"/>
      <c r="X195" s="61">
        <v>22908</v>
      </c>
      <c r="Y195" s="61">
        <v>0</v>
      </c>
      <c r="Z195" s="61">
        <v>22908</v>
      </c>
      <c r="AA195" s="61">
        <v>22908</v>
      </c>
      <c r="AB195" s="54">
        <v>1222497014</v>
      </c>
      <c r="AC195" s="61">
        <v>0</v>
      </c>
      <c r="AD195" s="61"/>
      <c r="AE195" s="54"/>
      <c r="AF195" s="54"/>
      <c r="AG195" s="54"/>
      <c r="AH195" s="69">
        <v>45534</v>
      </c>
    </row>
    <row r="196" spans="1:34">
      <c r="A196" s="63">
        <v>891409390</v>
      </c>
      <c r="B196" s="64" t="s">
        <v>344</v>
      </c>
      <c r="C196" s="47">
        <f t="shared" ref="C196:C259" si="18">YEAR(J196)</f>
        <v>2024</v>
      </c>
      <c r="D196" s="47" t="s">
        <v>4</v>
      </c>
      <c r="E196" s="52" t="s">
        <v>323</v>
      </c>
      <c r="F196" s="52" t="s">
        <v>16</v>
      </c>
      <c r="G196" s="52">
        <v>3836</v>
      </c>
      <c r="H196" s="52" t="s">
        <v>213</v>
      </c>
      <c r="I196" s="48" t="s">
        <v>539</v>
      </c>
      <c r="J196" s="53">
        <v>45489</v>
      </c>
      <c r="K196" s="49">
        <v>45505.291666666664</v>
      </c>
      <c r="L196" s="52" t="s">
        <v>336</v>
      </c>
      <c r="M196" s="52" t="s">
        <v>337</v>
      </c>
      <c r="N196" s="39">
        <v>113602</v>
      </c>
      <c r="O196" s="39">
        <v>113602</v>
      </c>
      <c r="P196" s="54" t="s">
        <v>645</v>
      </c>
      <c r="Q196" s="50" t="s">
        <v>618</v>
      </c>
      <c r="R196" s="50" t="b">
        <v>0</v>
      </c>
      <c r="S196" s="50" t="e">
        <v>#N/A</v>
      </c>
      <c r="T196" s="61">
        <v>113602</v>
      </c>
      <c r="U196" s="61">
        <v>0</v>
      </c>
      <c r="V196" s="61">
        <v>0</v>
      </c>
      <c r="W196" s="61"/>
      <c r="X196" s="61">
        <v>113602</v>
      </c>
      <c r="Y196" s="61">
        <v>0</v>
      </c>
      <c r="Z196" s="61">
        <v>113602</v>
      </c>
      <c r="AA196" s="61">
        <v>113602</v>
      </c>
      <c r="AB196" s="54">
        <v>1222497097</v>
      </c>
      <c r="AC196" s="61">
        <v>0</v>
      </c>
      <c r="AD196" s="61"/>
      <c r="AE196" s="54"/>
      <c r="AF196" s="54"/>
      <c r="AG196" s="54"/>
      <c r="AH196" s="69">
        <v>45534</v>
      </c>
    </row>
    <row r="197" spans="1:34">
      <c r="A197" s="63">
        <v>891409390</v>
      </c>
      <c r="B197" s="64" t="s">
        <v>344</v>
      </c>
      <c r="C197" s="47">
        <f t="shared" si="18"/>
        <v>2024</v>
      </c>
      <c r="D197" s="47" t="s">
        <v>4</v>
      </c>
      <c r="E197" s="52" t="s">
        <v>324</v>
      </c>
      <c r="F197" s="52" t="s">
        <v>16</v>
      </c>
      <c r="G197" s="52">
        <v>3973</v>
      </c>
      <c r="H197" s="52" t="s">
        <v>214</v>
      </c>
      <c r="I197" s="48" t="s">
        <v>540</v>
      </c>
      <c r="J197" s="53">
        <v>45496</v>
      </c>
      <c r="K197" s="49">
        <v>45513.647535879631</v>
      </c>
      <c r="L197" s="52" t="s">
        <v>336</v>
      </c>
      <c r="M197" s="52" t="s">
        <v>337</v>
      </c>
      <c r="N197" s="39">
        <v>52290</v>
      </c>
      <c r="O197" s="39">
        <v>52290</v>
      </c>
      <c r="P197" s="54" t="s">
        <v>645</v>
      </c>
      <c r="Q197" s="50" t="s">
        <v>618</v>
      </c>
      <c r="R197" s="50" t="b">
        <v>0</v>
      </c>
      <c r="S197" s="50" t="e">
        <v>#N/A</v>
      </c>
      <c r="T197" s="61">
        <v>52290</v>
      </c>
      <c r="U197" s="61">
        <v>0</v>
      </c>
      <c r="V197" s="61">
        <v>0</v>
      </c>
      <c r="W197" s="61"/>
      <c r="X197" s="61">
        <v>52290</v>
      </c>
      <c r="Y197" s="61">
        <v>0</v>
      </c>
      <c r="Z197" s="61">
        <v>52290</v>
      </c>
      <c r="AA197" s="61">
        <v>52290</v>
      </c>
      <c r="AB197" s="54">
        <v>1222497256</v>
      </c>
      <c r="AC197" s="61">
        <v>0</v>
      </c>
      <c r="AD197" s="61"/>
      <c r="AE197" s="54"/>
      <c r="AF197" s="54"/>
      <c r="AG197" s="54"/>
      <c r="AH197" s="69">
        <v>45534</v>
      </c>
    </row>
    <row r="198" spans="1:34">
      <c r="A198" s="63">
        <v>891409390</v>
      </c>
      <c r="B198" s="64" t="s">
        <v>344</v>
      </c>
      <c r="C198" s="47">
        <f t="shared" si="18"/>
        <v>2024</v>
      </c>
      <c r="D198" s="47" t="s">
        <v>4</v>
      </c>
      <c r="E198" s="52" t="s">
        <v>325</v>
      </c>
      <c r="F198" s="52" t="s">
        <v>16</v>
      </c>
      <c r="G198" s="52">
        <v>4022</v>
      </c>
      <c r="H198" s="52" t="s">
        <v>215</v>
      </c>
      <c r="I198" s="48" t="s">
        <v>541</v>
      </c>
      <c r="J198" s="53">
        <v>45497</v>
      </c>
      <c r="K198" s="49">
        <v>45513.647535879631</v>
      </c>
      <c r="L198" s="52" t="s">
        <v>336</v>
      </c>
      <c r="M198" s="52" t="s">
        <v>337</v>
      </c>
      <c r="N198" s="39">
        <v>52290</v>
      </c>
      <c r="O198" s="39">
        <v>52290</v>
      </c>
      <c r="P198" s="54" t="s">
        <v>645</v>
      </c>
      <c r="Q198" s="50" t="s">
        <v>618</v>
      </c>
      <c r="R198" s="50" t="b">
        <v>0</v>
      </c>
      <c r="S198" s="50" t="e">
        <v>#N/A</v>
      </c>
      <c r="T198" s="61">
        <v>52290</v>
      </c>
      <c r="U198" s="61">
        <v>0</v>
      </c>
      <c r="V198" s="61">
        <v>0</v>
      </c>
      <c r="W198" s="61"/>
      <c r="X198" s="61">
        <v>52290</v>
      </c>
      <c r="Y198" s="61">
        <v>0</v>
      </c>
      <c r="Z198" s="61">
        <v>52290</v>
      </c>
      <c r="AA198" s="61">
        <v>52290</v>
      </c>
      <c r="AB198" s="54">
        <v>1222497255</v>
      </c>
      <c r="AC198" s="61">
        <v>0</v>
      </c>
      <c r="AD198" s="61"/>
      <c r="AE198" s="54"/>
      <c r="AF198" s="54"/>
      <c r="AG198" s="54"/>
      <c r="AH198" s="69">
        <v>45534</v>
      </c>
    </row>
    <row r="199" spans="1:34">
      <c r="A199" s="63">
        <v>891409390</v>
      </c>
      <c r="B199" s="64" t="s">
        <v>344</v>
      </c>
      <c r="C199" s="47">
        <f t="shared" si="18"/>
        <v>2024</v>
      </c>
      <c r="D199" s="47" t="s">
        <v>4</v>
      </c>
      <c r="E199" s="52" t="s">
        <v>326</v>
      </c>
      <c r="F199" s="52" t="s">
        <v>16</v>
      </c>
      <c r="G199" s="52">
        <v>4030</v>
      </c>
      <c r="H199" s="52" t="s">
        <v>216</v>
      </c>
      <c r="I199" s="48" t="s">
        <v>542</v>
      </c>
      <c r="J199" s="53">
        <v>45497</v>
      </c>
      <c r="K199" s="49">
        <v>45513.647535879631</v>
      </c>
      <c r="L199" s="52" t="s">
        <v>336</v>
      </c>
      <c r="M199" s="52" t="s">
        <v>337</v>
      </c>
      <c r="N199" s="39">
        <v>52290</v>
      </c>
      <c r="O199" s="39">
        <v>52290</v>
      </c>
      <c r="P199" s="54" t="s">
        <v>645</v>
      </c>
      <c r="Q199" s="50" t="s">
        <v>618</v>
      </c>
      <c r="R199" s="50" t="b">
        <v>0</v>
      </c>
      <c r="S199" s="50" t="e">
        <v>#N/A</v>
      </c>
      <c r="T199" s="61">
        <v>52290</v>
      </c>
      <c r="U199" s="61">
        <v>0</v>
      </c>
      <c r="V199" s="61">
        <v>0</v>
      </c>
      <c r="W199" s="61"/>
      <c r="X199" s="61">
        <v>52290</v>
      </c>
      <c r="Y199" s="61">
        <v>0</v>
      </c>
      <c r="Z199" s="61">
        <v>52290</v>
      </c>
      <c r="AA199" s="61">
        <v>52290</v>
      </c>
      <c r="AB199" s="54">
        <v>1222497254</v>
      </c>
      <c r="AC199" s="61">
        <v>0</v>
      </c>
      <c r="AD199" s="61"/>
      <c r="AE199" s="54"/>
      <c r="AF199" s="54"/>
      <c r="AG199" s="54"/>
      <c r="AH199" s="69">
        <v>45534</v>
      </c>
    </row>
    <row r="200" spans="1:34">
      <c r="A200" s="63">
        <v>891409390</v>
      </c>
      <c r="B200" s="64" t="s">
        <v>344</v>
      </c>
      <c r="C200" s="47">
        <f t="shared" si="18"/>
        <v>2024</v>
      </c>
      <c r="D200" s="47" t="s">
        <v>4</v>
      </c>
      <c r="E200" s="52" t="s">
        <v>327</v>
      </c>
      <c r="F200" s="52" t="s">
        <v>16</v>
      </c>
      <c r="G200" s="52">
        <v>4085</v>
      </c>
      <c r="H200" s="52" t="s">
        <v>217</v>
      </c>
      <c r="I200" s="48" t="s">
        <v>543</v>
      </c>
      <c r="J200" s="53">
        <v>45499</v>
      </c>
      <c r="K200" s="49">
        <v>45513.647535879631</v>
      </c>
      <c r="L200" s="52" t="s">
        <v>336</v>
      </c>
      <c r="M200" s="52" t="s">
        <v>337</v>
      </c>
      <c r="N200" s="39">
        <v>21810</v>
      </c>
      <c r="O200" s="39">
        <v>21810</v>
      </c>
      <c r="P200" s="54" t="s">
        <v>645</v>
      </c>
      <c r="Q200" s="50" t="s">
        <v>618</v>
      </c>
      <c r="R200" s="50" t="b">
        <v>0</v>
      </c>
      <c r="S200" s="50" t="e">
        <v>#N/A</v>
      </c>
      <c r="T200" s="61">
        <v>21810</v>
      </c>
      <c r="U200" s="61">
        <v>0</v>
      </c>
      <c r="V200" s="61">
        <v>0</v>
      </c>
      <c r="W200" s="61"/>
      <c r="X200" s="61">
        <v>21810</v>
      </c>
      <c r="Y200" s="61">
        <v>0</v>
      </c>
      <c r="Z200" s="61">
        <v>21810</v>
      </c>
      <c r="AA200" s="61">
        <v>21810</v>
      </c>
      <c r="AB200" s="54">
        <v>1222497268</v>
      </c>
      <c r="AC200" s="61">
        <v>0</v>
      </c>
      <c r="AD200" s="61"/>
      <c r="AE200" s="54"/>
      <c r="AF200" s="54"/>
      <c r="AG200" s="54"/>
      <c r="AH200" s="69">
        <v>45534</v>
      </c>
    </row>
    <row r="201" spans="1:34">
      <c r="A201" s="63">
        <v>891409390</v>
      </c>
      <c r="B201" s="64" t="s">
        <v>344</v>
      </c>
      <c r="C201" s="47">
        <f t="shared" si="18"/>
        <v>2024</v>
      </c>
      <c r="D201" s="47" t="s">
        <v>4</v>
      </c>
      <c r="E201" s="52" t="s">
        <v>328</v>
      </c>
      <c r="F201" s="52" t="s">
        <v>16</v>
      </c>
      <c r="G201" s="52">
        <v>4146</v>
      </c>
      <c r="H201" s="52" t="s">
        <v>218</v>
      </c>
      <c r="I201" s="48" t="s">
        <v>544</v>
      </c>
      <c r="J201" s="53">
        <v>45503</v>
      </c>
      <c r="K201" s="49">
        <v>45513.638191053244</v>
      </c>
      <c r="L201" s="52" t="s">
        <v>336</v>
      </c>
      <c r="M201" s="52" t="s">
        <v>337</v>
      </c>
      <c r="N201" s="39">
        <v>57625</v>
      </c>
      <c r="O201" s="39">
        <v>53125</v>
      </c>
      <c r="P201" s="54" t="s">
        <v>645</v>
      </c>
      <c r="Q201" s="50" t="s">
        <v>618</v>
      </c>
      <c r="R201" s="50" t="b">
        <v>0</v>
      </c>
      <c r="S201" s="50" t="e">
        <v>#N/A</v>
      </c>
      <c r="T201" s="61">
        <v>57625</v>
      </c>
      <c r="U201" s="61">
        <v>0</v>
      </c>
      <c r="V201" s="61">
        <v>0</v>
      </c>
      <c r="W201" s="61"/>
      <c r="X201" s="61">
        <v>57625</v>
      </c>
      <c r="Y201" s="61">
        <v>0</v>
      </c>
      <c r="Z201" s="61">
        <v>53125</v>
      </c>
      <c r="AA201" s="61">
        <v>53125</v>
      </c>
      <c r="AB201" s="54">
        <v>1222506140</v>
      </c>
      <c r="AC201" s="61">
        <v>0</v>
      </c>
      <c r="AD201" s="61"/>
      <c r="AE201" s="54"/>
      <c r="AF201" s="54"/>
      <c r="AG201" s="54"/>
      <c r="AH201" s="69">
        <v>45534</v>
      </c>
    </row>
    <row r="202" spans="1:34">
      <c r="A202" s="63">
        <v>891409390</v>
      </c>
      <c r="B202" s="64" t="s">
        <v>344</v>
      </c>
      <c r="C202" s="47">
        <f t="shared" si="18"/>
        <v>2024</v>
      </c>
      <c r="D202" s="47" t="s">
        <v>4</v>
      </c>
      <c r="E202" s="52" t="s">
        <v>329</v>
      </c>
      <c r="F202" s="52" t="s">
        <v>16</v>
      </c>
      <c r="G202" s="52">
        <v>4151</v>
      </c>
      <c r="H202" s="52" t="s">
        <v>219</v>
      </c>
      <c r="I202" s="48" t="s">
        <v>545</v>
      </c>
      <c r="J202" s="53">
        <v>45503</v>
      </c>
      <c r="K202" s="49">
        <v>45513.647535879631</v>
      </c>
      <c r="L202" s="52" t="s">
        <v>336</v>
      </c>
      <c r="M202" s="52" t="s">
        <v>337</v>
      </c>
      <c r="N202" s="39">
        <v>104580</v>
      </c>
      <c r="O202" s="39">
        <v>104580</v>
      </c>
      <c r="P202" s="54" t="s">
        <v>645</v>
      </c>
      <c r="Q202" s="50" t="s">
        <v>618</v>
      </c>
      <c r="R202" s="50" t="b">
        <v>0</v>
      </c>
      <c r="S202" s="50" t="e">
        <v>#N/A</v>
      </c>
      <c r="T202" s="61">
        <v>104580</v>
      </c>
      <c r="U202" s="61">
        <v>0</v>
      </c>
      <c r="V202" s="61">
        <v>0</v>
      </c>
      <c r="W202" s="61"/>
      <c r="X202" s="61">
        <v>104580</v>
      </c>
      <c r="Y202" s="61">
        <v>0</v>
      </c>
      <c r="Z202" s="61">
        <v>104580</v>
      </c>
      <c r="AA202" s="61">
        <v>104580</v>
      </c>
      <c r="AB202" s="54">
        <v>1222497238</v>
      </c>
      <c r="AC202" s="61">
        <v>0</v>
      </c>
      <c r="AD202" s="61"/>
      <c r="AE202" s="54"/>
      <c r="AF202" s="54"/>
      <c r="AG202" s="54"/>
      <c r="AH202" s="69">
        <v>45534</v>
      </c>
    </row>
    <row r="203" spans="1:34">
      <c r="A203" s="63">
        <v>891409390</v>
      </c>
      <c r="B203" s="64" t="s">
        <v>344</v>
      </c>
      <c r="C203" s="47">
        <f t="shared" si="18"/>
        <v>2024</v>
      </c>
      <c r="D203" s="47" t="s">
        <v>4</v>
      </c>
      <c r="E203" s="52" t="s">
        <v>330</v>
      </c>
      <c r="F203" s="52" t="s">
        <v>16</v>
      </c>
      <c r="G203" s="52">
        <v>4181</v>
      </c>
      <c r="H203" s="52" t="s">
        <v>220</v>
      </c>
      <c r="I203" s="48" t="s">
        <v>546</v>
      </c>
      <c r="J203" s="53">
        <v>45503</v>
      </c>
      <c r="K203" s="49">
        <v>45513.647535879631</v>
      </c>
      <c r="L203" s="52" t="s">
        <v>336</v>
      </c>
      <c r="M203" s="52" t="s">
        <v>337</v>
      </c>
      <c r="N203" s="39">
        <v>52290</v>
      </c>
      <c r="O203" s="39">
        <v>52290</v>
      </c>
      <c r="P203" s="54" t="s">
        <v>645</v>
      </c>
      <c r="Q203" s="50" t="s">
        <v>618</v>
      </c>
      <c r="R203" s="50" t="b">
        <v>0</v>
      </c>
      <c r="S203" s="50" t="e">
        <v>#N/A</v>
      </c>
      <c r="T203" s="61">
        <v>52290</v>
      </c>
      <c r="U203" s="61">
        <v>0</v>
      </c>
      <c r="V203" s="61">
        <v>0</v>
      </c>
      <c r="W203" s="61"/>
      <c r="X203" s="61">
        <v>52290</v>
      </c>
      <c r="Y203" s="61">
        <v>0</v>
      </c>
      <c r="Z203" s="61">
        <v>52290</v>
      </c>
      <c r="AA203" s="61">
        <v>52290</v>
      </c>
      <c r="AB203" s="54">
        <v>1222497249</v>
      </c>
      <c r="AC203" s="61">
        <v>0</v>
      </c>
      <c r="AD203" s="61"/>
      <c r="AE203" s="54"/>
      <c r="AF203" s="54"/>
      <c r="AG203" s="54"/>
      <c r="AH203" s="69">
        <v>45534</v>
      </c>
    </row>
    <row r="204" spans="1:34">
      <c r="A204" s="63">
        <v>891409390</v>
      </c>
      <c r="B204" s="64" t="s">
        <v>344</v>
      </c>
      <c r="C204" s="47">
        <f t="shared" si="18"/>
        <v>2024</v>
      </c>
      <c r="D204" s="47" t="s">
        <v>4</v>
      </c>
      <c r="E204" s="52" t="s">
        <v>331</v>
      </c>
      <c r="F204" s="52" t="s">
        <v>16</v>
      </c>
      <c r="G204" s="52">
        <v>4258</v>
      </c>
      <c r="H204" s="52" t="s">
        <v>221</v>
      </c>
      <c r="I204" s="48" t="s">
        <v>547</v>
      </c>
      <c r="J204" s="53">
        <v>45504</v>
      </c>
      <c r="K204" s="49">
        <v>45513.638191053244</v>
      </c>
      <c r="L204" s="52" t="s">
        <v>336</v>
      </c>
      <c r="M204" s="52" t="s">
        <v>337</v>
      </c>
      <c r="N204" s="39">
        <v>35208</v>
      </c>
      <c r="O204" s="39">
        <v>30708</v>
      </c>
      <c r="P204" s="54" t="s">
        <v>645</v>
      </c>
      <c r="Q204" s="50" t="s">
        <v>618</v>
      </c>
      <c r="R204" s="50" t="b">
        <v>0</v>
      </c>
      <c r="S204" s="50" t="e">
        <v>#N/A</v>
      </c>
      <c r="T204" s="61">
        <v>35208</v>
      </c>
      <c r="U204" s="61">
        <v>0</v>
      </c>
      <c r="V204" s="61">
        <v>0</v>
      </c>
      <c r="W204" s="61"/>
      <c r="X204" s="61">
        <v>35208</v>
      </c>
      <c r="Y204" s="61">
        <v>0</v>
      </c>
      <c r="Z204" s="61">
        <v>30708</v>
      </c>
      <c r="AA204" s="61">
        <v>30708</v>
      </c>
      <c r="AB204" s="54">
        <v>1222506141</v>
      </c>
      <c r="AC204" s="61">
        <v>0</v>
      </c>
      <c r="AD204" s="61"/>
      <c r="AE204" s="54"/>
      <c r="AF204" s="54"/>
      <c r="AG204" s="54"/>
      <c r="AH204" s="69">
        <v>45534</v>
      </c>
    </row>
    <row r="205" spans="1:34">
      <c r="A205" s="63">
        <v>891409390</v>
      </c>
      <c r="B205" s="64" t="s">
        <v>344</v>
      </c>
      <c r="C205" s="47">
        <f t="shared" si="18"/>
        <v>2024</v>
      </c>
      <c r="D205" s="47" t="s">
        <v>4</v>
      </c>
      <c r="E205" s="52" t="s">
        <v>332</v>
      </c>
      <c r="F205" s="52" t="s">
        <v>17</v>
      </c>
      <c r="G205" s="52">
        <v>2185</v>
      </c>
      <c r="H205" s="52" t="s">
        <v>222</v>
      </c>
      <c r="I205" s="48" t="s">
        <v>548</v>
      </c>
      <c r="J205" s="53">
        <v>45475</v>
      </c>
      <c r="K205" s="49">
        <v>45488.376337928239</v>
      </c>
      <c r="L205" s="52" t="s">
        <v>336</v>
      </c>
      <c r="M205" s="52" t="s">
        <v>337</v>
      </c>
      <c r="N205" s="39">
        <v>52290</v>
      </c>
      <c r="O205" s="39">
        <v>47790</v>
      </c>
      <c r="P205" s="54" t="s">
        <v>645</v>
      </c>
      <c r="Q205" s="50" t="s">
        <v>618</v>
      </c>
      <c r="R205" s="50" t="b">
        <v>0</v>
      </c>
      <c r="S205" s="50" t="e">
        <v>#N/A</v>
      </c>
      <c r="T205" s="61">
        <v>52290</v>
      </c>
      <c r="U205" s="61">
        <v>0</v>
      </c>
      <c r="V205" s="61">
        <v>0</v>
      </c>
      <c r="W205" s="61"/>
      <c r="X205" s="61">
        <v>52290</v>
      </c>
      <c r="Y205" s="61">
        <v>0</v>
      </c>
      <c r="Z205" s="61">
        <v>47790</v>
      </c>
      <c r="AA205" s="61">
        <v>47790</v>
      </c>
      <c r="AB205" s="54">
        <v>1222505139</v>
      </c>
      <c r="AC205" s="61">
        <v>0</v>
      </c>
      <c r="AD205" s="61"/>
      <c r="AE205" s="54"/>
      <c r="AF205" s="54"/>
      <c r="AG205" s="54"/>
      <c r="AH205" s="69">
        <v>45534</v>
      </c>
    </row>
    <row r="206" spans="1:34">
      <c r="A206" s="63">
        <v>891409390</v>
      </c>
      <c r="B206" s="64" t="s">
        <v>344</v>
      </c>
      <c r="C206" s="47">
        <f t="shared" si="18"/>
        <v>2024</v>
      </c>
      <c r="D206" s="47" t="s">
        <v>4</v>
      </c>
      <c r="E206" s="52" t="s">
        <v>333</v>
      </c>
      <c r="F206" s="52" t="s">
        <v>17</v>
      </c>
      <c r="G206" s="52">
        <v>2219</v>
      </c>
      <c r="H206" s="52" t="s">
        <v>223</v>
      </c>
      <c r="I206" s="48" t="s">
        <v>549</v>
      </c>
      <c r="J206" s="53">
        <v>45482</v>
      </c>
      <c r="K206" s="49">
        <v>45505.291666666664</v>
      </c>
      <c r="L206" s="52" t="s">
        <v>336</v>
      </c>
      <c r="M206" s="52" t="s">
        <v>337</v>
      </c>
      <c r="N206" s="39">
        <v>51540</v>
      </c>
      <c r="O206" s="39">
        <v>51540</v>
      </c>
      <c r="P206" s="54" t="s">
        <v>645</v>
      </c>
      <c r="Q206" s="50" t="s">
        <v>618</v>
      </c>
      <c r="R206" s="50" t="b">
        <v>0</v>
      </c>
      <c r="S206" s="50" t="e">
        <v>#N/A</v>
      </c>
      <c r="T206" s="61">
        <v>51540</v>
      </c>
      <c r="U206" s="61">
        <v>0</v>
      </c>
      <c r="V206" s="61">
        <v>0</v>
      </c>
      <c r="W206" s="61"/>
      <c r="X206" s="61">
        <v>51540</v>
      </c>
      <c r="Y206" s="61">
        <v>0</v>
      </c>
      <c r="Z206" s="61">
        <v>51540</v>
      </c>
      <c r="AA206" s="61">
        <v>51540</v>
      </c>
      <c r="AB206" s="54">
        <v>1222497025</v>
      </c>
      <c r="AC206" s="61">
        <v>0</v>
      </c>
      <c r="AD206" s="61"/>
      <c r="AE206" s="54"/>
      <c r="AF206" s="54"/>
      <c r="AG206" s="54"/>
      <c r="AH206" s="69">
        <v>45534</v>
      </c>
    </row>
    <row r="207" spans="1:34">
      <c r="A207" s="63">
        <v>891409390</v>
      </c>
      <c r="B207" s="64" t="s">
        <v>344</v>
      </c>
      <c r="C207" s="47">
        <f t="shared" si="18"/>
        <v>2024</v>
      </c>
      <c r="D207" s="47" t="s">
        <v>4</v>
      </c>
      <c r="E207" s="52" t="s">
        <v>334</v>
      </c>
      <c r="F207" s="52" t="s">
        <v>17</v>
      </c>
      <c r="G207" s="52">
        <v>2232</v>
      </c>
      <c r="H207" s="52" t="s">
        <v>224</v>
      </c>
      <c r="I207" s="48" t="s">
        <v>550</v>
      </c>
      <c r="J207" s="53">
        <v>45484</v>
      </c>
      <c r="K207" s="49">
        <v>45505.291666666664</v>
      </c>
      <c r="L207" s="52" t="s">
        <v>336</v>
      </c>
      <c r="M207" s="52" t="s">
        <v>337</v>
      </c>
      <c r="N207" s="39">
        <v>52290</v>
      </c>
      <c r="O207" s="39">
        <v>52290</v>
      </c>
      <c r="P207" s="54" t="s">
        <v>645</v>
      </c>
      <c r="Q207" s="50" t="s">
        <v>618</v>
      </c>
      <c r="R207" s="50" t="b">
        <v>0</v>
      </c>
      <c r="S207" s="50" t="e">
        <v>#N/A</v>
      </c>
      <c r="T207" s="61">
        <v>52290</v>
      </c>
      <c r="U207" s="61">
        <v>0</v>
      </c>
      <c r="V207" s="61">
        <v>0</v>
      </c>
      <c r="W207" s="61"/>
      <c r="X207" s="61">
        <v>52290</v>
      </c>
      <c r="Y207" s="61">
        <v>0</v>
      </c>
      <c r="Z207" s="61">
        <v>52290</v>
      </c>
      <c r="AA207" s="61">
        <v>52290</v>
      </c>
      <c r="AB207" s="54">
        <v>1222497037</v>
      </c>
      <c r="AC207" s="61">
        <v>0</v>
      </c>
      <c r="AD207" s="61"/>
      <c r="AE207" s="54"/>
      <c r="AF207" s="54"/>
      <c r="AG207" s="54"/>
      <c r="AH207" s="69">
        <v>45534</v>
      </c>
    </row>
    <row r="208" spans="1:34">
      <c r="A208" s="63">
        <v>891409390</v>
      </c>
      <c r="B208" s="64" t="s">
        <v>344</v>
      </c>
      <c r="C208" s="47">
        <f t="shared" si="18"/>
        <v>2024</v>
      </c>
      <c r="D208" s="47" t="s">
        <v>4</v>
      </c>
      <c r="E208" s="52" t="s">
        <v>335</v>
      </c>
      <c r="F208" s="52" t="s">
        <v>17</v>
      </c>
      <c r="G208" s="52">
        <v>2364</v>
      </c>
      <c r="H208" s="52" t="s">
        <v>225</v>
      </c>
      <c r="I208" s="48" t="s">
        <v>551</v>
      </c>
      <c r="J208" s="53">
        <v>45502</v>
      </c>
      <c r="K208" s="49">
        <v>45513.647535879631</v>
      </c>
      <c r="L208" s="52" t="s">
        <v>336</v>
      </c>
      <c r="M208" s="52" t="s">
        <v>337</v>
      </c>
      <c r="N208" s="39">
        <v>24792</v>
      </c>
      <c r="O208" s="39">
        <v>24792</v>
      </c>
      <c r="P208" s="54" t="s">
        <v>645</v>
      </c>
      <c r="Q208" s="50" t="s">
        <v>618</v>
      </c>
      <c r="R208" s="50" t="b">
        <v>0</v>
      </c>
      <c r="S208" s="50" t="e">
        <v>#N/A</v>
      </c>
      <c r="T208" s="61">
        <v>24792</v>
      </c>
      <c r="U208" s="61">
        <v>0</v>
      </c>
      <c r="V208" s="61">
        <v>0</v>
      </c>
      <c r="W208" s="61"/>
      <c r="X208" s="61">
        <v>24792</v>
      </c>
      <c r="Y208" s="61">
        <v>0</v>
      </c>
      <c r="Z208" s="61">
        <v>24792</v>
      </c>
      <c r="AA208" s="61">
        <v>24792</v>
      </c>
      <c r="AB208" s="54">
        <v>1222497266</v>
      </c>
      <c r="AC208" s="61">
        <v>0</v>
      </c>
      <c r="AD208" s="61"/>
      <c r="AE208" s="54"/>
      <c r="AF208" s="54"/>
      <c r="AG208" s="54"/>
      <c r="AH208" s="69">
        <v>45534</v>
      </c>
    </row>
    <row r="209" spans="1:34">
      <c r="A209" s="63">
        <v>891409390</v>
      </c>
      <c r="B209" s="64" t="s">
        <v>344</v>
      </c>
      <c r="C209" s="47">
        <f t="shared" si="18"/>
        <v>2024</v>
      </c>
      <c r="D209" s="47" t="s">
        <v>4</v>
      </c>
      <c r="E209" s="52" t="s">
        <v>226</v>
      </c>
      <c r="F209" s="52" t="s">
        <v>15</v>
      </c>
      <c r="G209" s="52">
        <v>221269</v>
      </c>
      <c r="H209" s="52" t="s">
        <v>226</v>
      </c>
      <c r="I209" s="48" t="s">
        <v>552</v>
      </c>
      <c r="J209" s="53">
        <v>45475</v>
      </c>
      <c r="K209" s="49">
        <v>45488.376337928239</v>
      </c>
      <c r="L209" s="52" t="s">
        <v>336</v>
      </c>
      <c r="M209" s="52" t="s">
        <v>337</v>
      </c>
      <c r="N209" s="39">
        <v>1416362</v>
      </c>
      <c r="O209" s="39">
        <v>1416362</v>
      </c>
      <c r="P209" s="54" t="s">
        <v>642</v>
      </c>
      <c r="Q209" s="50" t="s">
        <v>618</v>
      </c>
      <c r="R209" s="50" t="b">
        <v>0</v>
      </c>
      <c r="S209" s="50" t="e">
        <v>#N/A</v>
      </c>
      <c r="T209" s="61">
        <v>1416362</v>
      </c>
      <c r="U209" s="61">
        <v>0</v>
      </c>
      <c r="V209" s="61">
        <v>0</v>
      </c>
      <c r="W209" s="61"/>
      <c r="X209" s="61">
        <v>1416362</v>
      </c>
      <c r="Y209" s="61">
        <v>0</v>
      </c>
      <c r="Z209" s="61">
        <v>1388035</v>
      </c>
      <c r="AA209" s="61">
        <v>0</v>
      </c>
      <c r="AB209" s="54"/>
      <c r="AC209" s="61">
        <v>1388035</v>
      </c>
      <c r="AD209" s="61">
        <f>O209-AC209</f>
        <v>28327</v>
      </c>
      <c r="AE209" s="54">
        <v>2201539616</v>
      </c>
      <c r="AF209" s="54" t="s">
        <v>638</v>
      </c>
      <c r="AG209" s="71">
        <v>3751013</v>
      </c>
      <c r="AH209" s="69">
        <v>45534</v>
      </c>
    </row>
    <row r="210" spans="1:34">
      <c r="A210" s="63">
        <v>891409390</v>
      </c>
      <c r="B210" s="64" t="s">
        <v>344</v>
      </c>
      <c r="C210" s="47">
        <f t="shared" si="18"/>
        <v>2024</v>
      </c>
      <c r="D210" s="47" t="s">
        <v>4</v>
      </c>
      <c r="E210" s="52" t="s">
        <v>227</v>
      </c>
      <c r="F210" s="52" t="s">
        <v>15</v>
      </c>
      <c r="G210" s="52">
        <v>221313</v>
      </c>
      <c r="H210" s="52" t="s">
        <v>227</v>
      </c>
      <c r="I210" s="48" t="s">
        <v>553</v>
      </c>
      <c r="J210" s="53">
        <v>45477</v>
      </c>
      <c r="K210" s="49">
        <v>45488.504653472221</v>
      </c>
      <c r="L210" s="52" t="s">
        <v>336</v>
      </c>
      <c r="M210" s="52" t="s">
        <v>337</v>
      </c>
      <c r="N210" s="39">
        <v>116454</v>
      </c>
      <c r="O210" s="39">
        <v>116454</v>
      </c>
      <c r="P210" s="54" t="s">
        <v>642</v>
      </c>
      <c r="Q210" s="50" t="s">
        <v>618</v>
      </c>
      <c r="R210" s="50" t="b">
        <v>0</v>
      </c>
      <c r="S210" s="50" t="e">
        <v>#N/A</v>
      </c>
      <c r="T210" s="61">
        <v>116454</v>
      </c>
      <c r="U210" s="61">
        <v>0</v>
      </c>
      <c r="V210" s="61">
        <v>0</v>
      </c>
      <c r="W210" s="61"/>
      <c r="X210" s="61">
        <v>116454</v>
      </c>
      <c r="Y210" s="61">
        <v>0</v>
      </c>
      <c r="Z210" s="61">
        <v>116454</v>
      </c>
      <c r="AA210" s="61">
        <v>0</v>
      </c>
      <c r="AB210" s="54"/>
      <c r="AC210" s="61">
        <v>116454</v>
      </c>
      <c r="AD210" s="61">
        <f t="shared" ref="AD210:AD211" si="19">T210-AC210</f>
        <v>0</v>
      </c>
      <c r="AE210" s="54">
        <v>4800064810</v>
      </c>
      <c r="AF210" s="54" t="s">
        <v>640</v>
      </c>
      <c r="AG210" s="71">
        <v>8232012</v>
      </c>
      <c r="AH210" s="69">
        <v>45534</v>
      </c>
    </row>
    <row r="211" spans="1:34">
      <c r="A211" s="63">
        <v>891409390</v>
      </c>
      <c r="B211" s="64" t="s">
        <v>344</v>
      </c>
      <c r="C211" s="47">
        <f t="shared" si="18"/>
        <v>2024</v>
      </c>
      <c r="D211" s="47" t="s">
        <v>4</v>
      </c>
      <c r="E211" s="52" t="s">
        <v>228</v>
      </c>
      <c r="F211" s="52" t="s">
        <v>15</v>
      </c>
      <c r="G211" s="52">
        <v>221355</v>
      </c>
      <c r="H211" s="52" t="s">
        <v>228</v>
      </c>
      <c r="I211" s="48" t="s">
        <v>554</v>
      </c>
      <c r="J211" s="53">
        <v>45480</v>
      </c>
      <c r="K211" s="49">
        <v>45488.504653472221</v>
      </c>
      <c r="L211" s="52" t="s">
        <v>336</v>
      </c>
      <c r="M211" s="52" t="s">
        <v>337</v>
      </c>
      <c r="N211" s="39">
        <v>116454</v>
      </c>
      <c r="O211" s="39">
        <v>116454</v>
      </c>
      <c r="P211" s="54" t="s">
        <v>642</v>
      </c>
      <c r="Q211" s="50" t="s">
        <v>618</v>
      </c>
      <c r="R211" s="50" t="b">
        <v>0</v>
      </c>
      <c r="S211" s="50" t="e">
        <v>#N/A</v>
      </c>
      <c r="T211" s="61">
        <v>116454</v>
      </c>
      <c r="U211" s="61">
        <v>0</v>
      </c>
      <c r="V211" s="61">
        <v>0</v>
      </c>
      <c r="W211" s="61"/>
      <c r="X211" s="61">
        <v>116454</v>
      </c>
      <c r="Y211" s="61">
        <v>0</v>
      </c>
      <c r="Z211" s="61">
        <v>116454</v>
      </c>
      <c r="AA211" s="61">
        <v>0</v>
      </c>
      <c r="AB211" s="54"/>
      <c r="AC211" s="61">
        <v>116454</v>
      </c>
      <c r="AD211" s="61">
        <f t="shared" si="19"/>
        <v>0</v>
      </c>
      <c r="AE211" s="54">
        <v>4800064810</v>
      </c>
      <c r="AF211" s="54" t="s">
        <v>640</v>
      </c>
      <c r="AG211" s="71">
        <v>8232012</v>
      </c>
      <c r="AH211" s="69">
        <v>45534</v>
      </c>
    </row>
    <row r="212" spans="1:34">
      <c r="A212" s="63">
        <v>891409390</v>
      </c>
      <c r="B212" s="64" t="s">
        <v>344</v>
      </c>
      <c r="C212" s="47">
        <f t="shared" si="18"/>
        <v>2024</v>
      </c>
      <c r="D212" s="47" t="s">
        <v>4</v>
      </c>
      <c r="E212" s="52" t="s">
        <v>229</v>
      </c>
      <c r="F212" s="52" t="s">
        <v>15</v>
      </c>
      <c r="G212" s="52">
        <v>221430</v>
      </c>
      <c r="H212" s="52" t="s">
        <v>229</v>
      </c>
      <c r="I212" s="48" t="s">
        <v>555</v>
      </c>
      <c r="J212" s="53">
        <v>45483</v>
      </c>
      <c r="K212" s="49">
        <v>45505.291666666664</v>
      </c>
      <c r="L212" s="52" t="s">
        <v>336</v>
      </c>
      <c r="M212" s="52" t="s">
        <v>337</v>
      </c>
      <c r="N212" s="39">
        <v>116454</v>
      </c>
      <c r="O212" s="39">
        <v>116454</v>
      </c>
      <c r="P212" s="54" t="s">
        <v>645</v>
      </c>
      <c r="Q212" s="50" t="s">
        <v>618</v>
      </c>
      <c r="R212" s="50" t="b">
        <v>0</v>
      </c>
      <c r="S212" s="50" t="e">
        <v>#N/A</v>
      </c>
      <c r="T212" s="61">
        <v>116454</v>
      </c>
      <c r="U212" s="61">
        <v>0</v>
      </c>
      <c r="V212" s="61">
        <v>0</v>
      </c>
      <c r="W212" s="61"/>
      <c r="X212" s="61">
        <v>116454</v>
      </c>
      <c r="Y212" s="61">
        <v>0</v>
      </c>
      <c r="Z212" s="61">
        <v>116454</v>
      </c>
      <c r="AA212" s="61">
        <v>116454</v>
      </c>
      <c r="AB212" s="54">
        <v>1222497100</v>
      </c>
      <c r="AC212" s="61">
        <v>0</v>
      </c>
      <c r="AD212" s="61"/>
      <c r="AE212" s="54"/>
      <c r="AF212" s="54"/>
      <c r="AG212" s="54"/>
      <c r="AH212" s="69">
        <v>45534</v>
      </c>
    </row>
    <row r="213" spans="1:34">
      <c r="A213" s="63">
        <v>891409390</v>
      </c>
      <c r="B213" s="64" t="s">
        <v>344</v>
      </c>
      <c r="C213" s="47">
        <f t="shared" si="18"/>
        <v>2024</v>
      </c>
      <c r="D213" s="47" t="s">
        <v>4</v>
      </c>
      <c r="E213" s="52" t="s">
        <v>230</v>
      </c>
      <c r="F213" s="52" t="s">
        <v>15</v>
      </c>
      <c r="G213" s="52">
        <v>221517</v>
      </c>
      <c r="H213" s="52" t="s">
        <v>230</v>
      </c>
      <c r="I213" s="48" t="s">
        <v>556</v>
      </c>
      <c r="J213" s="53">
        <v>45487</v>
      </c>
      <c r="K213" s="49">
        <v>45505.291666666664</v>
      </c>
      <c r="L213" s="52" t="s">
        <v>336</v>
      </c>
      <c r="M213" s="52" t="s">
        <v>337</v>
      </c>
      <c r="N213" s="39">
        <v>116454</v>
      </c>
      <c r="O213" s="39">
        <v>116454</v>
      </c>
      <c r="P213" s="54" t="s">
        <v>645</v>
      </c>
      <c r="Q213" s="50" t="s">
        <v>618</v>
      </c>
      <c r="R213" s="50" t="b">
        <v>0</v>
      </c>
      <c r="S213" s="50" t="e">
        <v>#N/A</v>
      </c>
      <c r="T213" s="61">
        <v>116454</v>
      </c>
      <c r="U213" s="61">
        <v>0</v>
      </c>
      <c r="V213" s="61">
        <v>0</v>
      </c>
      <c r="W213" s="61"/>
      <c r="X213" s="61">
        <v>116454</v>
      </c>
      <c r="Y213" s="61">
        <v>0</v>
      </c>
      <c r="Z213" s="61">
        <v>116454</v>
      </c>
      <c r="AA213" s="61">
        <v>116454</v>
      </c>
      <c r="AB213" s="54">
        <v>1222497101</v>
      </c>
      <c r="AC213" s="61">
        <v>0</v>
      </c>
      <c r="AD213" s="61"/>
      <c r="AE213" s="54"/>
      <c r="AF213" s="54"/>
      <c r="AG213" s="54"/>
      <c r="AH213" s="69">
        <v>45534</v>
      </c>
    </row>
    <row r="214" spans="1:34">
      <c r="A214" s="63">
        <v>891409390</v>
      </c>
      <c r="B214" s="64" t="s">
        <v>344</v>
      </c>
      <c r="C214" s="47">
        <f t="shared" si="18"/>
        <v>2024</v>
      </c>
      <c r="D214" s="47" t="s">
        <v>4</v>
      </c>
      <c r="E214" s="52" t="s">
        <v>231</v>
      </c>
      <c r="F214" s="52" t="s">
        <v>15</v>
      </c>
      <c r="G214" s="52">
        <v>221519</v>
      </c>
      <c r="H214" s="52" t="s">
        <v>231</v>
      </c>
      <c r="I214" s="48" t="s">
        <v>557</v>
      </c>
      <c r="J214" s="53">
        <v>45487</v>
      </c>
      <c r="K214" s="49">
        <v>45505.291666666664</v>
      </c>
      <c r="L214" s="52" t="s">
        <v>336</v>
      </c>
      <c r="M214" s="52" t="s">
        <v>337</v>
      </c>
      <c r="N214" s="39">
        <v>159444</v>
      </c>
      <c r="O214" s="39">
        <v>159444</v>
      </c>
      <c r="P214" s="54" t="s">
        <v>645</v>
      </c>
      <c r="Q214" s="50" t="s">
        <v>618</v>
      </c>
      <c r="R214" s="50" t="b">
        <v>0</v>
      </c>
      <c r="S214" s="50" t="e">
        <v>#N/A</v>
      </c>
      <c r="T214" s="61">
        <v>159444</v>
      </c>
      <c r="U214" s="61">
        <v>0</v>
      </c>
      <c r="V214" s="61">
        <v>0</v>
      </c>
      <c r="W214" s="61"/>
      <c r="X214" s="61">
        <v>159444</v>
      </c>
      <c r="Y214" s="61">
        <v>0</v>
      </c>
      <c r="Z214" s="61">
        <v>159444</v>
      </c>
      <c r="AA214" s="61">
        <v>159444</v>
      </c>
      <c r="AB214" s="54">
        <v>1222497109</v>
      </c>
      <c r="AC214" s="61">
        <v>0</v>
      </c>
      <c r="AD214" s="61"/>
      <c r="AE214" s="54"/>
      <c r="AF214" s="54"/>
      <c r="AG214" s="54"/>
      <c r="AH214" s="69">
        <v>45534</v>
      </c>
    </row>
    <row r="215" spans="1:34">
      <c r="A215" s="63">
        <v>891409390</v>
      </c>
      <c r="B215" s="64" t="s">
        <v>344</v>
      </c>
      <c r="C215" s="47">
        <f t="shared" si="18"/>
        <v>2024</v>
      </c>
      <c r="D215" s="47" t="s">
        <v>4</v>
      </c>
      <c r="E215" s="52" t="s">
        <v>232</v>
      </c>
      <c r="F215" s="52" t="s">
        <v>15</v>
      </c>
      <c r="G215" s="52">
        <v>221601</v>
      </c>
      <c r="H215" s="52" t="s">
        <v>232</v>
      </c>
      <c r="I215" s="48" t="s">
        <v>558</v>
      </c>
      <c r="J215" s="53">
        <v>45490</v>
      </c>
      <c r="K215" s="49">
        <v>45505.291666666664</v>
      </c>
      <c r="L215" s="52" t="s">
        <v>336</v>
      </c>
      <c r="M215" s="52" t="s">
        <v>337</v>
      </c>
      <c r="N215" s="39">
        <v>116454</v>
      </c>
      <c r="O215" s="39">
        <v>116454</v>
      </c>
      <c r="P215" s="54" t="s">
        <v>645</v>
      </c>
      <c r="Q215" s="50" t="s">
        <v>618</v>
      </c>
      <c r="R215" s="50" t="b">
        <v>0</v>
      </c>
      <c r="S215" s="50" t="e">
        <v>#N/A</v>
      </c>
      <c r="T215" s="61">
        <v>116454</v>
      </c>
      <c r="U215" s="61">
        <v>0</v>
      </c>
      <c r="V215" s="61">
        <v>0</v>
      </c>
      <c r="W215" s="61"/>
      <c r="X215" s="61">
        <v>116454</v>
      </c>
      <c r="Y215" s="61">
        <v>0</v>
      </c>
      <c r="Z215" s="61">
        <v>116454</v>
      </c>
      <c r="AA215" s="61">
        <v>116454</v>
      </c>
      <c r="AB215" s="54">
        <v>1222497103</v>
      </c>
      <c r="AC215" s="61">
        <v>0</v>
      </c>
      <c r="AD215" s="61"/>
      <c r="AE215" s="54"/>
      <c r="AF215" s="54"/>
      <c r="AG215" s="54"/>
      <c r="AH215" s="69">
        <v>45534</v>
      </c>
    </row>
    <row r="216" spans="1:34">
      <c r="A216" s="63">
        <v>891409390</v>
      </c>
      <c r="B216" s="64" t="s">
        <v>344</v>
      </c>
      <c r="C216" s="47">
        <f t="shared" si="18"/>
        <v>2024</v>
      </c>
      <c r="D216" s="47" t="s">
        <v>4</v>
      </c>
      <c r="E216" s="52" t="s">
        <v>233</v>
      </c>
      <c r="F216" s="52" t="s">
        <v>15</v>
      </c>
      <c r="G216" s="52">
        <v>221671</v>
      </c>
      <c r="H216" s="52" t="s">
        <v>233</v>
      </c>
      <c r="I216" s="48" t="s">
        <v>559</v>
      </c>
      <c r="J216" s="53">
        <v>45492</v>
      </c>
      <c r="K216" s="49">
        <v>45505.291666666664</v>
      </c>
      <c r="L216" s="52" t="s">
        <v>336</v>
      </c>
      <c r="M216" s="52" t="s">
        <v>337</v>
      </c>
      <c r="N216" s="39">
        <v>531288</v>
      </c>
      <c r="O216" s="39">
        <v>531288</v>
      </c>
      <c r="P216" s="54" t="s">
        <v>645</v>
      </c>
      <c r="Q216" s="50" t="s">
        <v>618</v>
      </c>
      <c r="R216" s="50" t="b">
        <v>0</v>
      </c>
      <c r="S216" s="50" t="e">
        <v>#N/A</v>
      </c>
      <c r="T216" s="61">
        <v>531288</v>
      </c>
      <c r="U216" s="61">
        <v>0</v>
      </c>
      <c r="V216" s="61">
        <v>0</v>
      </c>
      <c r="W216" s="61"/>
      <c r="X216" s="61">
        <v>531288</v>
      </c>
      <c r="Y216" s="61">
        <v>0</v>
      </c>
      <c r="Z216" s="61">
        <v>520662</v>
      </c>
      <c r="AA216" s="61">
        <v>520662</v>
      </c>
      <c r="AB216" s="54">
        <v>1222497125</v>
      </c>
      <c r="AC216" s="61">
        <v>0</v>
      </c>
      <c r="AD216" s="61"/>
      <c r="AE216" s="54"/>
      <c r="AF216" s="54"/>
      <c r="AG216" s="54"/>
      <c r="AH216" s="69">
        <v>45534</v>
      </c>
    </row>
    <row r="217" spans="1:34">
      <c r="A217" s="63">
        <v>891409390</v>
      </c>
      <c r="B217" s="64" t="s">
        <v>344</v>
      </c>
      <c r="C217" s="47">
        <f t="shared" si="18"/>
        <v>2024</v>
      </c>
      <c r="D217" s="47" t="s">
        <v>4</v>
      </c>
      <c r="E217" s="52" t="s">
        <v>234</v>
      </c>
      <c r="F217" s="52" t="s">
        <v>15</v>
      </c>
      <c r="G217" s="52">
        <v>221721</v>
      </c>
      <c r="H217" s="52" t="s">
        <v>234</v>
      </c>
      <c r="I217" s="48" t="s">
        <v>560</v>
      </c>
      <c r="J217" s="53">
        <v>45495</v>
      </c>
      <c r="K217" s="49">
        <v>45505.291666666664</v>
      </c>
      <c r="L217" s="52" t="s">
        <v>336</v>
      </c>
      <c r="M217" s="52" t="s">
        <v>337</v>
      </c>
      <c r="N217" s="39">
        <v>116454</v>
      </c>
      <c r="O217" s="39">
        <v>116454</v>
      </c>
      <c r="P217" s="54" t="s">
        <v>645</v>
      </c>
      <c r="Q217" s="50" t="s">
        <v>618</v>
      </c>
      <c r="R217" s="50" t="b">
        <v>0</v>
      </c>
      <c r="S217" s="50" t="e">
        <v>#N/A</v>
      </c>
      <c r="T217" s="61">
        <v>116454</v>
      </c>
      <c r="U217" s="61">
        <v>0</v>
      </c>
      <c r="V217" s="61">
        <v>0</v>
      </c>
      <c r="W217" s="61"/>
      <c r="X217" s="61">
        <v>116454</v>
      </c>
      <c r="Y217" s="61">
        <v>0</v>
      </c>
      <c r="Z217" s="61">
        <v>116454</v>
      </c>
      <c r="AA217" s="61">
        <v>116454</v>
      </c>
      <c r="AB217" s="54">
        <v>1222497105</v>
      </c>
      <c r="AC217" s="61">
        <v>0</v>
      </c>
      <c r="AD217" s="61"/>
      <c r="AE217" s="54"/>
      <c r="AF217" s="54"/>
      <c r="AG217" s="54"/>
      <c r="AH217" s="69">
        <v>45534</v>
      </c>
    </row>
    <row r="218" spans="1:34">
      <c r="A218" s="63">
        <v>891409390</v>
      </c>
      <c r="B218" s="64" t="s">
        <v>344</v>
      </c>
      <c r="C218" s="47">
        <f t="shared" si="18"/>
        <v>2024</v>
      </c>
      <c r="D218" s="47" t="s">
        <v>4</v>
      </c>
      <c r="E218" s="52" t="s">
        <v>235</v>
      </c>
      <c r="F218" s="52" t="s">
        <v>15</v>
      </c>
      <c r="G218" s="52">
        <v>221862</v>
      </c>
      <c r="H218" s="52" t="s">
        <v>235</v>
      </c>
      <c r="I218" s="48" t="s">
        <v>561</v>
      </c>
      <c r="J218" s="53">
        <v>45502</v>
      </c>
      <c r="K218" s="49">
        <v>45513.647535879631</v>
      </c>
      <c r="L218" s="52" t="s">
        <v>336</v>
      </c>
      <c r="M218" s="52" t="s">
        <v>337</v>
      </c>
      <c r="N218" s="39">
        <v>1747044</v>
      </c>
      <c r="O218" s="39">
        <v>1747044</v>
      </c>
      <c r="P218" s="54" t="s">
        <v>645</v>
      </c>
      <c r="Q218" s="50" t="s">
        <v>618</v>
      </c>
      <c r="R218" s="50" t="b">
        <v>0</v>
      </c>
      <c r="S218" s="50" t="e">
        <v>#N/A</v>
      </c>
      <c r="T218" s="61">
        <v>1747044</v>
      </c>
      <c r="U218" s="61">
        <v>0</v>
      </c>
      <c r="V218" s="61">
        <v>0</v>
      </c>
      <c r="W218" s="61"/>
      <c r="X218" s="61">
        <v>1747044</v>
      </c>
      <c r="Y218" s="61">
        <v>0</v>
      </c>
      <c r="Z218" s="61">
        <v>1712103</v>
      </c>
      <c r="AA218" s="61">
        <v>1712103</v>
      </c>
      <c r="AB218" s="54">
        <v>1222497219</v>
      </c>
      <c r="AC218" s="61">
        <v>0</v>
      </c>
      <c r="AD218" s="61"/>
      <c r="AE218" s="54"/>
      <c r="AF218" s="54"/>
      <c r="AG218" s="54"/>
      <c r="AH218" s="69">
        <v>45534</v>
      </c>
    </row>
    <row r="219" spans="1:34">
      <c r="A219" s="63">
        <v>891409390</v>
      </c>
      <c r="B219" s="64" t="s">
        <v>344</v>
      </c>
      <c r="C219" s="47">
        <f t="shared" si="18"/>
        <v>2024</v>
      </c>
      <c r="D219" s="47" t="s">
        <v>4</v>
      </c>
      <c r="E219" s="52" t="s">
        <v>236</v>
      </c>
      <c r="F219" s="52" t="s">
        <v>19</v>
      </c>
      <c r="G219" s="52">
        <v>281845</v>
      </c>
      <c r="H219" s="52" t="s">
        <v>236</v>
      </c>
      <c r="I219" s="48" t="s">
        <v>562</v>
      </c>
      <c r="J219" s="53">
        <v>45477</v>
      </c>
      <c r="K219" s="49">
        <v>45488.504653472221</v>
      </c>
      <c r="L219" s="52" t="s">
        <v>336</v>
      </c>
      <c r="M219" s="52" t="s">
        <v>337</v>
      </c>
      <c r="N219" s="39">
        <v>51540</v>
      </c>
      <c r="O219" s="39">
        <v>51540</v>
      </c>
      <c r="P219" s="54" t="s">
        <v>642</v>
      </c>
      <c r="Q219" s="50" t="s">
        <v>618</v>
      </c>
      <c r="R219" s="50" t="b">
        <v>0</v>
      </c>
      <c r="S219" s="50" t="e">
        <v>#N/A</v>
      </c>
      <c r="T219" s="61">
        <v>51540</v>
      </c>
      <c r="U219" s="61">
        <v>0</v>
      </c>
      <c r="V219" s="61">
        <v>0</v>
      </c>
      <c r="W219" s="61"/>
      <c r="X219" s="61">
        <v>51540</v>
      </c>
      <c r="Y219" s="61">
        <v>0</v>
      </c>
      <c r="Z219" s="61">
        <v>51540</v>
      </c>
      <c r="AA219" s="61">
        <v>0</v>
      </c>
      <c r="AB219" s="54"/>
      <c r="AC219" s="61">
        <v>51540</v>
      </c>
      <c r="AD219" s="61">
        <f t="shared" ref="AD219:AD221" si="20">T219-AC219</f>
        <v>0</v>
      </c>
      <c r="AE219" s="54">
        <v>4800064810</v>
      </c>
      <c r="AF219" s="54" t="s">
        <v>640</v>
      </c>
      <c r="AG219" s="71">
        <v>8232012</v>
      </c>
      <c r="AH219" s="69">
        <v>45534</v>
      </c>
    </row>
    <row r="220" spans="1:34">
      <c r="A220" s="63">
        <v>891409390</v>
      </c>
      <c r="B220" s="64" t="s">
        <v>344</v>
      </c>
      <c r="C220" s="47">
        <f t="shared" si="18"/>
        <v>2024</v>
      </c>
      <c r="D220" s="47" t="s">
        <v>4</v>
      </c>
      <c r="E220" s="52" t="s">
        <v>237</v>
      </c>
      <c r="F220" s="52" t="s">
        <v>19</v>
      </c>
      <c r="G220" s="52">
        <v>281923</v>
      </c>
      <c r="H220" s="52" t="s">
        <v>237</v>
      </c>
      <c r="I220" s="48" t="s">
        <v>563</v>
      </c>
      <c r="J220" s="53">
        <v>45478</v>
      </c>
      <c r="K220" s="49">
        <v>45488.504653472221</v>
      </c>
      <c r="L220" s="52" t="s">
        <v>336</v>
      </c>
      <c r="M220" s="52" t="s">
        <v>337</v>
      </c>
      <c r="N220" s="39">
        <v>51540</v>
      </c>
      <c r="O220" s="39">
        <v>51540</v>
      </c>
      <c r="P220" s="54" t="s">
        <v>642</v>
      </c>
      <c r="Q220" s="50" t="s">
        <v>618</v>
      </c>
      <c r="R220" s="50" t="b">
        <v>0</v>
      </c>
      <c r="S220" s="50" t="e">
        <v>#N/A</v>
      </c>
      <c r="T220" s="61">
        <v>51540</v>
      </c>
      <c r="U220" s="61">
        <v>0</v>
      </c>
      <c r="V220" s="61">
        <v>0</v>
      </c>
      <c r="W220" s="61"/>
      <c r="X220" s="61">
        <v>51540</v>
      </c>
      <c r="Y220" s="61">
        <v>0</v>
      </c>
      <c r="Z220" s="61">
        <v>51540</v>
      </c>
      <c r="AA220" s="61">
        <v>0</v>
      </c>
      <c r="AB220" s="54"/>
      <c r="AC220" s="61">
        <v>51540</v>
      </c>
      <c r="AD220" s="61">
        <f t="shared" si="20"/>
        <v>0</v>
      </c>
      <c r="AE220" s="54">
        <v>4800064810</v>
      </c>
      <c r="AF220" s="54" t="s">
        <v>640</v>
      </c>
      <c r="AG220" s="71">
        <v>8232012</v>
      </c>
      <c r="AH220" s="69">
        <v>45534</v>
      </c>
    </row>
    <row r="221" spans="1:34">
      <c r="A221" s="63">
        <v>891409390</v>
      </c>
      <c r="B221" s="64" t="s">
        <v>344</v>
      </c>
      <c r="C221" s="47">
        <f t="shared" si="18"/>
        <v>2024</v>
      </c>
      <c r="D221" s="47" t="s">
        <v>4</v>
      </c>
      <c r="E221" s="52" t="s">
        <v>238</v>
      </c>
      <c r="F221" s="52" t="s">
        <v>19</v>
      </c>
      <c r="G221" s="52">
        <v>281976</v>
      </c>
      <c r="H221" s="52" t="s">
        <v>238</v>
      </c>
      <c r="I221" s="48" t="s">
        <v>564</v>
      </c>
      <c r="J221" s="53">
        <v>45478</v>
      </c>
      <c r="K221" s="49">
        <v>45488.504653472221</v>
      </c>
      <c r="L221" s="52" t="s">
        <v>336</v>
      </c>
      <c r="M221" s="52" t="s">
        <v>337</v>
      </c>
      <c r="N221" s="39">
        <v>52290</v>
      </c>
      <c r="O221" s="39">
        <v>52290</v>
      </c>
      <c r="P221" s="54" t="s">
        <v>642</v>
      </c>
      <c r="Q221" s="50" t="s">
        <v>618</v>
      </c>
      <c r="R221" s="50" t="b">
        <v>0</v>
      </c>
      <c r="S221" s="50" t="e">
        <v>#N/A</v>
      </c>
      <c r="T221" s="61">
        <v>52290</v>
      </c>
      <c r="U221" s="61">
        <v>0</v>
      </c>
      <c r="V221" s="61">
        <v>0</v>
      </c>
      <c r="W221" s="61"/>
      <c r="X221" s="61">
        <v>52290</v>
      </c>
      <c r="Y221" s="61">
        <v>0</v>
      </c>
      <c r="Z221" s="61">
        <v>52290</v>
      </c>
      <c r="AA221" s="61">
        <v>0</v>
      </c>
      <c r="AB221" s="54"/>
      <c r="AC221" s="61">
        <v>52290</v>
      </c>
      <c r="AD221" s="61">
        <f t="shared" si="20"/>
        <v>0</v>
      </c>
      <c r="AE221" s="54">
        <v>4800064810</v>
      </c>
      <c r="AF221" s="54" t="s">
        <v>640</v>
      </c>
      <c r="AG221" s="71">
        <v>8232012</v>
      </c>
      <c r="AH221" s="69">
        <v>45534</v>
      </c>
    </row>
    <row r="222" spans="1:34">
      <c r="A222" s="63">
        <v>891409390</v>
      </c>
      <c r="B222" s="64" t="s">
        <v>344</v>
      </c>
      <c r="C222" s="47">
        <f t="shared" si="18"/>
        <v>2024</v>
      </c>
      <c r="D222" s="47" t="s">
        <v>4</v>
      </c>
      <c r="E222" s="52" t="s">
        <v>239</v>
      </c>
      <c r="F222" s="52" t="s">
        <v>19</v>
      </c>
      <c r="G222" s="52">
        <v>282111</v>
      </c>
      <c r="H222" s="52" t="s">
        <v>239</v>
      </c>
      <c r="I222" s="48" t="s">
        <v>565</v>
      </c>
      <c r="J222" s="53">
        <v>45482</v>
      </c>
      <c r="K222" s="49">
        <v>45505.291666666664</v>
      </c>
      <c r="L222" s="52" t="s">
        <v>336</v>
      </c>
      <c r="M222" s="52" t="s">
        <v>337</v>
      </c>
      <c r="N222" s="39">
        <v>29244</v>
      </c>
      <c r="O222" s="39">
        <v>29244</v>
      </c>
      <c r="P222" s="54" t="s">
        <v>645</v>
      </c>
      <c r="Q222" s="50" t="s">
        <v>618</v>
      </c>
      <c r="R222" s="50" t="b">
        <v>0</v>
      </c>
      <c r="S222" s="50" t="e">
        <v>#N/A</v>
      </c>
      <c r="T222" s="61">
        <v>29244</v>
      </c>
      <c r="U222" s="61">
        <v>0</v>
      </c>
      <c r="V222" s="61">
        <v>0</v>
      </c>
      <c r="W222" s="61"/>
      <c r="X222" s="61">
        <v>29244</v>
      </c>
      <c r="Y222" s="61">
        <v>0</v>
      </c>
      <c r="Z222" s="61">
        <v>29244</v>
      </c>
      <c r="AA222" s="61">
        <v>29244</v>
      </c>
      <c r="AB222" s="54">
        <v>1222497015</v>
      </c>
      <c r="AC222" s="61">
        <v>0</v>
      </c>
      <c r="AD222" s="61"/>
      <c r="AE222" s="54"/>
      <c r="AF222" s="54"/>
      <c r="AG222" s="54"/>
      <c r="AH222" s="69">
        <v>45534</v>
      </c>
    </row>
    <row r="223" spans="1:34">
      <c r="A223" s="63">
        <v>891409390</v>
      </c>
      <c r="B223" s="64" t="s">
        <v>344</v>
      </c>
      <c r="C223" s="47">
        <f t="shared" si="18"/>
        <v>2024</v>
      </c>
      <c r="D223" s="47" t="s">
        <v>4</v>
      </c>
      <c r="E223" s="52" t="s">
        <v>240</v>
      </c>
      <c r="F223" s="52" t="s">
        <v>19</v>
      </c>
      <c r="G223" s="52">
        <v>282291</v>
      </c>
      <c r="H223" s="52" t="s">
        <v>240</v>
      </c>
      <c r="I223" s="48" t="s">
        <v>566</v>
      </c>
      <c r="J223" s="53">
        <v>45485</v>
      </c>
      <c r="K223" s="49">
        <v>45505.291666666664</v>
      </c>
      <c r="L223" s="52" t="s">
        <v>336</v>
      </c>
      <c r="M223" s="52" t="s">
        <v>337</v>
      </c>
      <c r="N223" s="39">
        <v>104580</v>
      </c>
      <c r="O223" s="39">
        <v>104580</v>
      </c>
      <c r="P223" s="54" t="s">
        <v>645</v>
      </c>
      <c r="Q223" s="50" t="s">
        <v>618</v>
      </c>
      <c r="R223" s="50" t="b">
        <v>0</v>
      </c>
      <c r="S223" s="50" t="e">
        <v>#N/A</v>
      </c>
      <c r="T223" s="61">
        <v>104580</v>
      </c>
      <c r="U223" s="61">
        <v>0</v>
      </c>
      <c r="V223" s="61">
        <v>0</v>
      </c>
      <c r="W223" s="61"/>
      <c r="X223" s="61">
        <v>104580</v>
      </c>
      <c r="Y223" s="61">
        <v>0</v>
      </c>
      <c r="Z223" s="61">
        <v>104580</v>
      </c>
      <c r="AA223" s="61">
        <v>104580</v>
      </c>
      <c r="AB223" s="54">
        <v>1222497094</v>
      </c>
      <c r="AC223" s="61">
        <v>0</v>
      </c>
      <c r="AD223" s="61"/>
      <c r="AE223" s="54"/>
      <c r="AF223" s="54"/>
      <c r="AG223" s="54"/>
      <c r="AH223" s="69">
        <v>45534</v>
      </c>
    </row>
    <row r="224" spans="1:34">
      <c r="A224" s="63">
        <v>891409390</v>
      </c>
      <c r="B224" s="64" t="s">
        <v>344</v>
      </c>
      <c r="C224" s="47">
        <f t="shared" si="18"/>
        <v>2024</v>
      </c>
      <c r="D224" s="47" t="s">
        <v>4</v>
      </c>
      <c r="E224" s="52" t="s">
        <v>241</v>
      </c>
      <c r="F224" s="52" t="s">
        <v>19</v>
      </c>
      <c r="G224" s="52">
        <v>282384</v>
      </c>
      <c r="H224" s="52" t="s">
        <v>241</v>
      </c>
      <c r="I224" s="48" t="s">
        <v>567</v>
      </c>
      <c r="J224" s="53">
        <v>45488</v>
      </c>
      <c r="K224" s="49">
        <v>45505.291666666664</v>
      </c>
      <c r="L224" s="52" t="s">
        <v>336</v>
      </c>
      <c r="M224" s="52" t="s">
        <v>337</v>
      </c>
      <c r="N224" s="39">
        <v>51540</v>
      </c>
      <c r="O224" s="39">
        <v>51540</v>
      </c>
      <c r="P224" s="54" t="s">
        <v>645</v>
      </c>
      <c r="Q224" s="50" t="s">
        <v>618</v>
      </c>
      <c r="R224" s="50" t="b">
        <v>0</v>
      </c>
      <c r="S224" s="50" t="e">
        <v>#N/A</v>
      </c>
      <c r="T224" s="61">
        <v>51540</v>
      </c>
      <c r="U224" s="61">
        <v>0</v>
      </c>
      <c r="V224" s="61">
        <v>0</v>
      </c>
      <c r="W224" s="61"/>
      <c r="X224" s="61">
        <v>51540</v>
      </c>
      <c r="Y224" s="61">
        <v>0</v>
      </c>
      <c r="Z224" s="61">
        <v>51540</v>
      </c>
      <c r="AA224" s="61">
        <v>51540</v>
      </c>
      <c r="AB224" s="54">
        <v>1222497031</v>
      </c>
      <c r="AC224" s="61">
        <v>0</v>
      </c>
      <c r="AD224" s="61"/>
      <c r="AE224" s="54"/>
      <c r="AF224" s="54"/>
      <c r="AG224" s="54"/>
      <c r="AH224" s="69">
        <v>45534</v>
      </c>
    </row>
    <row r="225" spans="1:34">
      <c r="A225" s="63">
        <v>891409390</v>
      </c>
      <c r="B225" s="64" t="s">
        <v>344</v>
      </c>
      <c r="C225" s="47">
        <f t="shared" si="18"/>
        <v>2024</v>
      </c>
      <c r="D225" s="47" t="s">
        <v>4</v>
      </c>
      <c r="E225" s="52" t="s">
        <v>242</v>
      </c>
      <c r="F225" s="52" t="s">
        <v>19</v>
      </c>
      <c r="G225" s="52">
        <v>282408</v>
      </c>
      <c r="H225" s="52" t="s">
        <v>242</v>
      </c>
      <c r="I225" s="48" t="s">
        <v>568</v>
      </c>
      <c r="J225" s="53">
        <v>45488</v>
      </c>
      <c r="K225" s="49">
        <v>45505.291666666664</v>
      </c>
      <c r="L225" s="52" t="s">
        <v>336</v>
      </c>
      <c r="M225" s="52" t="s">
        <v>337</v>
      </c>
      <c r="N225" s="39">
        <v>52290</v>
      </c>
      <c r="O225" s="39">
        <v>52290</v>
      </c>
      <c r="P225" s="54" t="s">
        <v>645</v>
      </c>
      <c r="Q225" s="50" t="s">
        <v>618</v>
      </c>
      <c r="R225" s="50" t="b">
        <v>0</v>
      </c>
      <c r="S225" s="50" t="e">
        <v>#N/A</v>
      </c>
      <c r="T225" s="61">
        <v>52290</v>
      </c>
      <c r="U225" s="61">
        <v>0</v>
      </c>
      <c r="V225" s="61">
        <v>0</v>
      </c>
      <c r="W225" s="61"/>
      <c r="X225" s="61">
        <v>52290</v>
      </c>
      <c r="Y225" s="61">
        <v>0</v>
      </c>
      <c r="Z225" s="61">
        <v>52290</v>
      </c>
      <c r="AA225" s="61">
        <v>52290</v>
      </c>
      <c r="AB225" s="54">
        <v>1222497077</v>
      </c>
      <c r="AC225" s="61">
        <v>0</v>
      </c>
      <c r="AD225" s="61"/>
      <c r="AE225" s="54"/>
      <c r="AF225" s="54"/>
      <c r="AG225" s="54"/>
      <c r="AH225" s="69">
        <v>45534</v>
      </c>
    </row>
    <row r="226" spans="1:34">
      <c r="A226" s="63">
        <v>891409390</v>
      </c>
      <c r="B226" s="64" t="s">
        <v>344</v>
      </c>
      <c r="C226" s="47">
        <f t="shared" si="18"/>
        <v>2024</v>
      </c>
      <c r="D226" s="47" t="s">
        <v>4</v>
      </c>
      <c r="E226" s="52" t="s">
        <v>243</v>
      </c>
      <c r="F226" s="52" t="s">
        <v>19</v>
      </c>
      <c r="G226" s="52">
        <v>282476</v>
      </c>
      <c r="H226" s="52" t="s">
        <v>243</v>
      </c>
      <c r="I226" s="48" t="s">
        <v>569</v>
      </c>
      <c r="J226" s="53">
        <v>45489</v>
      </c>
      <c r="K226" s="49">
        <v>45505.291666666664</v>
      </c>
      <c r="L226" s="52" t="s">
        <v>336</v>
      </c>
      <c r="M226" s="52" t="s">
        <v>337</v>
      </c>
      <c r="N226" s="39">
        <v>52290</v>
      </c>
      <c r="O226" s="39">
        <v>52290</v>
      </c>
      <c r="P226" s="54" t="s">
        <v>645</v>
      </c>
      <c r="Q226" s="50" t="s">
        <v>618</v>
      </c>
      <c r="R226" s="50" t="b">
        <v>0</v>
      </c>
      <c r="S226" s="50" t="e">
        <v>#N/A</v>
      </c>
      <c r="T226" s="61">
        <v>52290</v>
      </c>
      <c r="U226" s="61">
        <v>0</v>
      </c>
      <c r="V226" s="61">
        <v>0</v>
      </c>
      <c r="W226" s="61"/>
      <c r="X226" s="61">
        <v>52290</v>
      </c>
      <c r="Y226" s="61">
        <v>0</v>
      </c>
      <c r="Z226" s="61">
        <v>52290</v>
      </c>
      <c r="AA226" s="61">
        <v>52290</v>
      </c>
      <c r="AB226" s="54">
        <v>1222506108</v>
      </c>
      <c r="AC226" s="61">
        <v>0</v>
      </c>
      <c r="AD226" s="61"/>
      <c r="AE226" s="54"/>
      <c r="AF226" s="54"/>
      <c r="AG226" s="54"/>
      <c r="AH226" s="69">
        <v>45534</v>
      </c>
    </row>
    <row r="227" spans="1:34">
      <c r="A227" s="63">
        <v>891409390</v>
      </c>
      <c r="B227" s="64" t="s">
        <v>344</v>
      </c>
      <c r="C227" s="47">
        <f t="shared" si="18"/>
        <v>2024</v>
      </c>
      <c r="D227" s="47" t="s">
        <v>4</v>
      </c>
      <c r="E227" s="52" t="s">
        <v>244</v>
      </c>
      <c r="F227" s="52" t="s">
        <v>19</v>
      </c>
      <c r="G227" s="52">
        <v>283022</v>
      </c>
      <c r="H227" s="52" t="s">
        <v>244</v>
      </c>
      <c r="I227" s="48" t="s">
        <v>570</v>
      </c>
      <c r="J227" s="53">
        <v>45500</v>
      </c>
      <c r="K227" s="49">
        <v>45513.647535879631</v>
      </c>
      <c r="L227" s="52" t="s">
        <v>336</v>
      </c>
      <c r="M227" s="52" t="s">
        <v>337</v>
      </c>
      <c r="N227" s="39">
        <v>87720</v>
      </c>
      <c r="O227" s="39">
        <v>87720</v>
      </c>
      <c r="P227" s="54" t="s">
        <v>645</v>
      </c>
      <c r="Q227" s="50" t="s">
        <v>618</v>
      </c>
      <c r="R227" s="50" t="b">
        <v>0</v>
      </c>
      <c r="S227" s="50" t="e">
        <v>#N/A</v>
      </c>
      <c r="T227" s="61">
        <v>87720</v>
      </c>
      <c r="U227" s="61">
        <v>0</v>
      </c>
      <c r="V227" s="61">
        <v>0</v>
      </c>
      <c r="W227" s="61"/>
      <c r="X227" s="61">
        <v>87720</v>
      </c>
      <c r="Y227" s="61">
        <v>0</v>
      </c>
      <c r="Z227" s="61">
        <v>87720</v>
      </c>
      <c r="AA227" s="61">
        <v>87720</v>
      </c>
      <c r="AB227" s="54">
        <v>1222497239</v>
      </c>
      <c r="AC227" s="61">
        <v>0</v>
      </c>
      <c r="AD227" s="61"/>
      <c r="AE227" s="54"/>
      <c r="AF227" s="54"/>
      <c r="AG227" s="54"/>
      <c r="AH227" s="69">
        <v>45534</v>
      </c>
    </row>
    <row r="228" spans="1:34">
      <c r="A228" s="63">
        <v>891409390</v>
      </c>
      <c r="B228" s="64" t="s">
        <v>344</v>
      </c>
      <c r="C228" s="47">
        <f t="shared" si="18"/>
        <v>2024</v>
      </c>
      <c r="D228" s="47" t="s">
        <v>4</v>
      </c>
      <c r="E228" s="52" t="s">
        <v>245</v>
      </c>
      <c r="F228" s="52" t="s">
        <v>19</v>
      </c>
      <c r="G228" s="52">
        <v>283079</v>
      </c>
      <c r="H228" s="52" t="s">
        <v>245</v>
      </c>
      <c r="I228" s="48" t="s">
        <v>571</v>
      </c>
      <c r="J228" s="53">
        <v>45502</v>
      </c>
      <c r="K228" s="49">
        <v>45513.647535879631</v>
      </c>
      <c r="L228" s="52" t="s">
        <v>336</v>
      </c>
      <c r="M228" s="52" t="s">
        <v>337</v>
      </c>
      <c r="N228" s="39">
        <v>22908</v>
      </c>
      <c r="O228" s="39">
        <v>22908</v>
      </c>
      <c r="P228" s="54" t="s">
        <v>645</v>
      </c>
      <c r="Q228" s="50" t="s">
        <v>618</v>
      </c>
      <c r="R228" s="50" t="b">
        <v>0</v>
      </c>
      <c r="S228" s="50" t="e">
        <v>#N/A</v>
      </c>
      <c r="T228" s="61">
        <v>22908</v>
      </c>
      <c r="U228" s="61">
        <v>0</v>
      </c>
      <c r="V228" s="61">
        <v>0</v>
      </c>
      <c r="W228" s="61"/>
      <c r="X228" s="61">
        <v>22908</v>
      </c>
      <c r="Y228" s="61">
        <v>0</v>
      </c>
      <c r="Z228" s="61">
        <v>22908</v>
      </c>
      <c r="AA228" s="61">
        <v>22908</v>
      </c>
      <c r="AB228" s="54">
        <v>1222497267</v>
      </c>
      <c r="AC228" s="61">
        <v>0</v>
      </c>
      <c r="AD228" s="61"/>
      <c r="AE228" s="54"/>
      <c r="AF228" s="54"/>
      <c r="AG228" s="54"/>
      <c r="AH228" s="69">
        <v>45534</v>
      </c>
    </row>
    <row r="229" spans="1:34">
      <c r="A229" s="63">
        <v>891409390</v>
      </c>
      <c r="B229" s="64" t="s">
        <v>344</v>
      </c>
      <c r="C229" s="47">
        <f t="shared" si="18"/>
        <v>2024</v>
      </c>
      <c r="D229" s="47" t="s">
        <v>4</v>
      </c>
      <c r="E229" s="52" t="s">
        <v>246</v>
      </c>
      <c r="F229" s="52" t="s">
        <v>19</v>
      </c>
      <c r="G229" s="52">
        <v>283180</v>
      </c>
      <c r="H229" s="52" t="s">
        <v>246</v>
      </c>
      <c r="I229" s="48" t="s">
        <v>572</v>
      </c>
      <c r="J229" s="53">
        <v>45503</v>
      </c>
      <c r="K229" s="49">
        <v>45513.647535879631</v>
      </c>
      <c r="L229" s="52" t="s">
        <v>336</v>
      </c>
      <c r="M229" s="52" t="s">
        <v>337</v>
      </c>
      <c r="N229" s="39">
        <v>118102</v>
      </c>
      <c r="O229" s="39">
        <v>118102</v>
      </c>
      <c r="P229" s="54" t="s">
        <v>645</v>
      </c>
      <c r="Q229" s="50" t="s">
        <v>618</v>
      </c>
      <c r="R229" s="50" t="b">
        <v>0</v>
      </c>
      <c r="S229" s="50" t="e">
        <v>#N/A</v>
      </c>
      <c r="T229" s="61">
        <v>118102</v>
      </c>
      <c r="U229" s="61">
        <v>0</v>
      </c>
      <c r="V229" s="61">
        <v>0</v>
      </c>
      <c r="W229" s="61"/>
      <c r="X229" s="61">
        <v>118102</v>
      </c>
      <c r="Y229" s="61">
        <v>0</v>
      </c>
      <c r="Z229" s="61">
        <v>118102</v>
      </c>
      <c r="AA229" s="61">
        <v>118102</v>
      </c>
      <c r="AB229" s="54">
        <v>1222497236</v>
      </c>
      <c r="AC229" s="61">
        <v>0</v>
      </c>
      <c r="AD229" s="61"/>
      <c r="AE229" s="54"/>
      <c r="AF229" s="54"/>
      <c r="AG229" s="54"/>
      <c r="AH229" s="69">
        <v>45534</v>
      </c>
    </row>
    <row r="230" spans="1:34">
      <c r="A230" s="63">
        <v>891409390</v>
      </c>
      <c r="B230" s="64" t="s">
        <v>344</v>
      </c>
      <c r="C230" s="47">
        <f t="shared" si="18"/>
        <v>2024</v>
      </c>
      <c r="D230" s="47" t="s">
        <v>4</v>
      </c>
      <c r="E230" s="52" t="s">
        <v>247</v>
      </c>
      <c r="F230" s="52" t="s">
        <v>13</v>
      </c>
      <c r="G230" s="52">
        <v>325981</v>
      </c>
      <c r="H230" s="52" t="s">
        <v>247</v>
      </c>
      <c r="I230" s="48" t="s">
        <v>573</v>
      </c>
      <c r="J230" s="53">
        <v>45474</v>
      </c>
      <c r="K230" s="49">
        <v>45488.376337928239</v>
      </c>
      <c r="L230" s="52" t="s">
        <v>336</v>
      </c>
      <c r="M230" s="52" t="s">
        <v>337</v>
      </c>
      <c r="N230" s="39">
        <v>1077179</v>
      </c>
      <c r="O230" s="39">
        <v>1077179</v>
      </c>
      <c r="P230" s="54" t="s">
        <v>642</v>
      </c>
      <c r="Q230" s="50" t="s">
        <v>618</v>
      </c>
      <c r="R230" s="50" t="b">
        <v>0</v>
      </c>
      <c r="S230" s="50" t="e">
        <v>#N/A</v>
      </c>
      <c r="T230" s="61">
        <v>1077179</v>
      </c>
      <c r="U230" s="61">
        <v>0</v>
      </c>
      <c r="V230" s="61">
        <v>0</v>
      </c>
      <c r="W230" s="61"/>
      <c r="X230" s="61">
        <v>1077179</v>
      </c>
      <c r="Y230" s="61">
        <v>0</v>
      </c>
      <c r="Z230" s="61">
        <v>1055635</v>
      </c>
      <c r="AA230" s="61">
        <v>0</v>
      </c>
      <c r="AB230" s="54"/>
      <c r="AC230" s="61">
        <v>1055635</v>
      </c>
      <c r="AD230" s="61">
        <f>O230-AC230</f>
        <v>21544</v>
      </c>
      <c r="AE230" s="54">
        <v>2201539616</v>
      </c>
      <c r="AF230" s="54" t="s">
        <v>638</v>
      </c>
      <c r="AG230" s="71">
        <v>3751013</v>
      </c>
      <c r="AH230" s="69">
        <v>45534</v>
      </c>
    </row>
    <row r="231" spans="1:34">
      <c r="A231" s="63">
        <v>891409390</v>
      </c>
      <c r="B231" s="64" t="s">
        <v>344</v>
      </c>
      <c r="C231" s="47">
        <f t="shared" si="18"/>
        <v>2024</v>
      </c>
      <c r="D231" s="47" t="s">
        <v>4</v>
      </c>
      <c r="E231" s="52" t="s">
        <v>248</v>
      </c>
      <c r="F231" s="52" t="s">
        <v>13</v>
      </c>
      <c r="G231" s="52">
        <v>326068</v>
      </c>
      <c r="H231" s="52" t="s">
        <v>248</v>
      </c>
      <c r="I231" s="48" t="s">
        <v>574</v>
      </c>
      <c r="J231" s="53">
        <v>45475</v>
      </c>
      <c r="K231" s="49">
        <v>45488.376337928239</v>
      </c>
      <c r="L231" s="52" t="s">
        <v>336</v>
      </c>
      <c r="M231" s="52" t="s">
        <v>337</v>
      </c>
      <c r="N231" s="39">
        <v>52290</v>
      </c>
      <c r="O231" s="39">
        <v>47790</v>
      </c>
      <c r="P231" s="54" t="s">
        <v>645</v>
      </c>
      <c r="Q231" s="50" t="s">
        <v>618</v>
      </c>
      <c r="R231" s="50" t="b">
        <v>0</v>
      </c>
      <c r="S231" s="50" t="e">
        <v>#N/A</v>
      </c>
      <c r="T231" s="61">
        <v>52290</v>
      </c>
      <c r="U231" s="61">
        <v>0</v>
      </c>
      <c r="V231" s="61">
        <v>0</v>
      </c>
      <c r="W231" s="61"/>
      <c r="X231" s="61">
        <v>52290</v>
      </c>
      <c r="Y231" s="61">
        <v>0</v>
      </c>
      <c r="Z231" s="61">
        <v>47790</v>
      </c>
      <c r="AA231" s="61">
        <v>47790</v>
      </c>
      <c r="AB231" s="54">
        <v>1222505138</v>
      </c>
      <c r="AC231" s="61">
        <v>0</v>
      </c>
      <c r="AD231" s="61"/>
      <c r="AE231" s="54"/>
      <c r="AF231" s="54"/>
      <c r="AG231" s="54"/>
      <c r="AH231" s="69">
        <v>45534</v>
      </c>
    </row>
    <row r="232" spans="1:34">
      <c r="A232" s="63">
        <v>891409390</v>
      </c>
      <c r="B232" s="64" t="s">
        <v>344</v>
      </c>
      <c r="C232" s="47">
        <f t="shared" si="18"/>
        <v>2024</v>
      </c>
      <c r="D232" s="47" t="s">
        <v>4</v>
      </c>
      <c r="E232" s="52" t="s">
        <v>249</v>
      </c>
      <c r="F232" s="52" t="s">
        <v>13</v>
      </c>
      <c r="G232" s="52">
        <v>326097</v>
      </c>
      <c r="H232" s="52" t="s">
        <v>249</v>
      </c>
      <c r="I232" s="48" t="s">
        <v>575</v>
      </c>
      <c r="J232" s="53">
        <v>45476</v>
      </c>
      <c r="K232" s="49">
        <v>45505.291666666664</v>
      </c>
      <c r="L232" s="52" t="s">
        <v>336</v>
      </c>
      <c r="M232" s="52" t="s">
        <v>337</v>
      </c>
      <c r="N232" s="39">
        <v>1327179</v>
      </c>
      <c r="O232" s="39">
        <v>1327179</v>
      </c>
      <c r="P232" s="54" t="s">
        <v>645</v>
      </c>
      <c r="Q232" s="50" t="s">
        <v>618</v>
      </c>
      <c r="R232" s="50" t="b">
        <v>0</v>
      </c>
      <c r="S232" s="50" t="e">
        <v>#N/A</v>
      </c>
      <c r="T232" s="61">
        <v>1327179</v>
      </c>
      <c r="U232" s="61">
        <v>0</v>
      </c>
      <c r="V232" s="61">
        <v>0</v>
      </c>
      <c r="W232" s="61"/>
      <c r="X232" s="61">
        <v>1327179</v>
      </c>
      <c r="Y232" s="61">
        <v>0</v>
      </c>
      <c r="Z232" s="61">
        <v>1300635</v>
      </c>
      <c r="AA232" s="61">
        <v>1300635</v>
      </c>
      <c r="AB232" s="54">
        <v>1222499125</v>
      </c>
      <c r="AC232" s="61">
        <v>0</v>
      </c>
      <c r="AD232" s="61"/>
      <c r="AE232" s="54"/>
      <c r="AF232" s="54"/>
      <c r="AG232" s="54"/>
      <c r="AH232" s="69">
        <v>45534</v>
      </c>
    </row>
    <row r="233" spans="1:34">
      <c r="A233" s="63">
        <v>891409390</v>
      </c>
      <c r="B233" s="64" t="s">
        <v>344</v>
      </c>
      <c r="C233" s="47">
        <f t="shared" si="18"/>
        <v>2024</v>
      </c>
      <c r="D233" s="47" t="s">
        <v>4</v>
      </c>
      <c r="E233" s="52" t="s">
        <v>250</v>
      </c>
      <c r="F233" s="52" t="s">
        <v>13</v>
      </c>
      <c r="G233" s="52">
        <v>326146</v>
      </c>
      <c r="H233" s="52" t="s">
        <v>250</v>
      </c>
      <c r="I233" s="48" t="s">
        <v>576</v>
      </c>
      <c r="J233" s="53">
        <v>45476</v>
      </c>
      <c r="K233" s="49">
        <v>45505.291666666664</v>
      </c>
      <c r="L233" s="52" t="s">
        <v>336</v>
      </c>
      <c r="M233" s="52" t="s">
        <v>337</v>
      </c>
      <c r="N233" s="39">
        <v>52290</v>
      </c>
      <c r="O233" s="39">
        <v>52290</v>
      </c>
      <c r="P233" s="54" t="s">
        <v>645</v>
      </c>
      <c r="Q233" s="50" t="s">
        <v>618</v>
      </c>
      <c r="R233" s="50" t="b">
        <v>0</v>
      </c>
      <c r="S233" s="50" t="e">
        <v>#N/A</v>
      </c>
      <c r="T233" s="61">
        <v>52290</v>
      </c>
      <c r="U233" s="61">
        <v>0</v>
      </c>
      <c r="V233" s="61">
        <v>0</v>
      </c>
      <c r="W233" s="61"/>
      <c r="X233" s="61">
        <v>52290</v>
      </c>
      <c r="Y233" s="61">
        <v>0</v>
      </c>
      <c r="Z233" s="61">
        <v>52290</v>
      </c>
      <c r="AA233" s="61">
        <v>52290</v>
      </c>
      <c r="AB233" s="54">
        <v>1222497040</v>
      </c>
      <c r="AC233" s="61">
        <v>0</v>
      </c>
      <c r="AD233" s="61"/>
      <c r="AE233" s="54"/>
      <c r="AF233" s="54"/>
      <c r="AG233" s="54"/>
      <c r="AH233" s="69">
        <v>45534</v>
      </c>
    </row>
    <row r="234" spans="1:34">
      <c r="A234" s="63">
        <v>891409390</v>
      </c>
      <c r="B234" s="64" t="s">
        <v>344</v>
      </c>
      <c r="C234" s="47">
        <f t="shared" si="18"/>
        <v>2024</v>
      </c>
      <c r="D234" s="47" t="s">
        <v>4</v>
      </c>
      <c r="E234" s="52" t="s">
        <v>251</v>
      </c>
      <c r="F234" s="52" t="s">
        <v>13</v>
      </c>
      <c r="G234" s="52">
        <v>326436</v>
      </c>
      <c r="H234" s="52" t="s">
        <v>251</v>
      </c>
      <c r="I234" s="48" t="s">
        <v>577</v>
      </c>
      <c r="J234" s="53">
        <v>45479</v>
      </c>
      <c r="K234" s="49">
        <v>45505.291666666664</v>
      </c>
      <c r="L234" s="52" t="s">
        <v>336</v>
      </c>
      <c r="M234" s="52" t="s">
        <v>337</v>
      </c>
      <c r="N234" s="39">
        <v>52290</v>
      </c>
      <c r="O234" s="39">
        <v>52290</v>
      </c>
      <c r="P234" s="54" t="s">
        <v>645</v>
      </c>
      <c r="Q234" s="50" t="s">
        <v>618</v>
      </c>
      <c r="R234" s="50" t="b">
        <v>0</v>
      </c>
      <c r="S234" s="50" t="e">
        <v>#N/A</v>
      </c>
      <c r="T234" s="61">
        <v>52290</v>
      </c>
      <c r="U234" s="61">
        <v>0</v>
      </c>
      <c r="V234" s="61">
        <v>0</v>
      </c>
      <c r="W234" s="61"/>
      <c r="X234" s="61">
        <v>52290</v>
      </c>
      <c r="Y234" s="61">
        <v>0</v>
      </c>
      <c r="Z234" s="61">
        <v>52290</v>
      </c>
      <c r="AA234" s="61">
        <v>52290</v>
      </c>
      <c r="AB234" s="54">
        <v>1222497042</v>
      </c>
      <c r="AC234" s="61">
        <v>0</v>
      </c>
      <c r="AD234" s="61"/>
      <c r="AE234" s="54"/>
      <c r="AF234" s="54"/>
      <c r="AG234" s="54"/>
      <c r="AH234" s="69">
        <v>45534</v>
      </c>
    </row>
    <row r="235" spans="1:34">
      <c r="A235" s="63">
        <v>891409390</v>
      </c>
      <c r="B235" s="64" t="s">
        <v>344</v>
      </c>
      <c r="C235" s="47">
        <f t="shared" si="18"/>
        <v>2024</v>
      </c>
      <c r="D235" s="47" t="s">
        <v>4</v>
      </c>
      <c r="E235" s="52" t="s">
        <v>252</v>
      </c>
      <c r="F235" s="52" t="s">
        <v>13</v>
      </c>
      <c r="G235" s="52">
        <v>326594</v>
      </c>
      <c r="H235" s="52" t="s">
        <v>252</v>
      </c>
      <c r="I235" s="48" t="s">
        <v>578</v>
      </c>
      <c r="J235" s="53">
        <v>45481</v>
      </c>
      <c r="K235" s="49">
        <v>45505.291666666664</v>
      </c>
      <c r="L235" s="52" t="s">
        <v>336</v>
      </c>
      <c r="M235" s="52" t="s">
        <v>337</v>
      </c>
      <c r="N235" s="39">
        <v>616035</v>
      </c>
      <c r="O235" s="39">
        <v>616035</v>
      </c>
      <c r="P235" s="54" t="s">
        <v>645</v>
      </c>
      <c r="Q235" s="50" t="s">
        <v>618</v>
      </c>
      <c r="R235" s="50" t="b">
        <v>0</v>
      </c>
      <c r="S235" s="50" t="e">
        <v>#N/A</v>
      </c>
      <c r="T235" s="61">
        <v>616035</v>
      </c>
      <c r="U235" s="61">
        <v>0</v>
      </c>
      <c r="V235" s="61">
        <v>0</v>
      </c>
      <c r="W235" s="61"/>
      <c r="X235" s="61">
        <v>616035</v>
      </c>
      <c r="Y235" s="61">
        <v>0</v>
      </c>
      <c r="Z235" s="61">
        <v>603714</v>
      </c>
      <c r="AA235" s="61">
        <v>603714</v>
      </c>
      <c r="AB235" s="54">
        <v>1222497130</v>
      </c>
      <c r="AC235" s="61">
        <v>0</v>
      </c>
      <c r="AD235" s="61"/>
      <c r="AE235" s="54"/>
      <c r="AF235" s="54"/>
      <c r="AG235" s="54"/>
      <c r="AH235" s="69">
        <v>45534</v>
      </c>
    </row>
    <row r="236" spans="1:34">
      <c r="A236" s="63">
        <v>891409390</v>
      </c>
      <c r="B236" s="64" t="s">
        <v>344</v>
      </c>
      <c r="C236" s="47">
        <f t="shared" si="18"/>
        <v>2024</v>
      </c>
      <c r="D236" s="47" t="s">
        <v>4</v>
      </c>
      <c r="E236" s="52" t="s">
        <v>253</v>
      </c>
      <c r="F236" s="52" t="s">
        <v>13</v>
      </c>
      <c r="G236" s="52">
        <v>326607</v>
      </c>
      <c r="H236" s="52" t="s">
        <v>253</v>
      </c>
      <c r="I236" s="48" t="s">
        <v>579</v>
      </c>
      <c r="J236" s="53">
        <v>45481</v>
      </c>
      <c r="K236" s="49">
        <v>45505.291666666664</v>
      </c>
      <c r="L236" s="52" t="s">
        <v>336</v>
      </c>
      <c r="M236" s="52" t="s">
        <v>337</v>
      </c>
      <c r="N236" s="39">
        <v>52290</v>
      </c>
      <c r="O236" s="39">
        <v>52290</v>
      </c>
      <c r="P236" s="54" t="s">
        <v>645</v>
      </c>
      <c r="Q236" s="50" t="s">
        <v>618</v>
      </c>
      <c r="R236" s="50" t="b">
        <v>0</v>
      </c>
      <c r="S236" s="50" t="e">
        <v>#N/A</v>
      </c>
      <c r="T236" s="61">
        <v>52290</v>
      </c>
      <c r="U236" s="61">
        <v>0</v>
      </c>
      <c r="V236" s="61">
        <v>0</v>
      </c>
      <c r="W236" s="61"/>
      <c r="X236" s="61">
        <v>52290</v>
      </c>
      <c r="Y236" s="61">
        <v>0</v>
      </c>
      <c r="Z236" s="61">
        <v>52290</v>
      </c>
      <c r="AA236" s="61">
        <v>52290</v>
      </c>
      <c r="AB236" s="54">
        <v>1222497044</v>
      </c>
      <c r="AC236" s="61">
        <v>0</v>
      </c>
      <c r="AD236" s="61"/>
      <c r="AE236" s="54"/>
      <c r="AF236" s="54"/>
      <c r="AG236" s="54"/>
      <c r="AH236" s="69">
        <v>45534</v>
      </c>
    </row>
    <row r="237" spans="1:34">
      <c r="A237" s="63">
        <v>891409390</v>
      </c>
      <c r="B237" s="64" t="s">
        <v>344</v>
      </c>
      <c r="C237" s="47">
        <f t="shared" si="18"/>
        <v>2024</v>
      </c>
      <c r="D237" s="47" t="s">
        <v>4</v>
      </c>
      <c r="E237" s="52" t="s">
        <v>254</v>
      </c>
      <c r="F237" s="52" t="s">
        <v>13</v>
      </c>
      <c r="G237" s="52">
        <v>326778</v>
      </c>
      <c r="H237" s="52" t="s">
        <v>254</v>
      </c>
      <c r="I237" s="48" t="s">
        <v>580</v>
      </c>
      <c r="J237" s="53">
        <v>45483</v>
      </c>
      <c r="K237" s="49">
        <v>45505.291666666664</v>
      </c>
      <c r="L237" s="52" t="s">
        <v>336</v>
      </c>
      <c r="M237" s="52" t="s">
        <v>337</v>
      </c>
      <c r="N237" s="39">
        <v>766512</v>
      </c>
      <c r="O237" s="39">
        <v>766512</v>
      </c>
      <c r="P237" s="54" t="s">
        <v>645</v>
      </c>
      <c r="Q237" s="50" t="s">
        <v>618</v>
      </c>
      <c r="R237" s="50" t="b">
        <v>0</v>
      </c>
      <c r="S237" s="50" t="e">
        <v>#N/A</v>
      </c>
      <c r="T237" s="61">
        <v>766512</v>
      </c>
      <c r="U237" s="61">
        <v>0</v>
      </c>
      <c r="V237" s="61">
        <v>0</v>
      </c>
      <c r="W237" s="61"/>
      <c r="X237" s="61">
        <v>766512</v>
      </c>
      <c r="Y237" s="61">
        <v>0</v>
      </c>
      <c r="Z237" s="61">
        <v>751181</v>
      </c>
      <c r="AA237" s="61">
        <v>751181</v>
      </c>
      <c r="AB237" s="54">
        <v>1222497132</v>
      </c>
      <c r="AC237" s="61">
        <v>0</v>
      </c>
      <c r="AD237" s="61"/>
      <c r="AE237" s="54"/>
      <c r="AF237" s="54"/>
      <c r="AG237" s="54"/>
      <c r="AH237" s="69">
        <v>45534</v>
      </c>
    </row>
    <row r="238" spans="1:34">
      <c r="A238" s="63">
        <v>891409390</v>
      </c>
      <c r="B238" s="64" t="s">
        <v>344</v>
      </c>
      <c r="C238" s="47">
        <f t="shared" si="18"/>
        <v>2024</v>
      </c>
      <c r="D238" s="47" t="s">
        <v>4</v>
      </c>
      <c r="E238" s="52" t="s">
        <v>255</v>
      </c>
      <c r="F238" s="52" t="s">
        <v>13</v>
      </c>
      <c r="G238" s="52">
        <v>326814</v>
      </c>
      <c r="H238" s="52" t="s">
        <v>255</v>
      </c>
      <c r="I238" s="48" t="s">
        <v>581</v>
      </c>
      <c r="J238" s="53">
        <v>45483</v>
      </c>
      <c r="K238" s="49">
        <v>45505.291666666664</v>
      </c>
      <c r="L238" s="52" t="s">
        <v>336</v>
      </c>
      <c r="M238" s="52" t="s">
        <v>337</v>
      </c>
      <c r="N238" s="39">
        <v>104580</v>
      </c>
      <c r="O238" s="39">
        <v>100080</v>
      </c>
      <c r="P238" s="54" t="s">
        <v>645</v>
      </c>
      <c r="Q238" s="50" t="s">
        <v>618</v>
      </c>
      <c r="R238" s="50" t="b">
        <v>0</v>
      </c>
      <c r="S238" s="50" t="e">
        <v>#N/A</v>
      </c>
      <c r="T238" s="61">
        <v>104580</v>
      </c>
      <c r="U238" s="61">
        <v>0</v>
      </c>
      <c r="V238" s="61">
        <v>0</v>
      </c>
      <c r="W238" s="61"/>
      <c r="X238" s="61">
        <v>104580</v>
      </c>
      <c r="Y238" s="61">
        <v>0</v>
      </c>
      <c r="Z238" s="61">
        <v>100080</v>
      </c>
      <c r="AA238" s="61">
        <v>100080</v>
      </c>
      <c r="AB238" s="54">
        <v>1222506109</v>
      </c>
      <c r="AC238" s="61">
        <v>0</v>
      </c>
      <c r="AD238" s="61"/>
      <c r="AE238" s="54"/>
      <c r="AF238" s="54"/>
      <c r="AG238" s="54"/>
      <c r="AH238" s="69">
        <v>45534</v>
      </c>
    </row>
    <row r="239" spans="1:34">
      <c r="A239" s="63">
        <v>891409390</v>
      </c>
      <c r="B239" s="64" t="s">
        <v>344</v>
      </c>
      <c r="C239" s="47">
        <f t="shared" si="18"/>
        <v>2024</v>
      </c>
      <c r="D239" s="47" t="s">
        <v>4</v>
      </c>
      <c r="E239" s="52" t="s">
        <v>256</v>
      </c>
      <c r="F239" s="52" t="s">
        <v>13</v>
      </c>
      <c r="G239" s="52">
        <v>326830</v>
      </c>
      <c r="H239" s="52" t="s">
        <v>256</v>
      </c>
      <c r="I239" s="48" t="s">
        <v>582</v>
      </c>
      <c r="J239" s="53">
        <v>45483</v>
      </c>
      <c r="K239" s="49">
        <v>45505.291666666664</v>
      </c>
      <c r="L239" s="52" t="s">
        <v>336</v>
      </c>
      <c r="M239" s="52" t="s">
        <v>337</v>
      </c>
      <c r="N239" s="39">
        <v>52290</v>
      </c>
      <c r="O239" s="39">
        <v>52290</v>
      </c>
      <c r="P239" s="54" t="s">
        <v>645</v>
      </c>
      <c r="Q239" s="50" t="s">
        <v>618</v>
      </c>
      <c r="R239" s="50" t="b">
        <v>0</v>
      </c>
      <c r="S239" s="50" t="e">
        <v>#N/A</v>
      </c>
      <c r="T239" s="61">
        <v>52290</v>
      </c>
      <c r="U239" s="61">
        <v>0</v>
      </c>
      <c r="V239" s="61">
        <v>0</v>
      </c>
      <c r="W239" s="61"/>
      <c r="X239" s="61">
        <v>52290</v>
      </c>
      <c r="Y239" s="61">
        <v>0</v>
      </c>
      <c r="Z239" s="61">
        <v>52290</v>
      </c>
      <c r="AA239" s="61">
        <v>52290</v>
      </c>
      <c r="AB239" s="54">
        <v>1222497036</v>
      </c>
      <c r="AC239" s="61">
        <v>0</v>
      </c>
      <c r="AD239" s="61"/>
      <c r="AE239" s="54"/>
      <c r="AF239" s="54"/>
      <c r="AG239" s="54"/>
      <c r="AH239" s="69">
        <v>45534</v>
      </c>
    </row>
    <row r="240" spans="1:34">
      <c r="A240" s="63">
        <v>891409390</v>
      </c>
      <c r="B240" s="64" t="s">
        <v>344</v>
      </c>
      <c r="C240" s="47">
        <f t="shared" si="18"/>
        <v>2024</v>
      </c>
      <c r="D240" s="47" t="s">
        <v>4</v>
      </c>
      <c r="E240" s="52" t="s">
        <v>257</v>
      </c>
      <c r="F240" s="52" t="s">
        <v>13</v>
      </c>
      <c r="G240" s="52">
        <v>326850</v>
      </c>
      <c r="H240" s="52" t="s">
        <v>257</v>
      </c>
      <c r="I240" s="48" t="s">
        <v>583</v>
      </c>
      <c r="J240" s="53">
        <v>45483</v>
      </c>
      <c r="K240" s="49">
        <v>45505.291666666664</v>
      </c>
      <c r="L240" s="52" t="s">
        <v>336</v>
      </c>
      <c r="M240" s="52" t="s">
        <v>337</v>
      </c>
      <c r="N240" s="39">
        <v>186187</v>
      </c>
      <c r="O240" s="39">
        <v>186187</v>
      </c>
      <c r="P240" s="54" t="s">
        <v>645</v>
      </c>
      <c r="Q240" s="50" t="s">
        <v>618</v>
      </c>
      <c r="R240" s="50" t="b">
        <v>0</v>
      </c>
      <c r="S240" s="50" t="e">
        <v>#N/A</v>
      </c>
      <c r="T240" s="61">
        <v>186187</v>
      </c>
      <c r="U240" s="61">
        <v>0</v>
      </c>
      <c r="V240" s="61">
        <v>0</v>
      </c>
      <c r="W240" s="61"/>
      <c r="X240" s="61">
        <v>186187</v>
      </c>
      <c r="Y240" s="61">
        <v>0</v>
      </c>
      <c r="Z240" s="61">
        <v>186187</v>
      </c>
      <c r="AA240" s="61">
        <v>186187</v>
      </c>
      <c r="AB240" s="54">
        <v>1222498365</v>
      </c>
      <c r="AC240" s="61">
        <v>0</v>
      </c>
      <c r="AD240" s="61"/>
      <c r="AE240" s="54"/>
      <c r="AF240" s="54"/>
      <c r="AG240" s="54"/>
      <c r="AH240" s="69">
        <v>45534</v>
      </c>
    </row>
    <row r="241" spans="1:34">
      <c r="A241" s="63">
        <v>891409390</v>
      </c>
      <c r="B241" s="64" t="s">
        <v>344</v>
      </c>
      <c r="C241" s="47">
        <f t="shared" si="18"/>
        <v>2024</v>
      </c>
      <c r="D241" s="47" t="s">
        <v>4</v>
      </c>
      <c r="E241" s="52" t="s">
        <v>258</v>
      </c>
      <c r="F241" s="52" t="s">
        <v>13</v>
      </c>
      <c r="G241" s="52">
        <v>326877</v>
      </c>
      <c r="H241" s="52" t="s">
        <v>258</v>
      </c>
      <c r="I241" s="48" t="s">
        <v>584</v>
      </c>
      <c r="J241" s="53">
        <v>45484</v>
      </c>
      <c r="K241" s="49">
        <v>45505.291666666664</v>
      </c>
      <c r="L241" s="52" t="s">
        <v>336</v>
      </c>
      <c r="M241" s="52" t="s">
        <v>337</v>
      </c>
      <c r="N241" s="39">
        <v>1327179</v>
      </c>
      <c r="O241" s="39">
        <v>1174553</v>
      </c>
      <c r="P241" s="54" t="s">
        <v>645</v>
      </c>
      <c r="Q241" s="50" t="s">
        <v>618</v>
      </c>
      <c r="R241" s="50" t="b">
        <v>0</v>
      </c>
      <c r="S241" s="50" t="e">
        <v>#N/A</v>
      </c>
      <c r="T241" s="61">
        <v>1327179</v>
      </c>
      <c r="U241" s="61">
        <v>0</v>
      </c>
      <c r="V241" s="61">
        <v>0</v>
      </c>
      <c r="W241" s="61"/>
      <c r="X241" s="61">
        <v>1327179</v>
      </c>
      <c r="Y241" s="61">
        <v>0</v>
      </c>
      <c r="Z241" s="61">
        <v>1148009</v>
      </c>
      <c r="AA241" s="61">
        <v>1148009</v>
      </c>
      <c r="AB241" s="54">
        <v>1222506110</v>
      </c>
      <c r="AC241" s="61">
        <v>0</v>
      </c>
      <c r="AD241" s="61"/>
      <c r="AE241" s="54"/>
      <c r="AF241" s="54"/>
      <c r="AG241" s="54"/>
      <c r="AH241" s="69">
        <v>45534</v>
      </c>
    </row>
    <row r="242" spans="1:34">
      <c r="A242" s="63">
        <v>891409390</v>
      </c>
      <c r="B242" s="64" t="s">
        <v>344</v>
      </c>
      <c r="C242" s="47">
        <f t="shared" si="18"/>
        <v>2024</v>
      </c>
      <c r="D242" s="47" t="s">
        <v>4</v>
      </c>
      <c r="E242" s="52" t="s">
        <v>259</v>
      </c>
      <c r="F242" s="52" t="s">
        <v>13</v>
      </c>
      <c r="G242" s="52">
        <v>326913</v>
      </c>
      <c r="H242" s="52" t="s">
        <v>259</v>
      </c>
      <c r="I242" s="48" t="s">
        <v>585</v>
      </c>
      <c r="J242" s="53">
        <v>45484</v>
      </c>
      <c r="K242" s="49">
        <v>45505.291666666664</v>
      </c>
      <c r="L242" s="52" t="s">
        <v>336</v>
      </c>
      <c r="M242" s="52" t="s">
        <v>337</v>
      </c>
      <c r="N242" s="39">
        <v>156870</v>
      </c>
      <c r="O242" s="39">
        <v>156870</v>
      </c>
      <c r="P242" s="54" t="s">
        <v>645</v>
      </c>
      <c r="Q242" s="50" t="s">
        <v>618</v>
      </c>
      <c r="R242" s="50" t="b">
        <v>0</v>
      </c>
      <c r="S242" s="50" t="e">
        <v>#N/A</v>
      </c>
      <c r="T242" s="61">
        <v>156870</v>
      </c>
      <c r="U242" s="61">
        <v>0</v>
      </c>
      <c r="V242" s="61">
        <v>0</v>
      </c>
      <c r="W242" s="61"/>
      <c r="X242" s="61">
        <v>156870</v>
      </c>
      <c r="Y242" s="61">
        <v>0</v>
      </c>
      <c r="Z242" s="61">
        <v>156870</v>
      </c>
      <c r="AA242" s="61">
        <v>156870</v>
      </c>
      <c r="AB242" s="54">
        <v>1222497107</v>
      </c>
      <c r="AC242" s="61">
        <v>0</v>
      </c>
      <c r="AD242" s="61"/>
      <c r="AE242" s="54"/>
      <c r="AF242" s="54"/>
      <c r="AG242" s="54"/>
      <c r="AH242" s="69">
        <v>45534</v>
      </c>
    </row>
    <row r="243" spans="1:34">
      <c r="A243" s="63">
        <v>891409390</v>
      </c>
      <c r="B243" s="64" t="s">
        <v>344</v>
      </c>
      <c r="C243" s="47">
        <f t="shared" si="18"/>
        <v>2024</v>
      </c>
      <c r="D243" s="47" t="s">
        <v>4</v>
      </c>
      <c r="E243" s="52" t="s">
        <v>260</v>
      </c>
      <c r="F243" s="52" t="s">
        <v>13</v>
      </c>
      <c r="G243" s="52">
        <v>326930</v>
      </c>
      <c r="H243" s="52" t="s">
        <v>260</v>
      </c>
      <c r="I243" s="48" t="s">
        <v>586</v>
      </c>
      <c r="J243" s="53">
        <v>45484</v>
      </c>
      <c r="K243" s="49">
        <v>45505.291666666664</v>
      </c>
      <c r="L243" s="52" t="s">
        <v>336</v>
      </c>
      <c r="M243" s="52" t="s">
        <v>337</v>
      </c>
      <c r="N243" s="39">
        <v>616035</v>
      </c>
      <c r="O243" s="39">
        <v>616035</v>
      </c>
      <c r="P243" s="54" t="s">
        <v>645</v>
      </c>
      <c r="Q243" s="50" t="s">
        <v>618</v>
      </c>
      <c r="R243" s="50" t="b">
        <v>0</v>
      </c>
      <c r="S243" s="50" t="e">
        <v>#N/A</v>
      </c>
      <c r="T243" s="61">
        <v>616035</v>
      </c>
      <c r="U243" s="61">
        <v>0</v>
      </c>
      <c r="V243" s="61">
        <v>0</v>
      </c>
      <c r="W243" s="61"/>
      <c r="X243" s="61">
        <v>616035</v>
      </c>
      <c r="Y243" s="61">
        <v>0</v>
      </c>
      <c r="Z243" s="61">
        <v>603714</v>
      </c>
      <c r="AA243" s="61">
        <v>603714</v>
      </c>
      <c r="AB243" s="54">
        <v>1222497131</v>
      </c>
      <c r="AC243" s="61">
        <v>0</v>
      </c>
      <c r="AD243" s="61"/>
      <c r="AE243" s="54"/>
      <c r="AF243" s="54"/>
      <c r="AG243" s="54"/>
      <c r="AH243" s="69">
        <v>45534</v>
      </c>
    </row>
    <row r="244" spans="1:34">
      <c r="A244" s="63">
        <v>891409390</v>
      </c>
      <c r="B244" s="64" t="s">
        <v>344</v>
      </c>
      <c r="C244" s="47">
        <f t="shared" si="18"/>
        <v>2024</v>
      </c>
      <c r="D244" s="47" t="s">
        <v>4</v>
      </c>
      <c r="E244" s="52" t="s">
        <v>261</v>
      </c>
      <c r="F244" s="52" t="s">
        <v>13</v>
      </c>
      <c r="G244" s="52">
        <v>326984</v>
      </c>
      <c r="H244" s="52" t="s">
        <v>261</v>
      </c>
      <c r="I244" s="48" t="s">
        <v>587</v>
      </c>
      <c r="J244" s="53">
        <v>45485</v>
      </c>
      <c r="K244" s="49">
        <v>45505.291666666664</v>
      </c>
      <c r="L244" s="52" t="s">
        <v>336</v>
      </c>
      <c r="M244" s="52" t="s">
        <v>337</v>
      </c>
      <c r="N244" s="39">
        <v>52290</v>
      </c>
      <c r="O244" s="39">
        <v>52290</v>
      </c>
      <c r="P244" s="54" t="s">
        <v>645</v>
      </c>
      <c r="Q244" s="50" t="s">
        <v>618</v>
      </c>
      <c r="R244" s="50" t="b">
        <v>0</v>
      </c>
      <c r="S244" s="50" t="e">
        <v>#N/A</v>
      </c>
      <c r="T244" s="61">
        <v>52290</v>
      </c>
      <c r="U244" s="61">
        <v>0</v>
      </c>
      <c r="V244" s="61">
        <v>0</v>
      </c>
      <c r="W244" s="61"/>
      <c r="X244" s="61">
        <v>52290</v>
      </c>
      <c r="Y244" s="61">
        <v>0</v>
      </c>
      <c r="Z244" s="61">
        <v>52290</v>
      </c>
      <c r="AA244" s="61">
        <v>52290</v>
      </c>
      <c r="AB244" s="54">
        <v>1222497075</v>
      </c>
      <c r="AC244" s="61">
        <v>0</v>
      </c>
      <c r="AD244" s="61"/>
      <c r="AE244" s="54"/>
      <c r="AF244" s="54"/>
      <c r="AG244" s="54"/>
      <c r="AH244" s="69">
        <v>45534</v>
      </c>
    </row>
    <row r="245" spans="1:34">
      <c r="A245" s="63">
        <v>891409390</v>
      </c>
      <c r="B245" s="64" t="s">
        <v>344</v>
      </c>
      <c r="C245" s="47">
        <f t="shared" si="18"/>
        <v>2024</v>
      </c>
      <c r="D245" s="47" t="s">
        <v>4</v>
      </c>
      <c r="E245" s="52" t="s">
        <v>262</v>
      </c>
      <c r="F245" s="52" t="s">
        <v>13</v>
      </c>
      <c r="G245" s="52">
        <v>327004</v>
      </c>
      <c r="H245" s="52" t="s">
        <v>262</v>
      </c>
      <c r="I245" s="48" t="s">
        <v>588</v>
      </c>
      <c r="J245" s="53">
        <v>45485</v>
      </c>
      <c r="K245" s="49">
        <v>45505.291666666664</v>
      </c>
      <c r="L245" s="52" t="s">
        <v>336</v>
      </c>
      <c r="M245" s="52" t="s">
        <v>337</v>
      </c>
      <c r="N245" s="39">
        <v>106393</v>
      </c>
      <c r="O245" s="39">
        <v>106393</v>
      </c>
      <c r="P245" s="54" t="s">
        <v>645</v>
      </c>
      <c r="Q245" s="50" t="s">
        <v>618</v>
      </c>
      <c r="R245" s="50" t="b">
        <v>0</v>
      </c>
      <c r="S245" s="50" t="e">
        <v>#N/A</v>
      </c>
      <c r="T245" s="61">
        <v>106393</v>
      </c>
      <c r="U245" s="61">
        <v>0</v>
      </c>
      <c r="V245" s="61">
        <v>0</v>
      </c>
      <c r="W245" s="61"/>
      <c r="X245" s="61">
        <v>106393</v>
      </c>
      <c r="Y245" s="61">
        <v>0</v>
      </c>
      <c r="Z245" s="61">
        <v>106393</v>
      </c>
      <c r="AA245" s="61">
        <v>106393</v>
      </c>
      <c r="AB245" s="54">
        <v>1222497096</v>
      </c>
      <c r="AC245" s="61">
        <v>0</v>
      </c>
      <c r="AD245" s="61"/>
      <c r="AE245" s="54"/>
      <c r="AF245" s="54"/>
      <c r="AG245" s="54"/>
      <c r="AH245" s="69">
        <v>45534</v>
      </c>
    </row>
    <row r="246" spans="1:34">
      <c r="A246" s="63">
        <v>891409390</v>
      </c>
      <c r="B246" s="64" t="s">
        <v>344</v>
      </c>
      <c r="C246" s="47">
        <f t="shared" si="18"/>
        <v>2024</v>
      </c>
      <c r="D246" s="47" t="s">
        <v>4</v>
      </c>
      <c r="E246" s="52" t="s">
        <v>263</v>
      </c>
      <c r="F246" s="52" t="s">
        <v>13</v>
      </c>
      <c r="G246" s="52">
        <v>327022</v>
      </c>
      <c r="H246" s="52" t="s">
        <v>263</v>
      </c>
      <c r="I246" s="48" t="s">
        <v>589</v>
      </c>
      <c r="J246" s="53">
        <v>45485</v>
      </c>
      <c r="K246" s="49">
        <v>45505.291666666664</v>
      </c>
      <c r="L246" s="52" t="s">
        <v>336</v>
      </c>
      <c r="M246" s="52" t="s">
        <v>337</v>
      </c>
      <c r="N246" s="39">
        <v>35208</v>
      </c>
      <c r="O246" s="39">
        <v>35208</v>
      </c>
      <c r="P246" s="54" t="s">
        <v>645</v>
      </c>
      <c r="Q246" s="50" t="s">
        <v>618</v>
      </c>
      <c r="R246" s="50" t="b">
        <v>0</v>
      </c>
      <c r="S246" s="50" t="e">
        <v>#N/A</v>
      </c>
      <c r="T246" s="61">
        <v>35208</v>
      </c>
      <c r="U246" s="61">
        <v>0</v>
      </c>
      <c r="V246" s="61">
        <v>0</v>
      </c>
      <c r="W246" s="61"/>
      <c r="X246" s="61">
        <v>35208</v>
      </c>
      <c r="Y246" s="61">
        <v>0</v>
      </c>
      <c r="Z246" s="61">
        <v>35208</v>
      </c>
      <c r="AA246" s="61">
        <v>35208</v>
      </c>
      <c r="AB246" s="54">
        <v>1222497016</v>
      </c>
      <c r="AC246" s="61">
        <v>0</v>
      </c>
      <c r="AD246" s="61"/>
      <c r="AE246" s="54"/>
      <c r="AF246" s="54"/>
      <c r="AG246" s="54"/>
      <c r="AH246" s="69">
        <v>45534</v>
      </c>
    </row>
    <row r="247" spans="1:34">
      <c r="A247" s="63">
        <v>891409390</v>
      </c>
      <c r="B247" s="64" t="s">
        <v>344</v>
      </c>
      <c r="C247" s="47">
        <f t="shared" si="18"/>
        <v>2024</v>
      </c>
      <c r="D247" s="47" t="s">
        <v>4</v>
      </c>
      <c r="E247" s="52" t="s">
        <v>264</v>
      </c>
      <c r="F247" s="52" t="s">
        <v>13</v>
      </c>
      <c r="G247" s="52">
        <v>327115</v>
      </c>
      <c r="H247" s="52" t="s">
        <v>264</v>
      </c>
      <c r="I247" s="48" t="s">
        <v>590</v>
      </c>
      <c r="J247" s="53">
        <v>45486</v>
      </c>
      <c r="K247" s="49">
        <v>45505.291666666664</v>
      </c>
      <c r="L247" s="52" t="s">
        <v>336</v>
      </c>
      <c r="M247" s="52" t="s">
        <v>337</v>
      </c>
      <c r="N247" s="39">
        <v>366035</v>
      </c>
      <c r="O247" s="39">
        <v>366035</v>
      </c>
      <c r="P247" s="54" t="s">
        <v>645</v>
      </c>
      <c r="Q247" s="50" t="s">
        <v>618</v>
      </c>
      <c r="R247" s="50" t="b">
        <v>0</v>
      </c>
      <c r="S247" s="50" t="e">
        <v>#N/A</v>
      </c>
      <c r="T247" s="61">
        <v>366035</v>
      </c>
      <c r="U247" s="61">
        <v>0</v>
      </c>
      <c r="V247" s="61">
        <v>0</v>
      </c>
      <c r="W247" s="61"/>
      <c r="X247" s="61">
        <v>366035</v>
      </c>
      <c r="Y247" s="61">
        <v>0</v>
      </c>
      <c r="Z247" s="61">
        <v>358714</v>
      </c>
      <c r="AA247" s="61">
        <v>358714</v>
      </c>
      <c r="AB247" s="54">
        <v>1222497231</v>
      </c>
      <c r="AC247" s="61">
        <v>0</v>
      </c>
      <c r="AD247" s="61"/>
      <c r="AE247" s="54"/>
      <c r="AF247" s="54"/>
      <c r="AG247" s="54"/>
      <c r="AH247" s="69">
        <v>45534</v>
      </c>
    </row>
    <row r="248" spans="1:34">
      <c r="A248" s="63">
        <v>891409390</v>
      </c>
      <c r="B248" s="64" t="s">
        <v>344</v>
      </c>
      <c r="C248" s="47">
        <f t="shared" si="18"/>
        <v>2024</v>
      </c>
      <c r="D248" s="47" t="s">
        <v>4</v>
      </c>
      <c r="E248" s="52" t="s">
        <v>265</v>
      </c>
      <c r="F248" s="52" t="s">
        <v>13</v>
      </c>
      <c r="G248" s="52">
        <v>327141</v>
      </c>
      <c r="H248" s="52" t="s">
        <v>265</v>
      </c>
      <c r="I248" s="48" t="s">
        <v>591</v>
      </c>
      <c r="J248" s="53">
        <v>45488</v>
      </c>
      <c r="K248" s="49">
        <v>45505.291666666664</v>
      </c>
      <c r="L248" s="52" t="s">
        <v>336</v>
      </c>
      <c r="M248" s="52" t="s">
        <v>337</v>
      </c>
      <c r="N248" s="39">
        <v>51540</v>
      </c>
      <c r="O248" s="39">
        <v>51540</v>
      </c>
      <c r="P248" s="54" t="s">
        <v>645</v>
      </c>
      <c r="Q248" s="50" t="s">
        <v>618</v>
      </c>
      <c r="R248" s="50" t="b">
        <v>0</v>
      </c>
      <c r="S248" s="50" t="e">
        <v>#N/A</v>
      </c>
      <c r="T248" s="61">
        <v>51540</v>
      </c>
      <c r="U248" s="61">
        <v>0</v>
      </c>
      <c r="V248" s="61">
        <v>0</v>
      </c>
      <c r="W248" s="61"/>
      <c r="X248" s="61">
        <v>51540</v>
      </c>
      <c r="Y248" s="61">
        <v>0</v>
      </c>
      <c r="Z248" s="61">
        <v>51540</v>
      </c>
      <c r="AA248" s="61">
        <v>51540</v>
      </c>
      <c r="AB248" s="54">
        <v>1222497028</v>
      </c>
      <c r="AC248" s="61">
        <v>0</v>
      </c>
      <c r="AD248" s="61"/>
      <c r="AE248" s="54"/>
      <c r="AF248" s="54"/>
      <c r="AG248" s="54"/>
      <c r="AH248" s="69">
        <v>45534</v>
      </c>
    </row>
    <row r="249" spans="1:34">
      <c r="A249" s="63">
        <v>891409390</v>
      </c>
      <c r="B249" s="64" t="s">
        <v>344</v>
      </c>
      <c r="C249" s="47">
        <f t="shared" si="18"/>
        <v>2024</v>
      </c>
      <c r="D249" s="47" t="s">
        <v>4</v>
      </c>
      <c r="E249" s="52" t="s">
        <v>266</v>
      </c>
      <c r="F249" s="52" t="s">
        <v>13</v>
      </c>
      <c r="G249" s="52">
        <v>327158</v>
      </c>
      <c r="H249" s="52" t="s">
        <v>266</v>
      </c>
      <c r="I249" s="48" t="s">
        <v>592</v>
      </c>
      <c r="J249" s="53">
        <v>45488</v>
      </c>
      <c r="K249" s="49">
        <v>45505.291666666664</v>
      </c>
      <c r="L249" s="52" t="s">
        <v>336</v>
      </c>
      <c r="M249" s="52" t="s">
        <v>337</v>
      </c>
      <c r="N249" s="39">
        <v>51540</v>
      </c>
      <c r="O249" s="39">
        <v>51540</v>
      </c>
      <c r="P249" s="54" t="s">
        <v>645</v>
      </c>
      <c r="Q249" s="50" t="s">
        <v>618</v>
      </c>
      <c r="R249" s="50" t="b">
        <v>0</v>
      </c>
      <c r="S249" s="50" t="e">
        <v>#N/A</v>
      </c>
      <c r="T249" s="61">
        <v>51540</v>
      </c>
      <c r="U249" s="61">
        <v>0</v>
      </c>
      <c r="V249" s="61">
        <v>0</v>
      </c>
      <c r="W249" s="61"/>
      <c r="X249" s="61">
        <v>51540</v>
      </c>
      <c r="Y249" s="61">
        <v>0</v>
      </c>
      <c r="Z249" s="61">
        <v>51540</v>
      </c>
      <c r="AA249" s="61">
        <v>51540</v>
      </c>
      <c r="AB249" s="54">
        <v>1222497029</v>
      </c>
      <c r="AC249" s="61">
        <v>0</v>
      </c>
      <c r="AD249" s="61"/>
      <c r="AE249" s="54"/>
      <c r="AF249" s="54"/>
      <c r="AG249" s="54"/>
      <c r="AH249" s="69">
        <v>45534</v>
      </c>
    </row>
    <row r="250" spans="1:34">
      <c r="A250" s="63">
        <v>891409390</v>
      </c>
      <c r="B250" s="64" t="s">
        <v>344</v>
      </c>
      <c r="C250" s="47">
        <f t="shared" si="18"/>
        <v>2024</v>
      </c>
      <c r="D250" s="47" t="s">
        <v>4</v>
      </c>
      <c r="E250" s="52" t="s">
        <v>267</v>
      </c>
      <c r="F250" s="52" t="s">
        <v>13</v>
      </c>
      <c r="G250" s="52">
        <v>327164</v>
      </c>
      <c r="H250" s="52" t="s">
        <v>267</v>
      </c>
      <c r="I250" s="48" t="s">
        <v>593</v>
      </c>
      <c r="J250" s="53">
        <v>45488</v>
      </c>
      <c r="K250" s="49">
        <v>45505.291666666664</v>
      </c>
      <c r="L250" s="52" t="s">
        <v>336</v>
      </c>
      <c r="M250" s="52" t="s">
        <v>337</v>
      </c>
      <c r="N250" s="39">
        <v>52290</v>
      </c>
      <c r="O250" s="39">
        <v>52290</v>
      </c>
      <c r="P250" s="54" t="s">
        <v>645</v>
      </c>
      <c r="Q250" s="50" t="s">
        <v>618</v>
      </c>
      <c r="R250" s="50" t="b">
        <v>0</v>
      </c>
      <c r="S250" s="50" t="e">
        <v>#N/A</v>
      </c>
      <c r="T250" s="61">
        <v>52290</v>
      </c>
      <c r="U250" s="61">
        <v>0</v>
      </c>
      <c r="V250" s="61">
        <v>0</v>
      </c>
      <c r="W250" s="61"/>
      <c r="X250" s="61">
        <v>52290</v>
      </c>
      <c r="Y250" s="61">
        <v>0</v>
      </c>
      <c r="Z250" s="61">
        <v>52290</v>
      </c>
      <c r="AA250" s="61">
        <v>52290</v>
      </c>
      <c r="AB250" s="54">
        <v>1222497045</v>
      </c>
      <c r="AC250" s="61">
        <v>0</v>
      </c>
      <c r="AD250" s="61"/>
      <c r="AE250" s="54"/>
      <c r="AF250" s="54"/>
      <c r="AG250" s="54"/>
      <c r="AH250" s="69">
        <v>45534</v>
      </c>
    </row>
    <row r="251" spans="1:34">
      <c r="A251" s="63">
        <v>891409390</v>
      </c>
      <c r="B251" s="64" t="s">
        <v>344</v>
      </c>
      <c r="C251" s="47">
        <f t="shared" si="18"/>
        <v>2024</v>
      </c>
      <c r="D251" s="47" t="s">
        <v>4</v>
      </c>
      <c r="E251" s="52" t="s">
        <v>268</v>
      </c>
      <c r="F251" s="52" t="s">
        <v>13</v>
      </c>
      <c r="G251" s="52">
        <v>327178</v>
      </c>
      <c r="H251" s="52" t="s">
        <v>268</v>
      </c>
      <c r="I251" s="48" t="s">
        <v>594</v>
      </c>
      <c r="J251" s="53">
        <v>45488</v>
      </c>
      <c r="K251" s="49">
        <v>45505.291666666664</v>
      </c>
      <c r="L251" s="52" t="s">
        <v>336</v>
      </c>
      <c r="M251" s="52" t="s">
        <v>337</v>
      </c>
      <c r="N251" s="39">
        <v>52290</v>
      </c>
      <c r="O251" s="39">
        <v>52290</v>
      </c>
      <c r="P251" s="54" t="s">
        <v>645</v>
      </c>
      <c r="Q251" s="50" t="s">
        <v>618</v>
      </c>
      <c r="R251" s="50" t="b">
        <v>0</v>
      </c>
      <c r="S251" s="50" t="e">
        <v>#N/A</v>
      </c>
      <c r="T251" s="61">
        <v>52290</v>
      </c>
      <c r="U251" s="61">
        <v>0</v>
      </c>
      <c r="V251" s="61">
        <v>0</v>
      </c>
      <c r="W251" s="61"/>
      <c r="X251" s="61">
        <v>52290</v>
      </c>
      <c r="Y251" s="61">
        <v>0</v>
      </c>
      <c r="Z251" s="61">
        <v>52290</v>
      </c>
      <c r="AA251" s="61">
        <v>52290</v>
      </c>
      <c r="AB251" s="54">
        <v>1222497076</v>
      </c>
      <c r="AC251" s="61">
        <v>0</v>
      </c>
      <c r="AD251" s="61"/>
      <c r="AE251" s="54"/>
      <c r="AF251" s="54"/>
      <c r="AG251" s="54"/>
      <c r="AH251" s="69">
        <v>45534</v>
      </c>
    </row>
    <row r="252" spans="1:34">
      <c r="A252" s="63">
        <v>891409390</v>
      </c>
      <c r="B252" s="64" t="s">
        <v>344</v>
      </c>
      <c r="C252" s="47">
        <f t="shared" si="18"/>
        <v>2024</v>
      </c>
      <c r="D252" s="47" t="s">
        <v>4</v>
      </c>
      <c r="E252" s="52" t="s">
        <v>269</v>
      </c>
      <c r="F252" s="52" t="s">
        <v>13</v>
      </c>
      <c r="G252" s="52">
        <v>327286</v>
      </c>
      <c r="H252" s="52" t="s">
        <v>269</v>
      </c>
      <c r="I252" s="48" t="s">
        <v>595</v>
      </c>
      <c r="J252" s="53">
        <v>45489</v>
      </c>
      <c r="K252" s="49">
        <v>45505.291666666664</v>
      </c>
      <c r="L252" s="52" t="s">
        <v>336</v>
      </c>
      <c r="M252" s="52" t="s">
        <v>337</v>
      </c>
      <c r="N252" s="39">
        <v>52290</v>
      </c>
      <c r="O252" s="39">
        <v>52290</v>
      </c>
      <c r="P252" s="54" t="s">
        <v>645</v>
      </c>
      <c r="Q252" s="50" t="s">
        <v>618</v>
      </c>
      <c r="R252" s="50" t="b">
        <v>0</v>
      </c>
      <c r="S252" s="50" t="e">
        <v>#N/A</v>
      </c>
      <c r="T252" s="61">
        <v>52290</v>
      </c>
      <c r="U252" s="61">
        <v>0</v>
      </c>
      <c r="V252" s="61">
        <v>0</v>
      </c>
      <c r="W252" s="61"/>
      <c r="X252" s="61">
        <v>52290</v>
      </c>
      <c r="Y252" s="61">
        <v>0</v>
      </c>
      <c r="Z252" s="61">
        <v>52290</v>
      </c>
      <c r="AA252" s="61">
        <v>52290</v>
      </c>
      <c r="AB252" s="54">
        <v>1222497079</v>
      </c>
      <c r="AC252" s="61">
        <v>0</v>
      </c>
      <c r="AD252" s="61"/>
      <c r="AE252" s="54"/>
      <c r="AF252" s="54"/>
      <c r="AG252" s="54"/>
      <c r="AH252" s="69">
        <v>45534</v>
      </c>
    </row>
    <row r="253" spans="1:34">
      <c r="A253" s="63">
        <v>891409390</v>
      </c>
      <c r="B253" s="64" t="s">
        <v>344</v>
      </c>
      <c r="C253" s="47">
        <f t="shared" si="18"/>
        <v>2024</v>
      </c>
      <c r="D253" s="47" t="s">
        <v>4</v>
      </c>
      <c r="E253" s="52" t="s">
        <v>270</v>
      </c>
      <c r="F253" s="52" t="s">
        <v>13</v>
      </c>
      <c r="G253" s="52">
        <v>327304</v>
      </c>
      <c r="H253" s="52" t="s">
        <v>270</v>
      </c>
      <c r="I253" s="48" t="s">
        <v>596</v>
      </c>
      <c r="J253" s="53">
        <v>45489</v>
      </c>
      <c r="K253" s="49">
        <v>45505.291666666664</v>
      </c>
      <c r="L253" s="52" t="s">
        <v>336</v>
      </c>
      <c r="M253" s="52" t="s">
        <v>337</v>
      </c>
      <c r="N253" s="39">
        <v>52290</v>
      </c>
      <c r="O253" s="39">
        <v>52290</v>
      </c>
      <c r="P253" s="54" t="s">
        <v>645</v>
      </c>
      <c r="Q253" s="50" t="s">
        <v>618</v>
      </c>
      <c r="R253" s="50" t="b">
        <v>0</v>
      </c>
      <c r="S253" s="50" t="e">
        <v>#N/A</v>
      </c>
      <c r="T253" s="61">
        <v>52290</v>
      </c>
      <c r="U253" s="61">
        <v>0</v>
      </c>
      <c r="V253" s="61">
        <v>0</v>
      </c>
      <c r="W253" s="61"/>
      <c r="X253" s="61">
        <v>52290</v>
      </c>
      <c r="Y253" s="61">
        <v>0</v>
      </c>
      <c r="Z253" s="61">
        <v>52290</v>
      </c>
      <c r="AA253" s="61">
        <v>52290</v>
      </c>
      <c r="AB253" s="54">
        <v>1222497080</v>
      </c>
      <c r="AC253" s="61">
        <v>0</v>
      </c>
      <c r="AD253" s="61"/>
      <c r="AE253" s="54"/>
      <c r="AF253" s="54"/>
      <c r="AG253" s="54"/>
      <c r="AH253" s="69">
        <v>45534</v>
      </c>
    </row>
    <row r="254" spans="1:34">
      <c r="A254" s="63">
        <v>891409390</v>
      </c>
      <c r="B254" s="64" t="s">
        <v>344</v>
      </c>
      <c r="C254" s="47">
        <f t="shared" si="18"/>
        <v>2024</v>
      </c>
      <c r="D254" s="47" t="s">
        <v>4</v>
      </c>
      <c r="E254" s="52" t="s">
        <v>271</v>
      </c>
      <c r="F254" s="52" t="s">
        <v>13</v>
      </c>
      <c r="G254" s="52">
        <v>327314</v>
      </c>
      <c r="H254" s="52" t="s">
        <v>271</v>
      </c>
      <c r="I254" s="48" t="s">
        <v>597</v>
      </c>
      <c r="J254" s="53">
        <v>45489</v>
      </c>
      <c r="K254" s="49">
        <v>45505.291666666664</v>
      </c>
      <c r="L254" s="52" t="s">
        <v>336</v>
      </c>
      <c r="M254" s="52" t="s">
        <v>337</v>
      </c>
      <c r="N254" s="39">
        <v>99406</v>
      </c>
      <c r="O254" s="39">
        <v>99406</v>
      </c>
      <c r="P254" s="54" t="s">
        <v>645</v>
      </c>
      <c r="Q254" s="50" t="s">
        <v>618</v>
      </c>
      <c r="R254" s="50" t="b">
        <v>0</v>
      </c>
      <c r="S254" s="50" t="e">
        <v>#N/A</v>
      </c>
      <c r="T254" s="61">
        <v>99406</v>
      </c>
      <c r="U254" s="61">
        <v>0</v>
      </c>
      <c r="V254" s="61">
        <v>0</v>
      </c>
      <c r="W254" s="61"/>
      <c r="X254" s="61">
        <v>99406</v>
      </c>
      <c r="Y254" s="61">
        <v>0</v>
      </c>
      <c r="Z254" s="61">
        <v>99406</v>
      </c>
      <c r="AA254" s="61">
        <v>99406</v>
      </c>
      <c r="AB254" s="54">
        <v>1222497091</v>
      </c>
      <c r="AC254" s="61">
        <v>0</v>
      </c>
      <c r="AD254" s="61"/>
      <c r="AE254" s="54"/>
      <c r="AF254" s="54"/>
      <c r="AG254" s="54"/>
      <c r="AH254" s="69">
        <v>45534</v>
      </c>
    </row>
    <row r="255" spans="1:34">
      <c r="A255" s="63">
        <v>891409390</v>
      </c>
      <c r="B255" s="64" t="s">
        <v>344</v>
      </c>
      <c r="C255" s="47">
        <f t="shared" si="18"/>
        <v>2024</v>
      </c>
      <c r="D255" s="47" t="s">
        <v>4</v>
      </c>
      <c r="E255" s="52" t="s">
        <v>272</v>
      </c>
      <c r="F255" s="52" t="s">
        <v>13</v>
      </c>
      <c r="G255" s="52">
        <v>327326</v>
      </c>
      <c r="H255" s="52" t="s">
        <v>272</v>
      </c>
      <c r="I255" s="48" t="s">
        <v>598</v>
      </c>
      <c r="J255" s="53">
        <v>45489</v>
      </c>
      <c r="K255" s="49">
        <v>45505.291666666664</v>
      </c>
      <c r="L255" s="52" t="s">
        <v>336</v>
      </c>
      <c r="M255" s="52" t="s">
        <v>337</v>
      </c>
      <c r="N255" s="39">
        <v>99406</v>
      </c>
      <c r="O255" s="39">
        <v>99406</v>
      </c>
      <c r="P255" s="54" t="s">
        <v>645</v>
      </c>
      <c r="Q255" s="50" t="s">
        <v>618</v>
      </c>
      <c r="R255" s="50" t="b">
        <v>0</v>
      </c>
      <c r="S255" s="50" t="e">
        <v>#N/A</v>
      </c>
      <c r="T255" s="61">
        <v>99406</v>
      </c>
      <c r="U255" s="61">
        <v>0</v>
      </c>
      <c r="V255" s="61">
        <v>0</v>
      </c>
      <c r="W255" s="61"/>
      <c r="X255" s="61">
        <v>99406</v>
      </c>
      <c r="Y255" s="61">
        <v>0</v>
      </c>
      <c r="Z255" s="61">
        <v>99406</v>
      </c>
      <c r="AA255" s="61">
        <v>99406</v>
      </c>
      <c r="AB255" s="54">
        <v>1222497092</v>
      </c>
      <c r="AC255" s="61">
        <v>0</v>
      </c>
      <c r="AD255" s="61"/>
      <c r="AE255" s="54"/>
      <c r="AF255" s="54"/>
      <c r="AG255" s="54"/>
      <c r="AH255" s="69">
        <v>45534</v>
      </c>
    </row>
    <row r="256" spans="1:34">
      <c r="A256" s="63">
        <v>891409390</v>
      </c>
      <c r="B256" s="64" t="s">
        <v>344</v>
      </c>
      <c r="C256" s="47">
        <f t="shared" si="18"/>
        <v>2024</v>
      </c>
      <c r="D256" s="47" t="s">
        <v>4</v>
      </c>
      <c r="E256" s="52" t="s">
        <v>273</v>
      </c>
      <c r="F256" s="52" t="s">
        <v>13</v>
      </c>
      <c r="G256" s="52">
        <v>327436</v>
      </c>
      <c r="H256" s="52" t="s">
        <v>273</v>
      </c>
      <c r="I256" s="48" t="s">
        <v>599</v>
      </c>
      <c r="J256" s="53">
        <v>45490</v>
      </c>
      <c r="K256" s="49">
        <v>45505.291666666664</v>
      </c>
      <c r="L256" s="52" t="s">
        <v>336</v>
      </c>
      <c r="M256" s="52" t="s">
        <v>337</v>
      </c>
      <c r="N256" s="39">
        <v>186187</v>
      </c>
      <c r="O256" s="39">
        <v>186187</v>
      </c>
      <c r="P256" s="54" t="s">
        <v>645</v>
      </c>
      <c r="Q256" s="50" t="s">
        <v>618</v>
      </c>
      <c r="R256" s="50" t="b">
        <v>0</v>
      </c>
      <c r="S256" s="50" t="e">
        <v>#N/A</v>
      </c>
      <c r="T256" s="61">
        <v>186187</v>
      </c>
      <c r="U256" s="61">
        <v>0</v>
      </c>
      <c r="V256" s="61">
        <v>0</v>
      </c>
      <c r="W256" s="61"/>
      <c r="X256" s="61">
        <v>186187</v>
      </c>
      <c r="Y256" s="61">
        <v>0</v>
      </c>
      <c r="Z256" s="61">
        <v>186187</v>
      </c>
      <c r="AA256" s="61">
        <v>186187</v>
      </c>
      <c r="AB256" s="54">
        <v>1222497113</v>
      </c>
      <c r="AC256" s="61">
        <v>0</v>
      </c>
      <c r="AD256" s="61"/>
      <c r="AE256" s="54"/>
      <c r="AF256" s="54"/>
      <c r="AG256" s="54"/>
      <c r="AH256" s="69">
        <v>45534</v>
      </c>
    </row>
    <row r="257" spans="1:34">
      <c r="A257" s="63">
        <v>891409390</v>
      </c>
      <c r="B257" s="64" t="s">
        <v>344</v>
      </c>
      <c r="C257" s="47">
        <f t="shared" si="18"/>
        <v>2024</v>
      </c>
      <c r="D257" s="47" t="s">
        <v>4</v>
      </c>
      <c r="E257" s="52" t="s">
        <v>274</v>
      </c>
      <c r="F257" s="52" t="s">
        <v>13</v>
      </c>
      <c r="G257" s="52">
        <v>327437</v>
      </c>
      <c r="H257" s="52" t="s">
        <v>274</v>
      </c>
      <c r="I257" s="48" t="s">
        <v>600</v>
      </c>
      <c r="J257" s="53">
        <v>45490</v>
      </c>
      <c r="K257" s="49">
        <v>45505.291666666664</v>
      </c>
      <c r="L257" s="52" t="s">
        <v>336</v>
      </c>
      <c r="M257" s="52" t="s">
        <v>337</v>
      </c>
      <c r="N257" s="39">
        <v>52290</v>
      </c>
      <c r="O257" s="39">
        <v>52290</v>
      </c>
      <c r="P257" s="54" t="s">
        <v>645</v>
      </c>
      <c r="Q257" s="50" t="s">
        <v>618</v>
      </c>
      <c r="R257" s="50" t="b">
        <v>0</v>
      </c>
      <c r="S257" s="50" t="e">
        <v>#N/A</v>
      </c>
      <c r="T257" s="61">
        <v>52290</v>
      </c>
      <c r="U257" s="61">
        <v>0</v>
      </c>
      <c r="V257" s="61">
        <v>0</v>
      </c>
      <c r="W257" s="61"/>
      <c r="X257" s="61">
        <v>52290</v>
      </c>
      <c r="Y257" s="61">
        <v>0</v>
      </c>
      <c r="Z257" s="61">
        <v>52290</v>
      </c>
      <c r="AA257" s="61">
        <v>52290</v>
      </c>
      <c r="AB257" s="54">
        <v>1222497083</v>
      </c>
      <c r="AC257" s="61">
        <v>0</v>
      </c>
      <c r="AD257" s="61"/>
      <c r="AE257" s="54"/>
      <c r="AF257" s="54"/>
      <c r="AG257" s="54"/>
      <c r="AH257" s="69">
        <v>45534</v>
      </c>
    </row>
    <row r="258" spans="1:34">
      <c r="A258" s="63">
        <v>891409390</v>
      </c>
      <c r="B258" s="64" t="s">
        <v>344</v>
      </c>
      <c r="C258" s="47">
        <f t="shared" si="18"/>
        <v>2024</v>
      </c>
      <c r="D258" s="47" t="s">
        <v>4</v>
      </c>
      <c r="E258" s="52" t="s">
        <v>275</v>
      </c>
      <c r="F258" s="52" t="s">
        <v>13</v>
      </c>
      <c r="G258" s="52">
        <v>327527</v>
      </c>
      <c r="H258" s="52" t="s">
        <v>275</v>
      </c>
      <c r="I258" s="48" t="s">
        <v>601</v>
      </c>
      <c r="J258" s="53">
        <v>45491</v>
      </c>
      <c r="K258" s="49">
        <v>45505.291666666664</v>
      </c>
      <c r="L258" s="52" t="s">
        <v>336</v>
      </c>
      <c r="M258" s="52" t="s">
        <v>337</v>
      </c>
      <c r="N258" s="39">
        <v>1077179</v>
      </c>
      <c r="O258" s="39">
        <v>1077179</v>
      </c>
      <c r="P258" s="54" t="s">
        <v>654</v>
      </c>
      <c r="Q258" s="50" t="s">
        <v>622</v>
      </c>
      <c r="R258" s="50" t="b">
        <v>0</v>
      </c>
      <c r="S258" s="50" t="e">
        <v>#N/A</v>
      </c>
      <c r="T258" s="61">
        <v>1077179</v>
      </c>
      <c r="U258" s="61">
        <v>0</v>
      </c>
      <c r="V258" s="61">
        <v>296310</v>
      </c>
      <c r="W258" s="61"/>
      <c r="X258" s="61">
        <v>1077179</v>
      </c>
      <c r="Y258" s="61">
        <v>0</v>
      </c>
      <c r="Z258" s="61">
        <v>765251</v>
      </c>
      <c r="AA258" s="61">
        <v>765251</v>
      </c>
      <c r="AB258" s="54">
        <v>1222497133</v>
      </c>
      <c r="AC258" s="61">
        <v>0</v>
      </c>
      <c r="AD258" s="61"/>
      <c r="AE258" s="54"/>
      <c r="AF258" s="54"/>
      <c r="AG258" s="54"/>
      <c r="AH258" s="69">
        <v>45534</v>
      </c>
    </row>
    <row r="259" spans="1:34">
      <c r="A259" s="63">
        <v>891409390</v>
      </c>
      <c r="B259" s="64" t="s">
        <v>344</v>
      </c>
      <c r="C259" s="47">
        <f t="shared" si="18"/>
        <v>2024</v>
      </c>
      <c r="D259" s="47" t="s">
        <v>4</v>
      </c>
      <c r="E259" s="52" t="s">
        <v>276</v>
      </c>
      <c r="F259" s="52" t="s">
        <v>13</v>
      </c>
      <c r="G259" s="52">
        <v>327639</v>
      </c>
      <c r="H259" s="52" t="s">
        <v>276</v>
      </c>
      <c r="I259" s="48" t="s">
        <v>602</v>
      </c>
      <c r="J259" s="53">
        <v>45492</v>
      </c>
      <c r="K259" s="49">
        <v>45505.291666666664</v>
      </c>
      <c r="L259" s="52" t="s">
        <v>336</v>
      </c>
      <c r="M259" s="52" t="s">
        <v>337</v>
      </c>
      <c r="N259" s="39">
        <v>52290</v>
      </c>
      <c r="O259" s="39">
        <v>52290</v>
      </c>
      <c r="P259" s="54" t="s">
        <v>645</v>
      </c>
      <c r="Q259" s="50" t="s">
        <v>618</v>
      </c>
      <c r="R259" s="50" t="b">
        <v>0</v>
      </c>
      <c r="S259" s="50" t="e">
        <v>#N/A</v>
      </c>
      <c r="T259" s="61">
        <v>52290</v>
      </c>
      <c r="U259" s="61">
        <v>0</v>
      </c>
      <c r="V259" s="61">
        <v>0</v>
      </c>
      <c r="W259" s="61"/>
      <c r="X259" s="61">
        <v>52290</v>
      </c>
      <c r="Y259" s="61">
        <v>0</v>
      </c>
      <c r="Z259" s="61">
        <v>52290</v>
      </c>
      <c r="AA259" s="61">
        <v>52290</v>
      </c>
      <c r="AB259" s="54">
        <v>1222497084</v>
      </c>
      <c r="AC259" s="61">
        <v>0</v>
      </c>
      <c r="AD259" s="61"/>
      <c r="AE259" s="54"/>
      <c r="AF259" s="54"/>
      <c r="AG259" s="54"/>
      <c r="AH259" s="69">
        <v>45534</v>
      </c>
    </row>
    <row r="260" spans="1:34">
      <c r="A260" s="63">
        <v>891409390</v>
      </c>
      <c r="B260" s="64" t="s">
        <v>344</v>
      </c>
      <c r="C260" s="47">
        <f t="shared" ref="C260:C270" si="21">YEAR(J260)</f>
        <v>2024</v>
      </c>
      <c r="D260" s="47" t="s">
        <v>4</v>
      </c>
      <c r="E260" s="52" t="s">
        <v>277</v>
      </c>
      <c r="F260" s="52" t="s">
        <v>13</v>
      </c>
      <c r="G260" s="52">
        <v>327779</v>
      </c>
      <c r="H260" s="52" t="s">
        <v>277</v>
      </c>
      <c r="I260" s="48" t="s">
        <v>603</v>
      </c>
      <c r="J260" s="53">
        <v>45495</v>
      </c>
      <c r="K260" s="49">
        <v>45505.291666666664</v>
      </c>
      <c r="L260" s="52" t="s">
        <v>336</v>
      </c>
      <c r="M260" s="52" t="s">
        <v>337</v>
      </c>
      <c r="N260" s="39">
        <v>518497</v>
      </c>
      <c r="O260" s="39">
        <v>518497</v>
      </c>
      <c r="P260" s="54" t="s">
        <v>645</v>
      </c>
      <c r="Q260" s="50" t="s">
        <v>618</v>
      </c>
      <c r="R260" s="50" t="b">
        <v>0</v>
      </c>
      <c r="S260" s="50" t="e">
        <v>#N/A</v>
      </c>
      <c r="T260" s="61">
        <v>518497</v>
      </c>
      <c r="U260" s="61">
        <v>0</v>
      </c>
      <c r="V260" s="61">
        <v>0</v>
      </c>
      <c r="W260" s="61"/>
      <c r="X260" s="61">
        <v>518497</v>
      </c>
      <c r="Y260" s="61">
        <v>0</v>
      </c>
      <c r="Z260" s="61">
        <v>508127</v>
      </c>
      <c r="AA260" s="61">
        <v>508127</v>
      </c>
      <c r="AB260" s="54">
        <v>1222497124</v>
      </c>
      <c r="AC260" s="61">
        <v>0</v>
      </c>
      <c r="AD260" s="61"/>
      <c r="AE260" s="54"/>
      <c r="AF260" s="54"/>
      <c r="AG260" s="54"/>
      <c r="AH260" s="69">
        <v>45534</v>
      </c>
    </row>
    <row r="261" spans="1:34">
      <c r="A261" s="63">
        <v>891409390</v>
      </c>
      <c r="B261" s="64" t="s">
        <v>344</v>
      </c>
      <c r="C261" s="47">
        <f t="shared" si="21"/>
        <v>2024</v>
      </c>
      <c r="D261" s="47" t="s">
        <v>4</v>
      </c>
      <c r="E261" s="52" t="s">
        <v>278</v>
      </c>
      <c r="F261" s="52" t="s">
        <v>13</v>
      </c>
      <c r="G261" s="52">
        <v>327905</v>
      </c>
      <c r="H261" s="52" t="s">
        <v>278</v>
      </c>
      <c r="I261" s="48" t="s">
        <v>604</v>
      </c>
      <c r="J261" s="53">
        <v>45496</v>
      </c>
      <c r="K261" s="49">
        <v>45505.291666666664</v>
      </c>
      <c r="L261" s="52" t="s">
        <v>336</v>
      </c>
      <c r="M261" s="52" t="s">
        <v>337</v>
      </c>
      <c r="N261" s="39">
        <v>366035</v>
      </c>
      <c r="O261" s="39">
        <v>366035</v>
      </c>
      <c r="P261" s="54" t="s">
        <v>645</v>
      </c>
      <c r="Q261" s="50" t="s">
        <v>618</v>
      </c>
      <c r="R261" s="50" t="b">
        <v>0</v>
      </c>
      <c r="S261" s="50" t="e">
        <v>#N/A</v>
      </c>
      <c r="T261" s="61">
        <v>366035</v>
      </c>
      <c r="U261" s="61">
        <v>0</v>
      </c>
      <c r="V261" s="61">
        <v>0</v>
      </c>
      <c r="W261" s="61"/>
      <c r="X261" s="61">
        <v>366035</v>
      </c>
      <c r="Y261" s="61">
        <v>0</v>
      </c>
      <c r="Z261" s="61">
        <v>358714</v>
      </c>
      <c r="AA261" s="61">
        <v>358714</v>
      </c>
      <c r="AB261" s="54">
        <v>1222497122</v>
      </c>
      <c r="AC261" s="61">
        <v>0</v>
      </c>
      <c r="AD261" s="61"/>
      <c r="AE261" s="54"/>
      <c r="AF261" s="54"/>
      <c r="AG261" s="54"/>
      <c r="AH261" s="69">
        <v>45534</v>
      </c>
    </row>
    <row r="262" spans="1:34">
      <c r="A262" s="63">
        <v>891409390</v>
      </c>
      <c r="B262" s="64" t="s">
        <v>344</v>
      </c>
      <c r="C262" s="47">
        <f t="shared" si="21"/>
        <v>2024</v>
      </c>
      <c r="D262" s="47" t="s">
        <v>4</v>
      </c>
      <c r="E262" s="52" t="s">
        <v>279</v>
      </c>
      <c r="F262" s="52" t="s">
        <v>13</v>
      </c>
      <c r="G262" s="52">
        <v>327937</v>
      </c>
      <c r="H262" s="52" t="s">
        <v>279</v>
      </c>
      <c r="I262" s="48" t="s">
        <v>605</v>
      </c>
      <c r="J262" s="53">
        <v>45496</v>
      </c>
      <c r="K262" s="49">
        <v>45505.291666666664</v>
      </c>
      <c r="L262" s="52" t="s">
        <v>336</v>
      </c>
      <c r="M262" s="52" t="s">
        <v>337</v>
      </c>
      <c r="N262" s="39">
        <v>184370</v>
      </c>
      <c r="O262" s="39">
        <v>184370</v>
      </c>
      <c r="P262" s="54" t="s">
        <v>645</v>
      </c>
      <c r="Q262" s="50" t="s">
        <v>618</v>
      </c>
      <c r="R262" s="50" t="b">
        <v>0</v>
      </c>
      <c r="S262" s="50" t="e">
        <v>#N/A</v>
      </c>
      <c r="T262" s="61">
        <v>184370</v>
      </c>
      <c r="U262" s="61">
        <v>0</v>
      </c>
      <c r="V262" s="61">
        <v>0</v>
      </c>
      <c r="W262" s="61"/>
      <c r="X262" s="61">
        <v>184370</v>
      </c>
      <c r="Y262" s="61">
        <v>0</v>
      </c>
      <c r="Z262" s="61">
        <v>184370</v>
      </c>
      <c r="AA262" s="61">
        <v>184370</v>
      </c>
      <c r="AB262" s="54">
        <v>1222497110</v>
      </c>
      <c r="AC262" s="61">
        <v>0</v>
      </c>
      <c r="AD262" s="61"/>
      <c r="AE262" s="54"/>
      <c r="AF262" s="54"/>
      <c r="AG262" s="54"/>
      <c r="AH262" s="69">
        <v>45534</v>
      </c>
    </row>
    <row r="263" spans="1:34">
      <c r="A263" s="63">
        <v>891409390</v>
      </c>
      <c r="B263" s="64" t="s">
        <v>344</v>
      </c>
      <c r="C263" s="47">
        <f t="shared" si="21"/>
        <v>2024</v>
      </c>
      <c r="D263" s="47" t="s">
        <v>4</v>
      </c>
      <c r="E263" s="52" t="s">
        <v>280</v>
      </c>
      <c r="F263" s="52" t="s">
        <v>13</v>
      </c>
      <c r="G263" s="52">
        <v>328047</v>
      </c>
      <c r="H263" s="52" t="s">
        <v>280</v>
      </c>
      <c r="I263" s="48" t="s">
        <v>606</v>
      </c>
      <c r="J263" s="53">
        <v>45497</v>
      </c>
      <c r="K263" s="49">
        <v>45505.291666666664</v>
      </c>
      <c r="L263" s="52" t="s">
        <v>336</v>
      </c>
      <c r="M263" s="52" t="s">
        <v>337</v>
      </c>
      <c r="N263" s="39">
        <v>158683</v>
      </c>
      <c r="O263" s="39">
        <v>158683</v>
      </c>
      <c r="P263" s="54" t="s">
        <v>645</v>
      </c>
      <c r="Q263" s="50" t="s">
        <v>618</v>
      </c>
      <c r="R263" s="50" t="b">
        <v>0</v>
      </c>
      <c r="S263" s="50" t="e">
        <v>#N/A</v>
      </c>
      <c r="T263" s="61">
        <v>158683</v>
      </c>
      <c r="U263" s="61">
        <v>0</v>
      </c>
      <c r="V263" s="61">
        <v>0</v>
      </c>
      <c r="W263" s="61"/>
      <c r="X263" s="61">
        <v>158683</v>
      </c>
      <c r="Y263" s="61">
        <v>0</v>
      </c>
      <c r="Z263" s="61">
        <v>158683</v>
      </c>
      <c r="AA263" s="61">
        <v>158683</v>
      </c>
      <c r="AB263" s="54">
        <v>1222497108</v>
      </c>
      <c r="AC263" s="61">
        <v>0</v>
      </c>
      <c r="AD263" s="61"/>
      <c r="AE263" s="54"/>
      <c r="AF263" s="54"/>
      <c r="AG263" s="54"/>
      <c r="AH263" s="69">
        <v>45534</v>
      </c>
    </row>
    <row r="264" spans="1:34">
      <c r="A264" s="63">
        <v>891409390</v>
      </c>
      <c r="B264" s="64" t="s">
        <v>344</v>
      </c>
      <c r="C264" s="47">
        <f t="shared" si="21"/>
        <v>2024</v>
      </c>
      <c r="D264" s="47" t="s">
        <v>4</v>
      </c>
      <c r="E264" s="52" t="s">
        <v>281</v>
      </c>
      <c r="F264" s="52" t="s">
        <v>13</v>
      </c>
      <c r="G264" s="52">
        <v>328216</v>
      </c>
      <c r="H264" s="52" t="s">
        <v>281</v>
      </c>
      <c r="I264" s="48" t="s">
        <v>607</v>
      </c>
      <c r="J264" s="53">
        <v>45498</v>
      </c>
      <c r="K264" s="49">
        <v>45513.647535879631</v>
      </c>
      <c r="L264" s="52" t="s">
        <v>336</v>
      </c>
      <c r="M264" s="52" t="s">
        <v>337</v>
      </c>
      <c r="N264" s="39">
        <v>186187</v>
      </c>
      <c r="O264" s="39">
        <v>186187</v>
      </c>
      <c r="P264" s="54" t="s">
        <v>645</v>
      </c>
      <c r="Q264" s="50" t="s">
        <v>618</v>
      </c>
      <c r="R264" s="50" t="b">
        <v>0</v>
      </c>
      <c r="S264" s="50" t="e">
        <v>#N/A</v>
      </c>
      <c r="T264" s="61">
        <v>186187</v>
      </c>
      <c r="U264" s="61">
        <v>0</v>
      </c>
      <c r="V264" s="61">
        <v>0</v>
      </c>
      <c r="W264" s="61"/>
      <c r="X264" s="61">
        <v>186187</v>
      </c>
      <c r="Y264" s="61">
        <v>0</v>
      </c>
      <c r="Z264" s="61">
        <v>186187</v>
      </c>
      <c r="AA264" s="61">
        <v>186187</v>
      </c>
      <c r="AB264" s="54">
        <v>1222497235</v>
      </c>
      <c r="AC264" s="61">
        <v>0</v>
      </c>
      <c r="AD264" s="61"/>
      <c r="AE264" s="54"/>
      <c r="AF264" s="54"/>
      <c r="AG264" s="54"/>
      <c r="AH264" s="69">
        <v>45534</v>
      </c>
    </row>
    <row r="265" spans="1:34">
      <c r="A265" s="63">
        <v>891409390</v>
      </c>
      <c r="B265" s="64" t="s">
        <v>344</v>
      </c>
      <c r="C265" s="47">
        <f t="shared" si="21"/>
        <v>2024</v>
      </c>
      <c r="D265" s="47" t="s">
        <v>4</v>
      </c>
      <c r="E265" s="52" t="s">
        <v>282</v>
      </c>
      <c r="F265" s="52" t="s">
        <v>13</v>
      </c>
      <c r="G265" s="52">
        <v>328293</v>
      </c>
      <c r="H265" s="52" t="s">
        <v>282</v>
      </c>
      <c r="I265" s="48" t="s">
        <v>608</v>
      </c>
      <c r="J265" s="53">
        <v>45499</v>
      </c>
      <c r="K265" s="49">
        <v>45505.291666666664</v>
      </c>
      <c r="L265" s="52" t="s">
        <v>336</v>
      </c>
      <c r="M265" s="52" t="s">
        <v>337</v>
      </c>
      <c r="N265" s="39">
        <v>274175</v>
      </c>
      <c r="O265" s="39">
        <v>274175</v>
      </c>
      <c r="P265" s="54" t="s">
        <v>645</v>
      </c>
      <c r="Q265" s="50" t="s">
        <v>618</v>
      </c>
      <c r="R265" s="50" t="b">
        <v>0</v>
      </c>
      <c r="S265" s="50" t="e">
        <v>#N/A</v>
      </c>
      <c r="T265" s="61">
        <v>274175</v>
      </c>
      <c r="U265" s="61">
        <v>0</v>
      </c>
      <c r="V265" s="61">
        <v>0</v>
      </c>
      <c r="W265" s="61"/>
      <c r="X265" s="61">
        <v>274175</v>
      </c>
      <c r="Y265" s="61">
        <v>0</v>
      </c>
      <c r="Z265" s="61">
        <v>268691</v>
      </c>
      <c r="AA265" s="61">
        <v>268691</v>
      </c>
      <c r="AB265" s="54">
        <v>1222497121</v>
      </c>
      <c r="AC265" s="61">
        <v>0</v>
      </c>
      <c r="AD265" s="61"/>
      <c r="AE265" s="54"/>
      <c r="AF265" s="54"/>
      <c r="AG265" s="54"/>
      <c r="AH265" s="69">
        <v>45534</v>
      </c>
    </row>
    <row r="266" spans="1:34">
      <c r="A266" s="63">
        <v>891409390</v>
      </c>
      <c r="B266" s="64" t="s">
        <v>344</v>
      </c>
      <c r="C266" s="47">
        <f t="shared" si="21"/>
        <v>2024</v>
      </c>
      <c r="D266" s="47" t="s">
        <v>4</v>
      </c>
      <c r="E266" s="52" t="s">
        <v>283</v>
      </c>
      <c r="F266" s="52" t="s">
        <v>13</v>
      </c>
      <c r="G266" s="52">
        <v>328416</v>
      </c>
      <c r="H266" s="52" t="s">
        <v>283</v>
      </c>
      <c r="I266" s="48" t="s">
        <v>609</v>
      </c>
      <c r="J266" s="53">
        <v>45500</v>
      </c>
      <c r="K266" s="49">
        <v>45537.291666666664</v>
      </c>
      <c r="L266" s="52" t="s">
        <v>336</v>
      </c>
      <c r="M266" s="52" t="s">
        <v>337</v>
      </c>
      <c r="N266" s="39">
        <v>52290</v>
      </c>
      <c r="O266" s="39">
        <v>52290</v>
      </c>
      <c r="P266" s="54" t="s">
        <v>645</v>
      </c>
      <c r="Q266" s="50" t="s">
        <v>618</v>
      </c>
      <c r="R266" s="50" t="b">
        <v>0</v>
      </c>
      <c r="S266" s="50" t="e">
        <v>#N/A</v>
      </c>
      <c r="T266" s="61">
        <v>52290</v>
      </c>
      <c r="U266" s="61">
        <v>0</v>
      </c>
      <c r="V266" s="61">
        <v>0</v>
      </c>
      <c r="W266" s="61"/>
      <c r="X266" s="61">
        <v>52290</v>
      </c>
      <c r="Y266" s="61">
        <v>0</v>
      </c>
      <c r="Z266" s="61">
        <v>52290</v>
      </c>
      <c r="AA266" s="61">
        <v>0</v>
      </c>
      <c r="AB266" s="54"/>
      <c r="AC266" s="61">
        <v>0</v>
      </c>
      <c r="AD266" s="61"/>
      <c r="AE266" s="54"/>
      <c r="AF266" s="54"/>
      <c r="AG266" s="54"/>
      <c r="AH266" s="69">
        <v>45534</v>
      </c>
    </row>
    <row r="267" spans="1:34">
      <c r="A267" s="63">
        <v>891409390</v>
      </c>
      <c r="B267" s="64" t="s">
        <v>344</v>
      </c>
      <c r="C267" s="47">
        <f t="shared" si="21"/>
        <v>2024</v>
      </c>
      <c r="D267" s="47" t="s">
        <v>4</v>
      </c>
      <c r="E267" s="52" t="s">
        <v>284</v>
      </c>
      <c r="F267" s="52" t="s">
        <v>13</v>
      </c>
      <c r="G267" s="52">
        <v>328654</v>
      </c>
      <c r="H267" s="52" t="s">
        <v>284</v>
      </c>
      <c r="I267" s="48" t="s">
        <v>610</v>
      </c>
      <c r="J267" s="53">
        <v>45502</v>
      </c>
      <c r="K267" s="49">
        <v>45513.647535879631</v>
      </c>
      <c r="L267" s="52" t="s">
        <v>336</v>
      </c>
      <c r="M267" s="52" t="s">
        <v>337</v>
      </c>
      <c r="N267" s="39">
        <v>52290</v>
      </c>
      <c r="O267" s="39">
        <v>52290</v>
      </c>
      <c r="P267" s="54" t="s">
        <v>645</v>
      </c>
      <c r="Q267" s="50" t="s">
        <v>618</v>
      </c>
      <c r="R267" s="50" t="b">
        <v>0</v>
      </c>
      <c r="S267" s="50" t="e">
        <v>#N/A</v>
      </c>
      <c r="T267" s="61">
        <v>52290</v>
      </c>
      <c r="U267" s="61">
        <v>0</v>
      </c>
      <c r="V267" s="61">
        <v>0</v>
      </c>
      <c r="W267" s="61"/>
      <c r="X267" s="61">
        <v>52290</v>
      </c>
      <c r="Y267" s="61">
        <v>0</v>
      </c>
      <c r="Z267" s="61">
        <v>52290</v>
      </c>
      <c r="AA267" s="61">
        <v>52290</v>
      </c>
      <c r="AB267" s="54">
        <v>1222497250</v>
      </c>
      <c r="AC267" s="61">
        <v>0</v>
      </c>
      <c r="AD267" s="61"/>
      <c r="AE267" s="54"/>
      <c r="AF267" s="54"/>
      <c r="AG267" s="54"/>
      <c r="AH267" s="69">
        <v>45534</v>
      </c>
    </row>
    <row r="268" spans="1:34">
      <c r="A268" s="63">
        <v>891409390</v>
      </c>
      <c r="B268" s="64" t="s">
        <v>344</v>
      </c>
      <c r="C268" s="47">
        <f t="shared" si="21"/>
        <v>2024</v>
      </c>
      <c r="D268" s="47" t="s">
        <v>4</v>
      </c>
      <c r="E268" s="52" t="s">
        <v>285</v>
      </c>
      <c r="F268" s="52" t="s">
        <v>13</v>
      </c>
      <c r="G268" s="52">
        <v>328675</v>
      </c>
      <c r="H268" s="52" t="s">
        <v>285</v>
      </c>
      <c r="I268" s="48" t="s">
        <v>611</v>
      </c>
      <c r="J268" s="53">
        <v>45502</v>
      </c>
      <c r="K268" s="49">
        <v>45513.647535879631</v>
      </c>
      <c r="L268" s="52" t="s">
        <v>336</v>
      </c>
      <c r="M268" s="52" t="s">
        <v>337</v>
      </c>
      <c r="N268" s="39">
        <v>51540</v>
      </c>
      <c r="O268" s="39">
        <v>51540</v>
      </c>
      <c r="P268" s="54" t="s">
        <v>645</v>
      </c>
      <c r="Q268" s="50" t="s">
        <v>618</v>
      </c>
      <c r="R268" s="50" t="b">
        <v>0</v>
      </c>
      <c r="S268" s="50" t="e">
        <v>#N/A</v>
      </c>
      <c r="T268" s="61">
        <v>51540</v>
      </c>
      <c r="U268" s="61">
        <v>0</v>
      </c>
      <c r="V268" s="61">
        <v>0</v>
      </c>
      <c r="W268" s="61"/>
      <c r="X268" s="61">
        <v>51540</v>
      </c>
      <c r="Y268" s="61">
        <v>0</v>
      </c>
      <c r="Z268" s="61">
        <v>51540</v>
      </c>
      <c r="AA268" s="61">
        <v>51540</v>
      </c>
      <c r="AB268" s="54">
        <v>1222497262</v>
      </c>
      <c r="AC268" s="61">
        <v>0</v>
      </c>
      <c r="AD268" s="61"/>
      <c r="AE268" s="54"/>
      <c r="AF268" s="54"/>
      <c r="AG268" s="54"/>
      <c r="AH268" s="69">
        <v>45534</v>
      </c>
    </row>
    <row r="269" spans="1:34">
      <c r="A269" s="63">
        <v>891409390</v>
      </c>
      <c r="B269" s="64" t="s">
        <v>344</v>
      </c>
      <c r="C269" s="47">
        <f t="shared" si="21"/>
        <v>2024</v>
      </c>
      <c r="D269" s="47" t="s">
        <v>4</v>
      </c>
      <c r="E269" s="52" t="s">
        <v>286</v>
      </c>
      <c r="F269" s="52" t="s">
        <v>13</v>
      </c>
      <c r="G269" s="52">
        <v>328804</v>
      </c>
      <c r="H269" s="52" t="s">
        <v>286</v>
      </c>
      <c r="I269" s="48" t="s">
        <v>612</v>
      </c>
      <c r="J269" s="53">
        <v>45503</v>
      </c>
      <c r="K269" s="49">
        <v>45513.647535879631</v>
      </c>
      <c r="L269" s="52" t="s">
        <v>336</v>
      </c>
      <c r="M269" s="52" t="s">
        <v>337</v>
      </c>
      <c r="N269" s="39">
        <v>51540</v>
      </c>
      <c r="O269" s="39">
        <v>51540</v>
      </c>
      <c r="P269" s="54" t="s">
        <v>645</v>
      </c>
      <c r="Q269" s="50" t="s">
        <v>618</v>
      </c>
      <c r="R269" s="50" t="b">
        <v>0</v>
      </c>
      <c r="S269" s="50" t="e">
        <v>#N/A</v>
      </c>
      <c r="T269" s="61">
        <v>51540</v>
      </c>
      <c r="U269" s="61">
        <v>0</v>
      </c>
      <c r="V269" s="61">
        <v>0</v>
      </c>
      <c r="W269" s="61"/>
      <c r="X269" s="61">
        <v>51540</v>
      </c>
      <c r="Y269" s="61">
        <v>0</v>
      </c>
      <c r="Z269" s="61">
        <v>51540</v>
      </c>
      <c r="AA269" s="61">
        <v>51540</v>
      </c>
      <c r="AB269" s="54">
        <v>1222497261</v>
      </c>
      <c r="AC269" s="61">
        <v>0</v>
      </c>
      <c r="AD269" s="61"/>
      <c r="AE269" s="54"/>
      <c r="AF269" s="54"/>
      <c r="AG269" s="54"/>
      <c r="AH269" s="69">
        <v>45534</v>
      </c>
    </row>
    <row r="270" spans="1:34">
      <c r="A270" s="63">
        <v>891409390</v>
      </c>
      <c r="B270" s="64" t="s">
        <v>344</v>
      </c>
      <c r="C270" s="47">
        <f t="shared" si="21"/>
        <v>2024</v>
      </c>
      <c r="D270" s="47" t="s">
        <v>4</v>
      </c>
      <c r="E270" s="52" t="s">
        <v>287</v>
      </c>
      <c r="F270" s="52" t="s">
        <v>13</v>
      </c>
      <c r="G270" s="52">
        <v>328960</v>
      </c>
      <c r="H270" s="52" t="s">
        <v>287</v>
      </c>
      <c r="I270" s="48" t="s">
        <v>613</v>
      </c>
      <c r="J270" s="53">
        <v>45504</v>
      </c>
      <c r="K270" s="49">
        <v>45513.647535879631</v>
      </c>
      <c r="L270" s="52" t="s">
        <v>336</v>
      </c>
      <c r="M270" s="52" t="s">
        <v>337</v>
      </c>
      <c r="N270" s="39">
        <v>616035</v>
      </c>
      <c r="O270" s="39">
        <v>616035</v>
      </c>
      <c r="P270" s="54" t="s">
        <v>645</v>
      </c>
      <c r="Q270" s="50" t="s">
        <v>618</v>
      </c>
      <c r="R270" s="50" t="b">
        <v>0</v>
      </c>
      <c r="S270" s="50" t="e">
        <v>#N/A</v>
      </c>
      <c r="T270" s="61">
        <v>616035</v>
      </c>
      <c r="U270" s="61">
        <v>0</v>
      </c>
      <c r="V270" s="61">
        <v>0</v>
      </c>
      <c r="W270" s="61"/>
      <c r="X270" s="61">
        <v>616035</v>
      </c>
      <c r="Y270" s="61">
        <v>0</v>
      </c>
      <c r="Z270" s="61">
        <v>603714</v>
      </c>
      <c r="AA270" s="61">
        <v>603714</v>
      </c>
      <c r="AB270" s="54">
        <v>1222497221</v>
      </c>
      <c r="AC270" s="61">
        <v>0</v>
      </c>
      <c r="AD270" s="61"/>
      <c r="AE270" s="54"/>
      <c r="AF270" s="54"/>
      <c r="AG270" s="54"/>
      <c r="AH270" s="69">
        <v>45534</v>
      </c>
    </row>
    <row r="451" spans="14:15">
      <c r="N451" s="58"/>
      <c r="O451" s="58"/>
    </row>
    <row r="1472" spans="14:15">
      <c r="N1472" s="58">
        <f t="shared" ref="N1472:O1472" si="22">SUM(N3:N1471)</f>
        <v>48375058</v>
      </c>
      <c r="O1472" s="58">
        <f t="shared" si="22"/>
        <v>47080704</v>
      </c>
    </row>
  </sheetData>
  <protectedRanges>
    <protectedRange algorithmName="SHA-512" hashValue="9+ah9tJAD1d4FIK7boMSAp9ZhkqWOsKcliwsS35JSOsk0Aea+c/2yFVjBeVDsv7trYxT+iUP9dPVCIbjcjaMoQ==" saltValue="Z7GArlXd1BdcXotzmJqK/w==" spinCount="100000" sqref="A3:B270" name="Rango1_44"/>
  </protectedRange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N27" sqref="N27"/>
    </sheetView>
  </sheetViews>
  <sheetFormatPr baseColWidth="10" defaultRowHeight="12.5"/>
  <cols>
    <col min="1" max="1" width="1" style="77" customWidth="1"/>
    <col min="2" max="2" width="7.81640625" style="77" customWidth="1"/>
    <col min="3" max="3" width="17.54296875" style="77" customWidth="1"/>
    <col min="4" max="4" width="11.54296875" style="77" customWidth="1"/>
    <col min="5" max="6" width="11.453125" style="77" customWidth="1"/>
    <col min="7" max="7" width="8.1796875" style="77" customWidth="1"/>
    <col min="8" max="8" width="20.81640625" style="77" customWidth="1"/>
    <col min="9" max="9" width="25.453125" style="77" customWidth="1"/>
    <col min="10" max="10" width="12.453125" style="77" customWidth="1"/>
    <col min="11" max="11" width="1.7265625" style="77" customWidth="1"/>
    <col min="12" max="12" width="8.7265625" style="77" customWidth="1"/>
    <col min="13" max="13" width="16.54296875" style="106" bestFit="1" customWidth="1"/>
    <col min="14" max="14" width="13.81640625" style="77" bestFit="1" customWidth="1"/>
    <col min="15" max="15" width="7.453125" style="77" bestFit="1" customWidth="1"/>
    <col min="16" max="16" width="13.26953125" style="77" bestFit="1" customWidth="1"/>
    <col min="17" max="225" width="10.90625" style="77"/>
    <col min="226" max="226" width="4.453125" style="77" customWidth="1"/>
    <col min="227" max="227" width="10.90625" style="77"/>
    <col min="228" max="228" width="17.54296875" style="77" customWidth="1"/>
    <col min="229" max="229" width="11.54296875" style="77" customWidth="1"/>
    <col min="230" max="233" width="10.90625" style="77"/>
    <col min="234" max="234" width="22.54296875" style="77" customWidth="1"/>
    <col min="235" max="235" width="14" style="77" customWidth="1"/>
    <col min="236" max="236" width="1.7265625" style="77" customWidth="1"/>
    <col min="237" max="481" width="10.90625" style="77"/>
    <col min="482" max="482" width="4.453125" style="77" customWidth="1"/>
    <col min="483" max="483" width="10.90625" style="77"/>
    <col min="484" max="484" width="17.54296875" style="77" customWidth="1"/>
    <col min="485" max="485" width="11.54296875" style="77" customWidth="1"/>
    <col min="486" max="489" width="10.90625" style="77"/>
    <col min="490" max="490" width="22.54296875" style="77" customWidth="1"/>
    <col min="491" max="491" width="14" style="77" customWidth="1"/>
    <col min="492" max="492" width="1.7265625" style="77" customWidth="1"/>
    <col min="493" max="737" width="10.90625" style="77"/>
    <col min="738" max="738" width="4.453125" style="77" customWidth="1"/>
    <col min="739" max="739" width="10.90625" style="77"/>
    <col min="740" max="740" width="17.54296875" style="77" customWidth="1"/>
    <col min="741" max="741" width="11.54296875" style="77" customWidth="1"/>
    <col min="742" max="745" width="10.90625" style="77"/>
    <col min="746" max="746" width="22.54296875" style="77" customWidth="1"/>
    <col min="747" max="747" width="14" style="77" customWidth="1"/>
    <col min="748" max="748" width="1.7265625" style="77" customWidth="1"/>
    <col min="749" max="993" width="10.90625" style="77"/>
    <col min="994" max="994" width="4.453125" style="77" customWidth="1"/>
    <col min="995" max="995" width="10.90625" style="77"/>
    <col min="996" max="996" width="17.54296875" style="77" customWidth="1"/>
    <col min="997" max="997" width="11.54296875" style="77" customWidth="1"/>
    <col min="998" max="1001" width="10.90625" style="77"/>
    <col min="1002" max="1002" width="22.54296875" style="77" customWidth="1"/>
    <col min="1003" max="1003" width="14" style="77" customWidth="1"/>
    <col min="1004" max="1004" width="1.7265625" style="77" customWidth="1"/>
    <col min="1005" max="1249" width="10.90625" style="77"/>
    <col min="1250" max="1250" width="4.453125" style="77" customWidth="1"/>
    <col min="1251" max="1251" width="10.90625" style="77"/>
    <col min="1252" max="1252" width="17.54296875" style="77" customWidth="1"/>
    <col min="1253" max="1253" width="11.54296875" style="77" customWidth="1"/>
    <col min="1254" max="1257" width="10.90625" style="77"/>
    <col min="1258" max="1258" width="22.54296875" style="77" customWidth="1"/>
    <col min="1259" max="1259" width="14" style="77" customWidth="1"/>
    <col min="1260" max="1260" width="1.7265625" style="77" customWidth="1"/>
    <col min="1261" max="1505" width="10.90625" style="77"/>
    <col min="1506" max="1506" width="4.453125" style="77" customWidth="1"/>
    <col min="1507" max="1507" width="10.90625" style="77"/>
    <col min="1508" max="1508" width="17.54296875" style="77" customWidth="1"/>
    <col min="1509" max="1509" width="11.54296875" style="77" customWidth="1"/>
    <col min="1510" max="1513" width="10.90625" style="77"/>
    <col min="1514" max="1514" width="22.54296875" style="77" customWidth="1"/>
    <col min="1515" max="1515" width="14" style="77" customWidth="1"/>
    <col min="1516" max="1516" width="1.7265625" style="77" customWidth="1"/>
    <col min="1517" max="1761" width="10.90625" style="77"/>
    <col min="1762" max="1762" width="4.453125" style="77" customWidth="1"/>
    <col min="1763" max="1763" width="10.90625" style="77"/>
    <col min="1764" max="1764" width="17.54296875" style="77" customWidth="1"/>
    <col min="1765" max="1765" width="11.54296875" style="77" customWidth="1"/>
    <col min="1766" max="1769" width="10.90625" style="77"/>
    <col min="1770" max="1770" width="22.54296875" style="77" customWidth="1"/>
    <col min="1771" max="1771" width="14" style="77" customWidth="1"/>
    <col min="1772" max="1772" width="1.7265625" style="77" customWidth="1"/>
    <col min="1773" max="2017" width="10.90625" style="77"/>
    <col min="2018" max="2018" width="4.453125" style="77" customWidth="1"/>
    <col min="2019" max="2019" width="10.90625" style="77"/>
    <col min="2020" max="2020" width="17.54296875" style="77" customWidth="1"/>
    <col min="2021" max="2021" width="11.54296875" style="77" customWidth="1"/>
    <col min="2022" max="2025" width="10.90625" style="77"/>
    <col min="2026" max="2026" width="22.54296875" style="77" customWidth="1"/>
    <col min="2027" max="2027" width="14" style="77" customWidth="1"/>
    <col min="2028" max="2028" width="1.7265625" style="77" customWidth="1"/>
    <col min="2029" max="2273" width="10.90625" style="77"/>
    <col min="2274" max="2274" width="4.453125" style="77" customWidth="1"/>
    <col min="2275" max="2275" width="10.90625" style="77"/>
    <col min="2276" max="2276" width="17.54296875" style="77" customWidth="1"/>
    <col min="2277" max="2277" width="11.54296875" style="77" customWidth="1"/>
    <col min="2278" max="2281" width="10.90625" style="77"/>
    <col min="2282" max="2282" width="22.54296875" style="77" customWidth="1"/>
    <col min="2283" max="2283" width="14" style="77" customWidth="1"/>
    <col min="2284" max="2284" width="1.7265625" style="77" customWidth="1"/>
    <col min="2285" max="2529" width="10.90625" style="77"/>
    <col min="2530" max="2530" width="4.453125" style="77" customWidth="1"/>
    <col min="2531" max="2531" width="10.90625" style="77"/>
    <col min="2532" max="2532" width="17.54296875" style="77" customWidth="1"/>
    <col min="2533" max="2533" width="11.54296875" style="77" customWidth="1"/>
    <col min="2534" max="2537" width="10.90625" style="77"/>
    <col min="2538" max="2538" width="22.54296875" style="77" customWidth="1"/>
    <col min="2539" max="2539" width="14" style="77" customWidth="1"/>
    <col min="2540" max="2540" width="1.7265625" style="77" customWidth="1"/>
    <col min="2541" max="2785" width="10.90625" style="77"/>
    <col min="2786" max="2786" width="4.453125" style="77" customWidth="1"/>
    <col min="2787" max="2787" width="10.90625" style="77"/>
    <col min="2788" max="2788" width="17.54296875" style="77" customWidth="1"/>
    <col min="2789" max="2789" width="11.54296875" style="77" customWidth="1"/>
    <col min="2790" max="2793" width="10.90625" style="77"/>
    <col min="2794" max="2794" width="22.54296875" style="77" customWidth="1"/>
    <col min="2795" max="2795" width="14" style="77" customWidth="1"/>
    <col min="2796" max="2796" width="1.7265625" style="77" customWidth="1"/>
    <col min="2797" max="3041" width="10.90625" style="77"/>
    <col min="3042" max="3042" width="4.453125" style="77" customWidth="1"/>
    <col min="3043" max="3043" width="10.90625" style="77"/>
    <col min="3044" max="3044" width="17.54296875" style="77" customWidth="1"/>
    <col min="3045" max="3045" width="11.54296875" style="77" customWidth="1"/>
    <col min="3046" max="3049" width="10.90625" style="77"/>
    <col min="3050" max="3050" width="22.54296875" style="77" customWidth="1"/>
    <col min="3051" max="3051" width="14" style="77" customWidth="1"/>
    <col min="3052" max="3052" width="1.7265625" style="77" customWidth="1"/>
    <col min="3053" max="3297" width="10.90625" style="77"/>
    <col min="3298" max="3298" width="4.453125" style="77" customWidth="1"/>
    <col min="3299" max="3299" width="10.90625" style="77"/>
    <col min="3300" max="3300" width="17.54296875" style="77" customWidth="1"/>
    <col min="3301" max="3301" width="11.54296875" style="77" customWidth="1"/>
    <col min="3302" max="3305" width="10.90625" style="77"/>
    <col min="3306" max="3306" width="22.54296875" style="77" customWidth="1"/>
    <col min="3307" max="3307" width="14" style="77" customWidth="1"/>
    <col min="3308" max="3308" width="1.7265625" style="77" customWidth="1"/>
    <col min="3309" max="3553" width="10.90625" style="77"/>
    <col min="3554" max="3554" width="4.453125" style="77" customWidth="1"/>
    <col min="3555" max="3555" width="10.90625" style="77"/>
    <col min="3556" max="3556" width="17.54296875" style="77" customWidth="1"/>
    <col min="3557" max="3557" width="11.54296875" style="77" customWidth="1"/>
    <col min="3558" max="3561" width="10.90625" style="77"/>
    <col min="3562" max="3562" width="22.54296875" style="77" customWidth="1"/>
    <col min="3563" max="3563" width="14" style="77" customWidth="1"/>
    <col min="3564" max="3564" width="1.7265625" style="77" customWidth="1"/>
    <col min="3565" max="3809" width="10.90625" style="77"/>
    <col min="3810" max="3810" width="4.453125" style="77" customWidth="1"/>
    <col min="3811" max="3811" width="10.90625" style="77"/>
    <col min="3812" max="3812" width="17.54296875" style="77" customWidth="1"/>
    <col min="3813" max="3813" width="11.54296875" style="77" customWidth="1"/>
    <col min="3814" max="3817" width="10.90625" style="77"/>
    <col min="3818" max="3818" width="22.54296875" style="77" customWidth="1"/>
    <col min="3819" max="3819" width="14" style="77" customWidth="1"/>
    <col min="3820" max="3820" width="1.7265625" style="77" customWidth="1"/>
    <col min="3821" max="4065" width="10.90625" style="77"/>
    <col min="4066" max="4066" width="4.453125" style="77" customWidth="1"/>
    <col min="4067" max="4067" width="10.90625" style="77"/>
    <col min="4068" max="4068" width="17.54296875" style="77" customWidth="1"/>
    <col min="4069" max="4069" width="11.54296875" style="77" customWidth="1"/>
    <col min="4070" max="4073" width="10.90625" style="77"/>
    <col min="4074" max="4074" width="22.54296875" style="77" customWidth="1"/>
    <col min="4075" max="4075" width="14" style="77" customWidth="1"/>
    <col min="4076" max="4076" width="1.7265625" style="77" customWidth="1"/>
    <col min="4077" max="4321" width="10.90625" style="77"/>
    <col min="4322" max="4322" width="4.453125" style="77" customWidth="1"/>
    <col min="4323" max="4323" width="10.90625" style="77"/>
    <col min="4324" max="4324" width="17.54296875" style="77" customWidth="1"/>
    <col min="4325" max="4325" width="11.54296875" style="77" customWidth="1"/>
    <col min="4326" max="4329" width="10.90625" style="77"/>
    <col min="4330" max="4330" width="22.54296875" style="77" customWidth="1"/>
    <col min="4331" max="4331" width="14" style="77" customWidth="1"/>
    <col min="4332" max="4332" width="1.7265625" style="77" customWidth="1"/>
    <col min="4333" max="4577" width="10.90625" style="77"/>
    <col min="4578" max="4578" width="4.453125" style="77" customWidth="1"/>
    <col min="4579" max="4579" width="10.90625" style="77"/>
    <col min="4580" max="4580" width="17.54296875" style="77" customWidth="1"/>
    <col min="4581" max="4581" width="11.54296875" style="77" customWidth="1"/>
    <col min="4582" max="4585" width="10.90625" style="77"/>
    <col min="4586" max="4586" width="22.54296875" style="77" customWidth="1"/>
    <col min="4587" max="4587" width="14" style="77" customWidth="1"/>
    <col min="4588" max="4588" width="1.7265625" style="77" customWidth="1"/>
    <col min="4589" max="4833" width="10.90625" style="77"/>
    <col min="4834" max="4834" width="4.453125" style="77" customWidth="1"/>
    <col min="4835" max="4835" width="10.90625" style="77"/>
    <col min="4836" max="4836" width="17.54296875" style="77" customWidth="1"/>
    <col min="4837" max="4837" width="11.54296875" style="77" customWidth="1"/>
    <col min="4838" max="4841" width="10.90625" style="77"/>
    <col min="4842" max="4842" width="22.54296875" style="77" customWidth="1"/>
    <col min="4843" max="4843" width="14" style="77" customWidth="1"/>
    <col min="4844" max="4844" width="1.7265625" style="77" customWidth="1"/>
    <col min="4845" max="5089" width="10.90625" style="77"/>
    <col min="5090" max="5090" width="4.453125" style="77" customWidth="1"/>
    <col min="5091" max="5091" width="10.90625" style="77"/>
    <col min="5092" max="5092" width="17.54296875" style="77" customWidth="1"/>
    <col min="5093" max="5093" width="11.54296875" style="77" customWidth="1"/>
    <col min="5094" max="5097" width="10.90625" style="77"/>
    <col min="5098" max="5098" width="22.54296875" style="77" customWidth="1"/>
    <col min="5099" max="5099" width="14" style="77" customWidth="1"/>
    <col min="5100" max="5100" width="1.7265625" style="77" customWidth="1"/>
    <col min="5101" max="5345" width="10.90625" style="77"/>
    <col min="5346" max="5346" width="4.453125" style="77" customWidth="1"/>
    <col min="5347" max="5347" width="10.90625" style="77"/>
    <col min="5348" max="5348" width="17.54296875" style="77" customWidth="1"/>
    <col min="5349" max="5349" width="11.54296875" style="77" customWidth="1"/>
    <col min="5350" max="5353" width="10.90625" style="77"/>
    <col min="5354" max="5354" width="22.54296875" style="77" customWidth="1"/>
    <col min="5355" max="5355" width="14" style="77" customWidth="1"/>
    <col min="5356" max="5356" width="1.7265625" style="77" customWidth="1"/>
    <col min="5357" max="5601" width="10.90625" style="77"/>
    <col min="5602" max="5602" width="4.453125" style="77" customWidth="1"/>
    <col min="5603" max="5603" width="10.90625" style="77"/>
    <col min="5604" max="5604" width="17.54296875" style="77" customWidth="1"/>
    <col min="5605" max="5605" width="11.54296875" style="77" customWidth="1"/>
    <col min="5606" max="5609" width="10.90625" style="77"/>
    <col min="5610" max="5610" width="22.54296875" style="77" customWidth="1"/>
    <col min="5611" max="5611" width="14" style="77" customWidth="1"/>
    <col min="5612" max="5612" width="1.7265625" style="77" customWidth="1"/>
    <col min="5613" max="5857" width="10.90625" style="77"/>
    <col min="5858" max="5858" width="4.453125" style="77" customWidth="1"/>
    <col min="5859" max="5859" width="10.90625" style="77"/>
    <col min="5860" max="5860" width="17.54296875" style="77" customWidth="1"/>
    <col min="5861" max="5861" width="11.54296875" style="77" customWidth="1"/>
    <col min="5862" max="5865" width="10.90625" style="77"/>
    <col min="5866" max="5866" width="22.54296875" style="77" customWidth="1"/>
    <col min="5867" max="5867" width="14" style="77" customWidth="1"/>
    <col min="5868" max="5868" width="1.7265625" style="77" customWidth="1"/>
    <col min="5869" max="6113" width="10.90625" style="77"/>
    <col min="6114" max="6114" width="4.453125" style="77" customWidth="1"/>
    <col min="6115" max="6115" width="10.90625" style="77"/>
    <col min="6116" max="6116" width="17.54296875" style="77" customWidth="1"/>
    <col min="6117" max="6117" width="11.54296875" style="77" customWidth="1"/>
    <col min="6118" max="6121" width="10.90625" style="77"/>
    <col min="6122" max="6122" width="22.54296875" style="77" customWidth="1"/>
    <col min="6123" max="6123" width="14" style="77" customWidth="1"/>
    <col min="6124" max="6124" width="1.7265625" style="77" customWidth="1"/>
    <col min="6125" max="6369" width="10.90625" style="77"/>
    <col min="6370" max="6370" width="4.453125" style="77" customWidth="1"/>
    <col min="6371" max="6371" width="10.90625" style="77"/>
    <col min="6372" max="6372" width="17.54296875" style="77" customWidth="1"/>
    <col min="6373" max="6373" width="11.54296875" style="77" customWidth="1"/>
    <col min="6374" max="6377" width="10.90625" style="77"/>
    <col min="6378" max="6378" width="22.54296875" style="77" customWidth="1"/>
    <col min="6379" max="6379" width="14" style="77" customWidth="1"/>
    <col min="6380" max="6380" width="1.7265625" style="77" customWidth="1"/>
    <col min="6381" max="6625" width="10.90625" style="77"/>
    <col min="6626" max="6626" width="4.453125" style="77" customWidth="1"/>
    <col min="6627" max="6627" width="10.90625" style="77"/>
    <col min="6628" max="6628" width="17.54296875" style="77" customWidth="1"/>
    <col min="6629" max="6629" width="11.54296875" style="77" customWidth="1"/>
    <col min="6630" max="6633" width="10.90625" style="77"/>
    <col min="6634" max="6634" width="22.54296875" style="77" customWidth="1"/>
    <col min="6635" max="6635" width="14" style="77" customWidth="1"/>
    <col min="6636" max="6636" width="1.7265625" style="77" customWidth="1"/>
    <col min="6637" max="6881" width="10.90625" style="77"/>
    <col min="6882" max="6882" width="4.453125" style="77" customWidth="1"/>
    <col min="6883" max="6883" width="10.90625" style="77"/>
    <col min="6884" max="6884" width="17.54296875" style="77" customWidth="1"/>
    <col min="6885" max="6885" width="11.54296875" style="77" customWidth="1"/>
    <col min="6886" max="6889" width="10.90625" style="77"/>
    <col min="6890" max="6890" width="22.54296875" style="77" customWidth="1"/>
    <col min="6891" max="6891" width="14" style="77" customWidth="1"/>
    <col min="6892" max="6892" width="1.7265625" style="77" customWidth="1"/>
    <col min="6893" max="7137" width="10.90625" style="77"/>
    <col min="7138" max="7138" width="4.453125" style="77" customWidth="1"/>
    <col min="7139" max="7139" width="10.90625" style="77"/>
    <col min="7140" max="7140" width="17.54296875" style="77" customWidth="1"/>
    <col min="7141" max="7141" width="11.54296875" style="77" customWidth="1"/>
    <col min="7142" max="7145" width="10.90625" style="77"/>
    <col min="7146" max="7146" width="22.54296875" style="77" customWidth="1"/>
    <col min="7147" max="7147" width="14" style="77" customWidth="1"/>
    <col min="7148" max="7148" width="1.7265625" style="77" customWidth="1"/>
    <col min="7149" max="7393" width="10.90625" style="77"/>
    <col min="7394" max="7394" width="4.453125" style="77" customWidth="1"/>
    <col min="7395" max="7395" width="10.90625" style="77"/>
    <col min="7396" max="7396" width="17.54296875" style="77" customWidth="1"/>
    <col min="7397" max="7397" width="11.54296875" style="77" customWidth="1"/>
    <col min="7398" max="7401" width="10.90625" style="77"/>
    <col min="7402" max="7402" width="22.54296875" style="77" customWidth="1"/>
    <col min="7403" max="7403" width="14" style="77" customWidth="1"/>
    <col min="7404" max="7404" width="1.7265625" style="77" customWidth="1"/>
    <col min="7405" max="7649" width="10.90625" style="77"/>
    <col min="7650" max="7650" width="4.453125" style="77" customWidth="1"/>
    <col min="7651" max="7651" width="10.90625" style="77"/>
    <col min="7652" max="7652" width="17.54296875" style="77" customWidth="1"/>
    <col min="7653" max="7653" width="11.54296875" style="77" customWidth="1"/>
    <col min="7654" max="7657" width="10.90625" style="77"/>
    <col min="7658" max="7658" width="22.54296875" style="77" customWidth="1"/>
    <col min="7659" max="7659" width="14" style="77" customWidth="1"/>
    <col min="7660" max="7660" width="1.7265625" style="77" customWidth="1"/>
    <col min="7661" max="7905" width="10.90625" style="77"/>
    <col min="7906" max="7906" width="4.453125" style="77" customWidth="1"/>
    <col min="7907" max="7907" width="10.90625" style="77"/>
    <col min="7908" max="7908" width="17.54296875" style="77" customWidth="1"/>
    <col min="7909" max="7909" width="11.54296875" style="77" customWidth="1"/>
    <col min="7910" max="7913" width="10.90625" style="77"/>
    <col min="7914" max="7914" width="22.54296875" style="77" customWidth="1"/>
    <col min="7915" max="7915" width="14" style="77" customWidth="1"/>
    <col min="7916" max="7916" width="1.7265625" style="77" customWidth="1"/>
    <col min="7917" max="8161" width="10.90625" style="77"/>
    <col min="8162" max="8162" width="4.453125" style="77" customWidth="1"/>
    <col min="8163" max="8163" width="10.90625" style="77"/>
    <col min="8164" max="8164" width="17.54296875" style="77" customWidth="1"/>
    <col min="8165" max="8165" width="11.54296875" style="77" customWidth="1"/>
    <col min="8166" max="8169" width="10.90625" style="77"/>
    <col min="8170" max="8170" width="22.54296875" style="77" customWidth="1"/>
    <col min="8171" max="8171" width="14" style="77" customWidth="1"/>
    <col min="8172" max="8172" width="1.7265625" style="77" customWidth="1"/>
    <col min="8173" max="8417" width="10.90625" style="77"/>
    <col min="8418" max="8418" width="4.453125" style="77" customWidth="1"/>
    <col min="8419" max="8419" width="10.90625" style="77"/>
    <col min="8420" max="8420" width="17.54296875" style="77" customWidth="1"/>
    <col min="8421" max="8421" width="11.54296875" style="77" customWidth="1"/>
    <col min="8422" max="8425" width="10.90625" style="77"/>
    <col min="8426" max="8426" width="22.54296875" style="77" customWidth="1"/>
    <col min="8427" max="8427" width="14" style="77" customWidth="1"/>
    <col min="8428" max="8428" width="1.7265625" style="77" customWidth="1"/>
    <col min="8429" max="8673" width="10.90625" style="77"/>
    <col min="8674" max="8674" width="4.453125" style="77" customWidth="1"/>
    <col min="8675" max="8675" width="10.90625" style="77"/>
    <col min="8676" max="8676" width="17.54296875" style="77" customWidth="1"/>
    <col min="8677" max="8677" width="11.54296875" style="77" customWidth="1"/>
    <col min="8678" max="8681" width="10.90625" style="77"/>
    <col min="8682" max="8682" width="22.54296875" style="77" customWidth="1"/>
    <col min="8683" max="8683" width="14" style="77" customWidth="1"/>
    <col min="8684" max="8684" width="1.7265625" style="77" customWidth="1"/>
    <col min="8685" max="8929" width="10.90625" style="77"/>
    <col min="8930" max="8930" width="4.453125" style="77" customWidth="1"/>
    <col min="8931" max="8931" width="10.90625" style="77"/>
    <col min="8932" max="8932" width="17.54296875" style="77" customWidth="1"/>
    <col min="8933" max="8933" width="11.54296875" style="77" customWidth="1"/>
    <col min="8934" max="8937" width="10.90625" style="77"/>
    <col min="8938" max="8938" width="22.54296875" style="77" customWidth="1"/>
    <col min="8939" max="8939" width="14" style="77" customWidth="1"/>
    <col min="8940" max="8940" width="1.7265625" style="77" customWidth="1"/>
    <col min="8941" max="9185" width="10.90625" style="77"/>
    <col min="9186" max="9186" width="4.453125" style="77" customWidth="1"/>
    <col min="9187" max="9187" width="10.90625" style="77"/>
    <col min="9188" max="9188" width="17.54296875" style="77" customWidth="1"/>
    <col min="9189" max="9189" width="11.54296875" style="77" customWidth="1"/>
    <col min="9190" max="9193" width="10.90625" style="77"/>
    <col min="9194" max="9194" width="22.54296875" style="77" customWidth="1"/>
    <col min="9195" max="9195" width="14" style="77" customWidth="1"/>
    <col min="9196" max="9196" width="1.7265625" style="77" customWidth="1"/>
    <col min="9197" max="9441" width="10.90625" style="77"/>
    <col min="9442" max="9442" width="4.453125" style="77" customWidth="1"/>
    <col min="9443" max="9443" width="10.90625" style="77"/>
    <col min="9444" max="9444" width="17.54296875" style="77" customWidth="1"/>
    <col min="9445" max="9445" width="11.54296875" style="77" customWidth="1"/>
    <col min="9446" max="9449" width="10.90625" style="77"/>
    <col min="9450" max="9450" width="22.54296875" style="77" customWidth="1"/>
    <col min="9451" max="9451" width="14" style="77" customWidth="1"/>
    <col min="9452" max="9452" width="1.7265625" style="77" customWidth="1"/>
    <col min="9453" max="9697" width="10.90625" style="77"/>
    <col min="9698" max="9698" width="4.453125" style="77" customWidth="1"/>
    <col min="9699" max="9699" width="10.90625" style="77"/>
    <col min="9700" max="9700" width="17.54296875" style="77" customWidth="1"/>
    <col min="9701" max="9701" width="11.54296875" style="77" customWidth="1"/>
    <col min="9702" max="9705" width="10.90625" style="77"/>
    <col min="9706" max="9706" width="22.54296875" style="77" customWidth="1"/>
    <col min="9707" max="9707" width="14" style="77" customWidth="1"/>
    <col min="9708" max="9708" width="1.7265625" style="77" customWidth="1"/>
    <col min="9709" max="9953" width="10.90625" style="77"/>
    <col min="9954" max="9954" width="4.453125" style="77" customWidth="1"/>
    <col min="9955" max="9955" width="10.90625" style="77"/>
    <col min="9956" max="9956" width="17.54296875" style="77" customWidth="1"/>
    <col min="9957" max="9957" width="11.54296875" style="77" customWidth="1"/>
    <col min="9958" max="9961" width="10.90625" style="77"/>
    <col min="9962" max="9962" width="22.54296875" style="77" customWidth="1"/>
    <col min="9963" max="9963" width="14" style="77" customWidth="1"/>
    <col min="9964" max="9964" width="1.7265625" style="77" customWidth="1"/>
    <col min="9965" max="10209" width="10.90625" style="77"/>
    <col min="10210" max="10210" width="4.453125" style="77" customWidth="1"/>
    <col min="10211" max="10211" width="10.90625" style="77"/>
    <col min="10212" max="10212" width="17.54296875" style="77" customWidth="1"/>
    <col min="10213" max="10213" width="11.54296875" style="77" customWidth="1"/>
    <col min="10214" max="10217" width="10.90625" style="77"/>
    <col min="10218" max="10218" width="22.54296875" style="77" customWidth="1"/>
    <col min="10219" max="10219" width="14" style="77" customWidth="1"/>
    <col min="10220" max="10220" width="1.7265625" style="77" customWidth="1"/>
    <col min="10221" max="10465" width="10.90625" style="77"/>
    <col min="10466" max="10466" width="4.453125" style="77" customWidth="1"/>
    <col min="10467" max="10467" width="10.90625" style="77"/>
    <col min="10468" max="10468" width="17.54296875" style="77" customWidth="1"/>
    <col min="10469" max="10469" width="11.54296875" style="77" customWidth="1"/>
    <col min="10470" max="10473" width="10.90625" style="77"/>
    <col min="10474" max="10474" width="22.54296875" style="77" customWidth="1"/>
    <col min="10475" max="10475" width="14" style="77" customWidth="1"/>
    <col min="10476" max="10476" width="1.7265625" style="77" customWidth="1"/>
    <col min="10477" max="10721" width="10.90625" style="77"/>
    <col min="10722" max="10722" width="4.453125" style="77" customWidth="1"/>
    <col min="10723" max="10723" width="10.90625" style="77"/>
    <col min="10724" max="10724" width="17.54296875" style="77" customWidth="1"/>
    <col min="10725" max="10725" width="11.54296875" style="77" customWidth="1"/>
    <col min="10726" max="10729" width="10.90625" style="77"/>
    <col min="10730" max="10730" width="22.54296875" style="77" customWidth="1"/>
    <col min="10731" max="10731" width="14" style="77" customWidth="1"/>
    <col min="10732" max="10732" width="1.7265625" style="77" customWidth="1"/>
    <col min="10733" max="10977" width="10.90625" style="77"/>
    <col min="10978" max="10978" width="4.453125" style="77" customWidth="1"/>
    <col min="10979" max="10979" width="10.90625" style="77"/>
    <col min="10980" max="10980" width="17.54296875" style="77" customWidth="1"/>
    <col min="10981" max="10981" width="11.54296875" style="77" customWidth="1"/>
    <col min="10982" max="10985" width="10.90625" style="77"/>
    <col min="10986" max="10986" width="22.54296875" style="77" customWidth="1"/>
    <col min="10987" max="10987" width="14" style="77" customWidth="1"/>
    <col min="10988" max="10988" width="1.7265625" style="77" customWidth="1"/>
    <col min="10989" max="11233" width="10.90625" style="77"/>
    <col min="11234" max="11234" width="4.453125" style="77" customWidth="1"/>
    <col min="11235" max="11235" width="10.90625" style="77"/>
    <col min="11236" max="11236" width="17.54296875" style="77" customWidth="1"/>
    <col min="11237" max="11237" width="11.54296875" style="77" customWidth="1"/>
    <col min="11238" max="11241" width="10.90625" style="77"/>
    <col min="11242" max="11242" width="22.54296875" style="77" customWidth="1"/>
    <col min="11243" max="11243" width="14" style="77" customWidth="1"/>
    <col min="11244" max="11244" width="1.7265625" style="77" customWidth="1"/>
    <col min="11245" max="11489" width="10.90625" style="77"/>
    <col min="11490" max="11490" width="4.453125" style="77" customWidth="1"/>
    <col min="11491" max="11491" width="10.90625" style="77"/>
    <col min="11492" max="11492" width="17.54296875" style="77" customWidth="1"/>
    <col min="11493" max="11493" width="11.54296875" style="77" customWidth="1"/>
    <col min="11494" max="11497" width="10.90625" style="77"/>
    <col min="11498" max="11498" width="22.54296875" style="77" customWidth="1"/>
    <col min="11499" max="11499" width="14" style="77" customWidth="1"/>
    <col min="11500" max="11500" width="1.7265625" style="77" customWidth="1"/>
    <col min="11501" max="11745" width="10.90625" style="77"/>
    <col min="11746" max="11746" width="4.453125" style="77" customWidth="1"/>
    <col min="11747" max="11747" width="10.90625" style="77"/>
    <col min="11748" max="11748" width="17.54296875" style="77" customWidth="1"/>
    <col min="11749" max="11749" width="11.54296875" style="77" customWidth="1"/>
    <col min="11750" max="11753" width="10.90625" style="77"/>
    <col min="11754" max="11754" width="22.54296875" style="77" customWidth="1"/>
    <col min="11755" max="11755" width="14" style="77" customWidth="1"/>
    <col min="11756" max="11756" width="1.7265625" style="77" customWidth="1"/>
    <col min="11757" max="12001" width="10.90625" style="77"/>
    <col min="12002" max="12002" width="4.453125" style="77" customWidth="1"/>
    <col min="12003" max="12003" width="10.90625" style="77"/>
    <col min="12004" max="12004" width="17.54296875" style="77" customWidth="1"/>
    <col min="12005" max="12005" width="11.54296875" style="77" customWidth="1"/>
    <col min="12006" max="12009" width="10.90625" style="77"/>
    <col min="12010" max="12010" width="22.54296875" style="77" customWidth="1"/>
    <col min="12011" max="12011" width="14" style="77" customWidth="1"/>
    <col min="12012" max="12012" width="1.7265625" style="77" customWidth="1"/>
    <col min="12013" max="12257" width="10.90625" style="77"/>
    <col min="12258" max="12258" width="4.453125" style="77" customWidth="1"/>
    <col min="12259" max="12259" width="10.90625" style="77"/>
    <col min="12260" max="12260" width="17.54296875" style="77" customWidth="1"/>
    <col min="12261" max="12261" width="11.54296875" style="77" customWidth="1"/>
    <col min="12262" max="12265" width="10.90625" style="77"/>
    <col min="12266" max="12266" width="22.54296875" style="77" customWidth="1"/>
    <col min="12267" max="12267" width="14" style="77" customWidth="1"/>
    <col min="12268" max="12268" width="1.7265625" style="77" customWidth="1"/>
    <col min="12269" max="12513" width="10.90625" style="77"/>
    <col min="12514" max="12514" width="4.453125" style="77" customWidth="1"/>
    <col min="12515" max="12515" width="10.90625" style="77"/>
    <col min="12516" max="12516" width="17.54296875" style="77" customWidth="1"/>
    <col min="12517" max="12517" width="11.54296875" style="77" customWidth="1"/>
    <col min="12518" max="12521" width="10.90625" style="77"/>
    <col min="12522" max="12522" width="22.54296875" style="77" customWidth="1"/>
    <col min="12523" max="12523" width="14" style="77" customWidth="1"/>
    <col min="12524" max="12524" width="1.7265625" style="77" customWidth="1"/>
    <col min="12525" max="12769" width="10.90625" style="77"/>
    <col min="12770" max="12770" width="4.453125" style="77" customWidth="1"/>
    <col min="12771" max="12771" width="10.90625" style="77"/>
    <col min="12772" max="12772" width="17.54296875" style="77" customWidth="1"/>
    <col min="12773" max="12773" width="11.54296875" style="77" customWidth="1"/>
    <col min="12774" max="12777" width="10.90625" style="77"/>
    <col min="12778" max="12778" width="22.54296875" style="77" customWidth="1"/>
    <col min="12779" max="12779" width="14" style="77" customWidth="1"/>
    <col min="12780" max="12780" width="1.7265625" style="77" customWidth="1"/>
    <col min="12781" max="13025" width="10.90625" style="77"/>
    <col min="13026" max="13026" width="4.453125" style="77" customWidth="1"/>
    <col min="13027" max="13027" width="10.90625" style="77"/>
    <col min="13028" max="13028" width="17.54296875" style="77" customWidth="1"/>
    <col min="13029" max="13029" width="11.54296875" style="77" customWidth="1"/>
    <col min="13030" max="13033" width="10.90625" style="77"/>
    <col min="13034" max="13034" width="22.54296875" style="77" customWidth="1"/>
    <col min="13035" max="13035" width="14" style="77" customWidth="1"/>
    <col min="13036" max="13036" width="1.7265625" style="77" customWidth="1"/>
    <col min="13037" max="13281" width="10.90625" style="77"/>
    <col min="13282" max="13282" width="4.453125" style="77" customWidth="1"/>
    <col min="13283" max="13283" width="10.90625" style="77"/>
    <col min="13284" max="13284" width="17.54296875" style="77" customWidth="1"/>
    <col min="13285" max="13285" width="11.54296875" style="77" customWidth="1"/>
    <col min="13286" max="13289" width="10.90625" style="77"/>
    <col min="13290" max="13290" width="22.54296875" style="77" customWidth="1"/>
    <col min="13291" max="13291" width="14" style="77" customWidth="1"/>
    <col min="13292" max="13292" width="1.7265625" style="77" customWidth="1"/>
    <col min="13293" max="13537" width="10.90625" style="77"/>
    <col min="13538" max="13538" width="4.453125" style="77" customWidth="1"/>
    <col min="13539" max="13539" width="10.90625" style="77"/>
    <col min="13540" max="13540" width="17.54296875" style="77" customWidth="1"/>
    <col min="13541" max="13541" width="11.54296875" style="77" customWidth="1"/>
    <col min="13542" max="13545" width="10.90625" style="77"/>
    <col min="13546" max="13546" width="22.54296875" style="77" customWidth="1"/>
    <col min="13547" max="13547" width="14" style="77" customWidth="1"/>
    <col min="13548" max="13548" width="1.7265625" style="77" customWidth="1"/>
    <col min="13549" max="13793" width="10.90625" style="77"/>
    <col min="13794" max="13794" width="4.453125" style="77" customWidth="1"/>
    <col min="13795" max="13795" width="10.90625" style="77"/>
    <col min="13796" max="13796" width="17.54296875" style="77" customWidth="1"/>
    <col min="13797" max="13797" width="11.54296875" style="77" customWidth="1"/>
    <col min="13798" max="13801" width="10.90625" style="77"/>
    <col min="13802" max="13802" width="22.54296875" style="77" customWidth="1"/>
    <col min="13803" max="13803" width="14" style="77" customWidth="1"/>
    <col min="13804" max="13804" width="1.7265625" style="77" customWidth="1"/>
    <col min="13805" max="14049" width="10.90625" style="77"/>
    <col min="14050" max="14050" width="4.453125" style="77" customWidth="1"/>
    <col min="14051" max="14051" width="10.90625" style="77"/>
    <col min="14052" max="14052" width="17.54296875" style="77" customWidth="1"/>
    <col min="14053" max="14053" width="11.54296875" style="77" customWidth="1"/>
    <col min="14054" max="14057" width="10.90625" style="77"/>
    <col min="14058" max="14058" width="22.54296875" style="77" customWidth="1"/>
    <col min="14059" max="14059" width="14" style="77" customWidth="1"/>
    <col min="14060" max="14060" width="1.7265625" style="77" customWidth="1"/>
    <col min="14061" max="14305" width="10.90625" style="77"/>
    <col min="14306" max="14306" width="4.453125" style="77" customWidth="1"/>
    <col min="14307" max="14307" width="10.90625" style="77"/>
    <col min="14308" max="14308" width="17.54296875" style="77" customWidth="1"/>
    <col min="14309" max="14309" width="11.54296875" style="77" customWidth="1"/>
    <col min="14310" max="14313" width="10.90625" style="77"/>
    <col min="14314" max="14314" width="22.54296875" style="77" customWidth="1"/>
    <col min="14315" max="14315" width="14" style="77" customWidth="1"/>
    <col min="14316" max="14316" width="1.7265625" style="77" customWidth="1"/>
    <col min="14317" max="14561" width="10.90625" style="77"/>
    <col min="14562" max="14562" width="4.453125" style="77" customWidth="1"/>
    <col min="14563" max="14563" width="10.90625" style="77"/>
    <col min="14564" max="14564" width="17.54296875" style="77" customWidth="1"/>
    <col min="14565" max="14565" width="11.54296875" style="77" customWidth="1"/>
    <col min="14566" max="14569" width="10.90625" style="77"/>
    <col min="14570" max="14570" width="22.54296875" style="77" customWidth="1"/>
    <col min="14571" max="14571" width="14" style="77" customWidth="1"/>
    <col min="14572" max="14572" width="1.7265625" style="77" customWidth="1"/>
    <col min="14573" max="14817" width="10.90625" style="77"/>
    <col min="14818" max="14818" width="4.453125" style="77" customWidth="1"/>
    <col min="14819" max="14819" width="10.90625" style="77"/>
    <col min="14820" max="14820" width="17.54296875" style="77" customWidth="1"/>
    <col min="14821" max="14821" width="11.54296875" style="77" customWidth="1"/>
    <col min="14822" max="14825" width="10.90625" style="77"/>
    <col min="14826" max="14826" width="22.54296875" style="77" customWidth="1"/>
    <col min="14827" max="14827" width="14" style="77" customWidth="1"/>
    <col min="14828" max="14828" width="1.7265625" style="77" customWidth="1"/>
    <col min="14829" max="15073" width="10.90625" style="77"/>
    <col min="15074" max="15074" width="4.453125" style="77" customWidth="1"/>
    <col min="15075" max="15075" width="10.90625" style="77"/>
    <col min="15076" max="15076" width="17.54296875" style="77" customWidth="1"/>
    <col min="15077" max="15077" width="11.54296875" style="77" customWidth="1"/>
    <col min="15078" max="15081" width="10.90625" style="77"/>
    <col min="15082" max="15082" width="22.54296875" style="77" customWidth="1"/>
    <col min="15083" max="15083" width="14" style="77" customWidth="1"/>
    <col min="15084" max="15084" width="1.7265625" style="77" customWidth="1"/>
    <col min="15085" max="15329" width="10.90625" style="77"/>
    <col min="15330" max="15330" width="4.453125" style="77" customWidth="1"/>
    <col min="15331" max="15331" width="10.90625" style="77"/>
    <col min="15332" max="15332" width="17.54296875" style="77" customWidth="1"/>
    <col min="15333" max="15333" width="11.54296875" style="77" customWidth="1"/>
    <col min="15334" max="15337" width="10.90625" style="77"/>
    <col min="15338" max="15338" width="22.54296875" style="77" customWidth="1"/>
    <col min="15339" max="15339" width="14" style="77" customWidth="1"/>
    <col min="15340" max="15340" width="1.7265625" style="77" customWidth="1"/>
    <col min="15341" max="15585" width="10.90625" style="77"/>
    <col min="15586" max="15586" width="4.453125" style="77" customWidth="1"/>
    <col min="15587" max="15587" width="10.90625" style="77"/>
    <col min="15588" max="15588" width="17.54296875" style="77" customWidth="1"/>
    <col min="15589" max="15589" width="11.54296875" style="77" customWidth="1"/>
    <col min="15590" max="15593" width="10.90625" style="77"/>
    <col min="15594" max="15594" width="22.54296875" style="77" customWidth="1"/>
    <col min="15595" max="15595" width="14" style="77" customWidth="1"/>
    <col min="15596" max="15596" width="1.7265625" style="77" customWidth="1"/>
    <col min="15597" max="15841" width="10.90625" style="77"/>
    <col min="15842" max="15842" width="4.453125" style="77" customWidth="1"/>
    <col min="15843" max="15843" width="10.90625" style="77"/>
    <col min="15844" max="15844" width="17.54296875" style="77" customWidth="1"/>
    <col min="15845" max="15845" width="11.54296875" style="77" customWidth="1"/>
    <col min="15846" max="15849" width="10.90625" style="77"/>
    <col min="15850" max="15850" width="22.54296875" style="77" customWidth="1"/>
    <col min="15851" max="15851" width="14" style="77" customWidth="1"/>
    <col min="15852" max="15852" width="1.7265625" style="77" customWidth="1"/>
    <col min="15853" max="16097" width="10.90625" style="77"/>
    <col min="16098" max="16098" width="4.453125" style="77" customWidth="1"/>
    <col min="16099" max="16099" width="10.90625" style="77"/>
    <col min="16100" max="16100" width="17.54296875" style="77" customWidth="1"/>
    <col min="16101" max="16101" width="11.54296875" style="77" customWidth="1"/>
    <col min="16102" max="16105" width="10.90625" style="77"/>
    <col min="16106" max="16106" width="22.54296875" style="77" customWidth="1"/>
    <col min="16107" max="16107" width="14" style="77" customWidth="1"/>
    <col min="16108" max="16108" width="1.7265625" style="77" customWidth="1"/>
    <col min="16109" max="16384" width="10.90625" style="77"/>
  </cols>
  <sheetData>
    <row r="1" spans="2:10" ht="6" customHeight="1" thickBot="1"/>
    <row r="2" spans="2:10" ht="19.5" customHeight="1">
      <c r="B2" s="78"/>
      <c r="C2" s="79"/>
      <c r="D2" s="80" t="s">
        <v>665</v>
      </c>
      <c r="E2" s="81"/>
      <c r="F2" s="81"/>
      <c r="G2" s="81"/>
      <c r="H2" s="81"/>
      <c r="I2" s="82"/>
      <c r="J2" s="83" t="s">
        <v>666</v>
      </c>
    </row>
    <row r="3" spans="2:10" ht="4.5" customHeight="1" thickBot="1">
      <c r="B3" s="84"/>
      <c r="C3" s="85"/>
      <c r="D3" s="86"/>
      <c r="E3" s="87"/>
      <c r="F3" s="87"/>
      <c r="G3" s="87"/>
      <c r="H3" s="87"/>
      <c r="I3" s="88"/>
      <c r="J3" s="89"/>
    </row>
    <row r="4" spans="2:10" ht="13">
      <c r="B4" s="84"/>
      <c r="C4" s="85"/>
      <c r="D4" s="80" t="s">
        <v>667</v>
      </c>
      <c r="E4" s="81"/>
      <c r="F4" s="81"/>
      <c r="G4" s="81"/>
      <c r="H4" s="81"/>
      <c r="I4" s="82"/>
      <c r="J4" s="83" t="s">
        <v>668</v>
      </c>
    </row>
    <row r="5" spans="2:10" ht="5.25" customHeight="1">
      <c r="B5" s="84"/>
      <c r="C5" s="85"/>
      <c r="D5" s="90"/>
      <c r="E5" s="91"/>
      <c r="F5" s="91"/>
      <c r="G5" s="91"/>
      <c r="H5" s="91"/>
      <c r="I5" s="92"/>
      <c r="J5" s="93"/>
    </row>
    <row r="6" spans="2:10" ht="4.5" customHeight="1" thickBot="1">
      <c r="B6" s="94"/>
      <c r="C6" s="95"/>
      <c r="D6" s="86"/>
      <c r="E6" s="87"/>
      <c r="F6" s="87"/>
      <c r="G6" s="87"/>
      <c r="H6" s="87"/>
      <c r="I6" s="88"/>
      <c r="J6" s="89"/>
    </row>
    <row r="7" spans="2:10" ht="6" customHeight="1">
      <c r="B7" s="96"/>
      <c r="J7" s="97"/>
    </row>
    <row r="8" spans="2:10" ht="9" customHeight="1">
      <c r="B8" s="96"/>
      <c r="J8" s="97"/>
    </row>
    <row r="9" spans="2:10" ht="13">
      <c r="B9" s="96"/>
      <c r="C9" s="98" t="s">
        <v>706</v>
      </c>
      <c r="E9" s="99"/>
      <c r="H9" s="100"/>
      <c r="J9" s="97"/>
    </row>
    <row r="10" spans="2:10" ht="8.25" customHeight="1">
      <c r="B10" s="96"/>
      <c r="J10" s="97"/>
    </row>
    <row r="11" spans="2:10" ht="13">
      <c r="B11" s="96"/>
      <c r="C11" s="98" t="s">
        <v>687</v>
      </c>
      <c r="J11" s="97"/>
    </row>
    <row r="12" spans="2:10" ht="13">
      <c r="B12" s="96"/>
      <c r="C12" s="98" t="s">
        <v>688</v>
      </c>
      <c r="J12" s="97"/>
    </row>
    <row r="13" spans="2:10">
      <c r="B13" s="96"/>
      <c r="J13" s="97"/>
    </row>
    <row r="14" spans="2:10">
      <c r="B14" s="96"/>
      <c r="C14" s="77" t="s">
        <v>705</v>
      </c>
      <c r="G14" s="101"/>
      <c r="H14" s="101"/>
      <c r="I14" s="101"/>
      <c r="J14" s="97"/>
    </row>
    <row r="15" spans="2:10" ht="9" customHeight="1">
      <c r="B15" s="96"/>
      <c r="C15" s="102"/>
      <c r="G15" s="101"/>
      <c r="H15" s="101"/>
      <c r="I15" s="101"/>
      <c r="J15" s="97"/>
    </row>
    <row r="16" spans="2:10" ht="13">
      <c r="B16" s="96"/>
      <c r="C16" s="77" t="s">
        <v>689</v>
      </c>
      <c r="D16" s="99"/>
      <c r="G16" s="101"/>
      <c r="H16" s="103" t="s">
        <v>669</v>
      </c>
      <c r="I16" s="103" t="s">
        <v>8</v>
      </c>
      <c r="J16" s="97"/>
    </row>
    <row r="17" spans="2:14" ht="13">
      <c r="B17" s="96"/>
      <c r="C17" s="98" t="s">
        <v>670</v>
      </c>
      <c r="D17" s="98"/>
      <c r="E17" s="98"/>
      <c r="F17" s="98"/>
      <c r="G17" s="101"/>
      <c r="H17" s="104">
        <v>268</v>
      </c>
      <c r="I17" s="105">
        <v>47080704</v>
      </c>
      <c r="J17" s="97"/>
    </row>
    <row r="18" spans="2:14">
      <c r="B18" s="96"/>
      <c r="C18" s="77" t="s">
        <v>671</v>
      </c>
      <c r="G18" s="101"/>
      <c r="H18" s="107">
        <v>108</v>
      </c>
      <c r="I18" s="108">
        <v>12102897</v>
      </c>
      <c r="J18" s="97"/>
    </row>
    <row r="19" spans="2:14">
      <c r="B19" s="96"/>
      <c r="C19" s="77" t="s">
        <v>672</v>
      </c>
      <c r="G19" s="101"/>
      <c r="H19" s="107">
        <v>3</v>
      </c>
      <c r="I19" s="108">
        <v>621946</v>
      </c>
      <c r="J19" s="97"/>
    </row>
    <row r="20" spans="2:14">
      <c r="B20" s="96"/>
      <c r="C20" s="77" t="s">
        <v>673</v>
      </c>
      <c r="H20" s="109">
        <v>1</v>
      </c>
      <c r="I20" s="110">
        <v>556616</v>
      </c>
      <c r="J20" s="97"/>
    </row>
    <row r="21" spans="2:14">
      <c r="B21" s="96"/>
      <c r="C21" s="77" t="s">
        <v>686</v>
      </c>
      <c r="H21" s="109">
        <v>3</v>
      </c>
      <c r="I21" s="110">
        <v>1168923</v>
      </c>
      <c r="J21" s="97"/>
      <c r="N21" s="111"/>
    </row>
    <row r="22" spans="2:14" ht="13" thickBot="1">
      <c r="B22" s="96"/>
      <c r="C22" s="77" t="s">
        <v>674</v>
      </c>
      <c r="H22" s="112">
        <v>5</v>
      </c>
      <c r="I22" s="113">
        <v>369865</v>
      </c>
      <c r="J22" s="97"/>
    </row>
    <row r="23" spans="2:14" ht="13">
      <c r="B23" s="96"/>
      <c r="C23" s="98" t="s">
        <v>675</v>
      </c>
      <c r="D23" s="98"/>
      <c r="E23" s="98"/>
      <c r="F23" s="98"/>
      <c r="H23" s="114">
        <f>H18+H19+H20+H21+H22</f>
        <v>120</v>
      </c>
      <c r="I23" s="115">
        <f>I18+I19+I20+I21+I22</f>
        <v>14820247</v>
      </c>
      <c r="J23" s="97"/>
    </row>
    <row r="24" spans="2:14">
      <c r="B24" s="96"/>
      <c r="C24" s="77" t="s">
        <v>676</v>
      </c>
      <c r="H24" s="109">
        <v>147</v>
      </c>
      <c r="I24" s="110">
        <v>31964147</v>
      </c>
      <c r="J24" s="97"/>
    </row>
    <row r="25" spans="2:14" ht="13" thickBot="1">
      <c r="B25" s="96"/>
      <c r="C25" s="77" t="s">
        <v>677</v>
      </c>
      <c r="H25" s="112">
        <v>1</v>
      </c>
      <c r="I25" s="113">
        <v>296310</v>
      </c>
      <c r="J25" s="97"/>
    </row>
    <row r="26" spans="2:14" ht="13">
      <c r="B26" s="96"/>
      <c r="C26" s="98" t="s">
        <v>678</v>
      </c>
      <c r="D26" s="98"/>
      <c r="E26" s="98"/>
      <c r="F26" s="98"/>
      <c r="H26" s="114">
        <f>H24+H25</f>
        <v>148</v>
      </c>
      <c r="I26" s="115">
        <f>I24+I25</f>
        <v>32260457</v>
      </c>
      <c r="J26" s="97"/>
    </row>
    <row r="27" spans="2:14" ht="13.5" thickBot="1">
      <c r="B27" s="96"/>
      <c r="C27" s="101" t="s">
        <v>679</v>
      </c>
      <c r="D27" s="116"/>
      <c r="E27" s="116"/>
      <c r="F27" s="116"/>
      <c r="G27" s="101"/>
      <c r="H27" s="117">
        <v>0</v>
      </c>
      <c r="I27" s="118">
        <v>0</v>
      </c>
      <c r="J27" s="119"/>
    </row>
    <row r="28" spans="2:14" ht="13">
      <c r="B28" s="96"/>
      <c r="C28" s="116" t="s">
        <v>680</v>
      </c>
      <c r="D28" s="116"/>
      <c r="E28" s="116"/>
      <c r="F28" s="116"/>
      <c r="G28" s="101"/>
      <c r="H28" s="120">
        <f>H27</f>
        <v>0</v>
      </c>
      <c r="I28" s="108">
        <f>I27</f>
        <v>0</v>
      </c>
      <c r="J28" s="119"/>
    </row>
    <row r="29" spans="2:14" ht="13">
      <c r="B29" s="96"/>
      <c r="C29" s="116"/>
      <c r="D29" s="116"/>
      <c r="E29" s="116"/>
      <c r="F29" s="116"/>
      <c r="G29" s="101"/>
      <c r="H29" s="107"/>
      <c r="I29" s="105"/>
      <c r="J29" s="119"/>
    </row>
    <row r="30" spans="2:14" ht="13.5" thickBot="1">
      <c r="B30" s="96"/>
      <c r="C30" s="116" t="s">
        <v>681</v>
      </c>
      <c r="D30" s="116"/>
      <c r="E30" s="101"/>
      <c r="F30" s="101"/>
      <c r="G30" s="101"/>
      <c r="H30" s="121"/>
      <c r="I30" s="122"/>
      <c r="J30" s="119"/>
    </row>
    <row r="31" spans="2:14" ht="13.5" thickTop="1">
      <c r="B31" s="96"/>
      <c r="C31" s="116"/>
      <c r="D31" s="116"/>
      <c r="E31" s="101"/>
      <c r="F31" s="101"/>
      <c r="G31" s="101"/>
      <c r="H31" s="108">
        <f>H23+H26+H28</f>
        <v>268</v>
      </c>
      <c r="I31" s="108">
        <f>I23+I26+I28</f>
        <v>47080704</v>
      </c>
      <c r="J31" s="119"/>
    </row>
    <row r="32" spans="2:14" ht="9.75" customHeight="1">
      <c r="B32" s="96"/>
      <c r="C32" s="101"/>
      <c r="D32" s="101"/>
      <c r="E32" s="101"/>
      <c r="F32" s="101"/>
      <c r="G32" s="123"/>
      <c r="H32" s="124"/>
      <c r="I32" s="125"/>
      <c r="J32" s="119"/>
    </row>
    <row r="33" spans="2:10" ht="9.75" customHeight="1">
      <c r="B33" s="96"/>
      <c r="C33" s="101"/>
      <c r="D33" s="101"/>
      <c r="E33" s="101"/>
      <c r="F33" s="101"/>
      <c r="G33" s="123"/>
      <c r="H33" s="124"/>
      <c r="I33" s="125"/>
      <c r="J33" s="119"/>
    </row>
    <row r="34" spans="2:10" ht="9.75" customHeight="1">
      <c r="B34" s="96"/>
      <c r="C34" s="101"/>
      <c r="D34" s="101"/>
      <c r="E34" s="101"/>
      <c r="F34" s="101"/>
      <c r="G34" s="123"/>
      <c r="H34" s="124"/>
      <c r="I34" s="125"/>
      <c r="J34" s="119"/>
    </row>
    <row r="35" spans="2:10" ht="9.75" customHeight="1">
      <c r="B35" s="96"/>
      <c r="C35" s="101"/>
      <c r="D35" s="101"/>
      <c r="E35" s="101"/>
      <c r="F35" s="101"/>
      <c r="G35" s="123"/>
      <c r="H35" s="124"/>
      <c r="I35" s="125"/>
      <c r="J35" s="119"/>
    </row>
    <row r="36" spans="2:10" ht="9.75" customHeight="1">
      <c r="B36" s="96"/>
      <c r="C36" s="101"/>
      <c r="D36" s="101"/>
      <c r="E36" s="101"/>
      <c r="F36" s="101"/>
      <c r="G36" s="123"/>
      <c r="H36" s="124"/>
      <c r="I36" s="125"/>
      <c r="J36" s="119"/>
    </row>
    <row r="37" spans="2:10" ht="13.5" thickBot="1">
      <c r="B37" s="96"/>
      <c r="C37" s="126"/>
      <c r="D37" s="127"/>
      <c r="E37" s="101"/>
      <c r="F37" s="101"/>
      <c r="G37" s="101"/>
      <c r="H37" s="128"/>
      <c r="I37" s="129"/>
      <c r="J37" s="119"/>
    </row>
    <row r="38" spans="2:10" ht="13">
      <c r="B38" s="96"/>
      <c r="C38" s="116" t="s">
        <v>703</v>
      </c>
      <c r="D38" s="123"/>
      <c r="E38" s="101"/>
      <c r="F38" s="101"/>
      <c r="G38" s="101"/>
      <c r="H38" s="130" t="s">
        <v>682</v>
      </c>
      <c r="I38" s="123"/>
      <c r="J38" s="119"/>
    </row>
    <row r="39" spans="2:10" ht="13">
      <c r="B39" s="96"/>
      <c r="C39" s="116" t="s">
        <v>704</v>
      </c>
      <c r="D39" s="101"/>
      <c r="E39" s="101"/>
      <c r="F39" s="101"/>
      <c r="G39" s="101"/>
      <c r="H39" s="116" t="s">
        <v>683</v>
      </c>
      <c r="I39" s="123"/>
      <c r="J39" s="119"/>
    </row>
    <row r="40" spans="2:10" ht="13">
      <c r="B40" s="96"/>
      <c r="C40" s="101"/>
      <c r="D40" s="101"/>
      <c r="E40" s="101"/>
      <c r="F40" s="101"/>
      <c r="G40" s="101"/>
      <c r="H40" s="116" t="s">
        <v>684</v>
      </c>
      <c r="I40" s="123"/>
      <c r="J40" s="119"/>
    </row>
    <row r="41" spans="2:10" ht="13">
      <c r="B41" s="96"/>
      <c r="C41" s="101"/>
      <c r="D41" s="101"/>
      <c r="E41" s="101"/>
      <c r="F41" s="101"/>
      <c r="G41" s="116"/>
      <c r="H41" s="123"/>
      <c r="I41" s="123"/>
      <c r="J41" s="119"/>
    </row>
    <row r="42" spans="2:10">
      <c r="B42" s="96"/>
      <c r="C42" s="131" t="s">
        <v>685</v>
      </c>
      <c r="D42" s="131"/>
      <c r="E42" s="131"/>
      <c r="F42" s="131"/>
      <c r="G42" s="131"/>
      <c r="H42" s="131"/>
      <c r="I42" s="131"/>
      <c r="J42" s="119"/>
    </row>
    <row r="43" spans="2:10">
      <c r="B43" s="96"/>
      <c r="C43" s="131"/>
      <c r="D43" s="131"/>
      <c r="E43" s="131"/>
      <c r="F43" s="131"/>
      <c r="G43" s="131"/>
      <c r="H43" s="131"/>
      <c r="I43" s="131"/>
      <c r="J43" s="119"/>
    </row>
    <row r="44" spans="2:10" ht="7.5" customHeight="1" thickBot="1">
      <c r="B44" s="132"/>
      <c r="C44" s="133"/>
      <c r="D44" s="133"/>
      <c r="E44" s="133"/>
      <c r="F44" s="133"/>
      <c r="G44" s="134"/>
      <c r="H44" s="134"/>
      <c r="I44" s="134"/>
      <c r="J44" s="13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/>
  <cols>
    <col min="1" max="7" width="10.90625" style="1"/>
    <col min="8" max="8" width="11.54296875" style="1" bestFit="1" customWidth="1"/>
    <col min="9" max="9" width="25.81640625" style="1" customWidth="1"/>
    <col min="10" max="16384" width="10.90625" style="1"/>
  </cols>
  <sheetData>
    <row r="1" spans="1:9" ht="15" thickBot="1">
      <c r="A1" s="144"/>
      <c r="B1" s="145"/>
      <c r="C1" s="146" t="s">
        <v>690</v>
      </c>
      <c r="D1" s="147"/>
      <c r="E1" s="147"/>
      <c r="F1" s="147"/>
      <c r="G1" s="147"/>
      <c r="H1" s="148"/>
      <c r="I1" s="149" t="s">
        <v>666</v>
      </c>
    </row>
    <row r="2" spans="1:9" ht="53.5" customHeight="1" thickBot="1">
      <c r="A2" s="150"/>
      <c r="B2" s="151"/>
      <c r="C2" s="152" t="s">
        <v>691</v>
      </c>
      <c r="D2" s="153"/>
      <c r="E2" s="153"/>
      <c r="F2" s="153"/>
      <c r="G2" s="153"/>
      <c r="H2" s="154"/>
      <c r="I2" s="155" t="s">
        <v>692</v>
      </c>
    </row>
    <row r="3" spans="1:9">
      <c r="A3" s="156"/>
      <c r="B3" s="101"/>
      <c r="C3" s="101"/>
      <c r="D3" s="101"/>
      <c r="E3" s="101"/>
      <c r="F3" s="101"/>
      <c r="G3" s="101"/>
      <c r="H3" s="101"/>
      <c r="I3" s="119"/>
    </row>
    <row r="4" spans="1:9">
      <c r="A4" s="156"/>
      <c r="B4" s="101"/>
      <c r="C4" s="101"/>
      <c r="D4" s="101"/>
      <c r="E4" s="101"/>
      <c r="F4" s="101"/>
      <c r="G4" s="101"/>
      <c r="H4" s="101"/>
      <c r="I4" s="119"/>
    </row>
    <row r="5" spans="1:9">
      <c r="A5" s="156"/>
      <c r="B5" s="98" t="s">
        <v>706</v>
      </c>
      <c r="C5" s="157"/>
      <c r="D5" s="158"/>
      <c r="E5" s="101"/>
      <c r="F5" s="101"/>
      <c r="G5" s="101"/>
      <c r="H5" s="101"/>
      <c r="I5" s="119"/>
    </row>
    <row r="6" spans="1:9">
      <c r="A6" s="156"/>
      <c r="B6" s="77"/>
      <c r="C6" s="101"/>
      <c r="D6" s="101"/>
      <c r="E6" s="101"/>
      <c r="F6" s="101"/>
      <c r="G6" s="101"/>
      <c r="H6" s="101"/>
      <c r="I6" s="119"/>
    </row>
    <row r="7" spans="1:9">
      <c r="A7" s="156"/>
      <c r="B7" s="98" t="s">
        <v>687</v>
      </c>
      <c r="C7" s="101"/>
      <c r="D7" s="101"/>
      <c r="E7" s="101"/>
      <c r="F7" s="101"/>
      <c r="G7" s="101"/>
      <c r="H7" s="101"/>
      <c r="I7" s="119"/>
    </row>
    <row r="8" spans="1:9">
      <c r="A8" s="156"/>
      <c r="B8" s="98" t="s">
        <v>688</v>
      </c>
      <c r="C8" s="101"/>
      <c r="D8" s="101"/>
      <c r="E8" s="101"/>
      <c r="F8" s="101"/>
      <c r="G8" s="101"/>
      <c r="H8" s="101"/>
      <c r="I8" s="119"/>
    </row>
    <row r="9" spans="1:9">
      <c r="A9" s="156"/>
      <c r="B9" s="101"/>
      <c r="C9" s="101"/>
      <c r="D9" s="101"/>
      <c r="E9" s="101"/>
      <c r="F9" s="101"/>
      <c r="G9" s="101"/>
      <c r="H9" s="101"/>
      <c r="I9" s="119"/>
    </row>
    <row r="10" spans="1:9">
      <c r="A10" s="156"/>
      <c r="B10" s="101" t="s">
        <v>693</v>
      </c>
      <c r="C10" s="101"/>
      <c r="D10" s="101"/>
      <c r="E10" s="101"/>
      <c r="F10" s="101"/>
      <c r="G10" s="101"/>
      <c r="H10" s="101"/>
      <c r="I10" s="119"/>
    </row>
    <row r="11" spans="1:9">
      <c r="A11" s="156"/>
      <c r="B11" s="159"/>
      <c r="C11" s="101"/>
      <c r="D11" s="101"/>
      <c r="E11" s="101" t="s">
        <v>702</v>
      </c>
      <c r="F11" s="101"/>
      <c r="G11" s="101"/>
      <c r="H11" s="101"/>
      <c r="I11" s="119"/>
    </row>
    <row r="12" spans="1:9">
      <c r="A12" s="156"/>
      <c r="B12" s="77" t="s">
        <v>689</v>
      </c>
      <c r="C12" s="158"/>
      <c r="D12" s="101"/>
      <c r="E12" s="101"/>
      <c r="F12" s="101"/>
      <c r="G12" s="103" t="s">
        <v>694</v>
      </c>
      <c r="H12" s="103" t="s">
        <v>695</v>
      </c>
      <c r="I12" s="119"/>
    </row>
    <row r="13" spans="1:9">
      <c r="A13" s="156"/>
      <c r="B13" s="116" t="s">
        <v>670</v>
      </c>
      <c r="C13" s="116"/>
      <c r="D13" s="116"/>
      <c r="E13" s="116"/>
      <c r="F13" s="101"/>
      <c r="G13" s="160">
        <f>G19</f>
        <v>120</v>
      </c>
      <c r="H13" s="161">
        <f>H19</f>
        <v>14820247</v>
      </c>
      <c r="I13" s="119"/>
    </row>
    <row r="14" spans="1:9">
      <c r="A14" s="156"/>
      <c r="B14" s="101" t="s">
        <v>671</v>
      </c>
      <c r="C14" s="101"/>
      <c r="D14" s="101"/>
      <c r="E14" s="101"/>
      <c r="F14" s="101"/>
      <c r="G14" s="162">
        <v>108</v>
      </c>
      <c r="H14" s="163">
        <v>12102897</v>
      </c>
      <c r="I14" s="119"/>
    </row>
    <row r="15" spans="1:9">
      <c r="A15" s="156"/>
      <c r="B15" s="101" t="s">
        <v>672</v>
      </c>
      <c r="C15" s="101"/>
      <c r="D15" s="101"/>
      <c r="E15" s="101"/>
      <c r="F15" s="101"/>
      <c r="G15" s="162">
        <v>3</v>
      </c>
      <c r="H15" s="163">
        <v>621946</v>
      </c>
      <c r="I15" s="119"/>
    </row>
    <row r="16" spans="1:9">
      <c r="A16" s="156"/>
      <c r="B16" s="101" t="s">
        <v>673</v>
      </c>
      <c r="C16" s="101"/>
      <c r="D16" s="101"/>
      <c r="E16" s="101"/>
      <c r="F16" s="101"/>
      <c r="G16" s="162">
        <v>1</v>
      </c>
      <c r="H16" s="163">
        <v>556616</v>
      </c>
      <c r="I16" s="119"/>
    </row>
    <row r="17" spans="1:9">
      <c r="A17" s="156"/>
      <c r="B17" s="77" t="s">
        <v>686</v>
      </c>
      <c r="C17" s="101"/>
      <c r="D17" s="101"/>
      <c r="E17" s="101"/>
      <c r="F17" s="101"/>
      <c r="G17" s="162">
        <v>3</v>
      </c>
      <c r="H17" s="163">
        <v>1168923</v>
      </c>
      <c r="I17" s="119"/>
    </row>
    <row r="18" spans="1:9">
      <c r="A18" s="156"/>
      <c r="B18" s="101" t="s">
        <v>696</v>
      </c>
      <c r="C18" s="101"/>
      <c r="D18" s="101"/>
      <c r="E18" s="101"/>
      <c r="F18" s="101"/>
      <c r="G18" s="164">
        <v>5</v>
      </c>
      <c r="H18" s="165">
        <v>369865</v>
      </c>
      <c r="I18" s="119"/>
    </row>
    <row r="19" spans="1:9">
      <c r="A19" s="156"/>
      <c r="B19" s="116" t="s">
        <v>697</v>
      </c>
      <c r="C19" s="116"/>
      <c r="D19" s="116"/>
      <c r="E19" s="116"/>
      <c r="F19" s="101"/>
      <c r="G19" s="162">
        <f>SUM(G14:G18)</f>
        <v>120</v>
      </c>
      <c r="H19" s="161">
        <f>(H14+H15+H16+H17+H18)</f>
        <v>14820247</v>
      </c>
      <c r="I19" s="119"/>
    </row>
    <row r="20" spans="1:9" ht="15" thickBot="1">
      <c r="A20" s="156"/>
      <c r="B20" s="116"/>
      <c r="C20" s="116"/>
      <c r="D20" s="101"/>
      <c r="E20" s="101"/>
      <c r="F20" s="101"/>
      <c r="G20" s="166"/>
      <c r="H20" s="167"/>
      <c r="I20" s="119"/>
    </row>
    <row r="21" spans="1:9" ht="15" thickTop="1">
      <c r="A21" s="156"/>
      <c r="B21" s="116"/>
      <c r="C21" s="116"/>
      <c r="D21" s="101"/>
      <c r="E21" s="101"/>
      <c r="F21" s="101"/>
      <c r="G21" s="123"/>
      <c r="H21" s="168"/>
      <c r="I21" s="119"/>
    </row>
    <row r="22" spans="1:9">
      <c r="A22" s="156"/>
      <c r="B22" s="101"/>
      <c r="C22" s="101"/>
      <c r="D22" s="101"/>
      <c r="E22" s="101"/>
      <c r="F22" s="123"/>
      <c r="G22" s="123"/>
      <c r="H22" s="123"/>
      <c r="I22" s="119"/>
    </row>
    <row r="23" spans="1:9" ht="15" thickBot="1">
      <c r="A23" s="156"/>
      <c r="B23" s="127"/>
      <c r="C23" s="127"/>
      <c r="D23" s="101"/>
      <c r="E23" s="101"/>
      <c r="F23" s="127"/>
      <c r="G23" s="127"/>
      <c r="H23" s="123"/>
      <c r="I23" s="119"/>
    </row>
    <row r="24" spans="1:9">
      <c r="A24" s="156"/>
      <c r="B24" s="123" t="s">
        <v>698</v>
      </c>
      <c r="C24" s="123"/>
      <c r="D24" s="101"/>
      <c r="E24" s="101"/>
      <c r="F24" s="123"/>
      <c r="G24" s="123"/>
      <c r="H24" s="123"/>
      <c r="I24" s="119"/>
    </row>
    <row r="25" spans="1:9">
      <c r="A25" s="156"/>
      <c r="B25" s="123" t="s">
        <v>703</v>
      </c>
      <c r="C25" s="123"/>
      <c r="D25" s="101"/>
      <c r="E25" s="101"/>
      <c r="F25" s="123" t="s">
        <v>699</v>
      </c>
      <c r="G25" s="123"/>
      <c r="H25" s="123"/>
      <c r="I25" s="119"/>
    </row>
    <row r="26" spans="1:9">
      <c r="A26" s="156"/>
      <c r="B26" s="123" t="s">
        <v>704</v>
      </c>
      <c r="C26" s="123"/>
      <c r="D26" s="101"/>
      <c r="E26" s="101"/>
      <c r="F26" s="123" t="s">
        <v>700</v>
      </c>
      <c r="G26" s="123"/>
      <c r="H26" s="123"/>
      <c r="I26" s="119"/>
    </row>
    <row r="27" spans="1:9">
      <c r="A27" s="156"/>
      <c r="B27" s="123"/>
      <c r="C27" s="123"/>
      <c r="D27" s="101"/>
      <c r="E27" s="101"/>
      <c r="F27" s="123"/>
      <c r="G27" s="123"/>
      <c r="H27" s="123"/>
      <c r="I27" s="119"/>
    </row>
    <row r="28" spans="1:9" ht="18.5" customHeight="1">
      <c r="A28" s="156"/>
      <c r="B28" s="169" t="s">
        <v>701</v>
      </c>
      <c r="C28" s="169"/>
      <c r="D28" s="169"/>
      <c r="E28" s="169"/>
      <c r="F28" s="169"/>
      <c r="G28" s="169"/>
      <c r="H28" s="169"/>
      <c r="I28" s="119"/>
    </row>
    <row r="29" spans="1:9" ht="15" thickBot="1">
      <c r="A29" s="170"/>
      <c r="B29" s="171"/>
      <c r="C29" s="171"/>
      <c r="D29" s="171"/>
      <c r="E29" s="171"/>
      <c r="F29" s="127"/>
      <c r="G29" s="127"/>
      <c r="H29" s="127"/>
      <c r="I29" s="17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RESUMEN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APRENDIZ SENA</dc:creator>
  <cp:lastModifiedBy>Paola Andrea Jimenez Prado</cp:lastModifiedBy>
  <cp:lastPrinted>2024-09-16T15:25:24Z</cp:lastPrinted>
  <dcterms:created xsi:type="dcterms:W3CDTF">2023-07-26T22:40:39Z</dcterms:created>
  <dcterms:modified xsi:type="dcterms:W3CDTF">2024-09-16T15:32:46Z</dcterms:modified>
</cp:coreProperties>
</file>