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1412126 E.S.E. HOSP SAN VICENTE DE PAUL MISTRATO\"/>
    </mc:Choice>
  </mc:AlternateContent>
  <bookViews>
    <workbookView xWindow="0" yWindow="0" windowWidth="19200" windowHeight="6440" activeTab="2"/>
  </bookViews>
  <sheets>
    <sheet name="INFO IPS" sheetId="3" r:id="rId1"/>
    <sheet name="ESTADO DE CADA FACTURA" sheetId="4" r:id="rId2"/>
    <sheet name="FOR-CSA-018 " sheetId="5" r:id="rId3"/>
  </sheets>
  <calcPr calcId="152511"/>
</workbook>
</file>

<file path=xl/calcChain.xml><?xml version="1.0" encoding="utf-8"?>
<calcChain xmlns="http://schemas.openxmlformats.org/spreadsheetml/2006/main">
  <c r="I28" i="5" l="1"/>
  <c r="H28" i="5"/>
  <c r="I26" i="5"/>
  <c r="H26" i="5"/>
  <c r="I23" i="5"/>
  <c r="I31" i="5" s="1"/>
  <c r="H23" i="5"/>
  <c r="H31" i="5" s="1"/>
  <c r="P1" i="4"/>
  <c r="O1" i="4" l="1"/>
  <c r="N1" i="4"/>
  <c r="M1" i="4"/>
  <c r="J1" i="4"/>
  <c r="F6" i="3" l="1"/>
</calcChain>
</file>

<file path=xl/sharedStrings.xml><?xml version="1.0" encoding="utf-8"?>
<sst xmlns="http://schemas.openxmlformats.org/spreadsheetml/2006/main" count="80" uniqueCount="60">
  <si>
    <t>Régimen</t>
  </si>
  <si>
    <t>Identificación</t>
  </si>
  <si>
    <t>Nombre</t>
  </si>
  <si>
    <t>Documento</t>
  </si>
  <si>
    <t>Radicado</t>
  </si>
  <si>
    <t>Pendiente</t>
  </si>
  <si>
    <t>SUBSIDIADO EVENTO</t>
  </si>
  <si>
    <t>890303093</t>
  </si>
  <si>
    <t>COMFENALCO VALLE EPS</t>
  </si>
  <si>
    <t>FEH57189</t>
  </si>
  <si>
    <t>FEH56772</t>
  </si>
  <si>
    <t>ESE HOSPITAL SAN VICENTE DE PAUL DE MISTRATO</t>
  </si>
  <si>
    <t>NIT: 891412126</t>
  </si>
  <si>
    <t>NIT</t>
  </si>
  <si>
    <t>PRESTADOR</t>
  </si>
  <si>
    <t>E.S.E. HOSP SAN VICENTE DE PAUL MISTRATO</t>
  </si>
  <si>
    <t>Llave</t>
  </si>
  <si>
    <t>891412126_FEH56772</t>
  </si>
  <si>
    <t>891412126_FEH57189</t>
  </si>
  <si>
    <t xml:space="preserve">Fecha de radicacion EPS </t>
  </si>
  <si>
    <t>Estado de Factura EPS Septiembre 13</t>
  </si>
  <si>
    <t>Boxalud</t>
  </si>
  <si>
    <t>Saldo Pendiente IPS</t>
  </si>
  <si>
    <t>Finalizada</t>
  </si>
  <si>
    <t xml:space="preserve">Valor total bruto </t>
  </si>
  <si>
    <t>Valor radicado</t>
  </si>
  <si>
    <t xml:space="preserve">Valor pagar </t>
  </si>
  <si>
    <t>Por pagar SAP</t>
  </si>
  <si>
    <t>P. abiertas doc</t>
  </si>
  <si>
    <t>Fecha de corte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</si>
  <si>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</si>
  <si>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</si>
  <si>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</si>
  <si>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</si>
  <si>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</si>
  <si>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</si>
  <si>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</si>
  <si>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</si>
  <si>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</si>
  <si>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</si>
  <si>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</si>
  <si>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</si>
  <si>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</si>
  <si>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</si>
  <si>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</si>
  <si>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</si>
  <si>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</si>
  <si>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</si>
  <si>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</si>
  <si>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</si>
  <si>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</si>
  <si>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</si>
  <si>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</si>
  <si>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</si>
  <si>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E.S.E. HOSP SAN VICENTE DE PAUL MISTRATO</t>
  </si>
  <si>
    <t>Santiago de Cali, Septiembre 13 del 2024</t>
  </si>
  <si>
    <t>Con Corte al dia: 30/08/2024</t>
  </si>
  <si>
    <t xml:space="preserve">Angelica Ramirez </t>
  </si>
  <si>
    <t>Jefe de cartera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</si>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</sst>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\-mmm\-yyyy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168" fontId="2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16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2" borderId="2" xfId="0" applyFont="1" applyFill="1" applyBorder="1" applyAlignment="1">
      <alignment horizontal="right" vertical="center"/>
    </xf>
    <xf numFmtId="0" fontId="4" fillId="0" borderId="2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14" fontId="0" fillId="0" borderId="2" xfId="0" applyNumberFormat="1" applyBorder="1" applyAlignment="1">
      <alignment vertical="center"/>
    </xf>
    <xf numFmtId="166" fontId="0" fillId="0" borderId="0" xfId="1" applyNumberFormat="1" applyFont="1"/>
    <xf numFmtId="166" fontId="0" fillId="0" borderId="2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4" borderId="2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6" fontId="3" fillId="0" borderId="2" xfId="1" applyNumberFormat="1" applyFont="1" applyBorder="1" applyAlignment="1">
      <alignment horizontal="center" vertical="center" wrapText="1"/>
    </xf>
    <xf numFmtId="166" fontId="3" fillId="6" borderId="2" xfId="1" applyNumberFormat="1" applyFont="1" applyFill="1" applyBorder="1" applyAlignment="1">
      <alignment horizontal="center" vertical="center" wrapText="1"/>
    </xf>
    <xf numFmtId="166" fontId="3" fillId="0" borderId="0" xfId="1" applyNumberFormat="1" applyFont="1"/>
    <xf numFmtId="0" fontId="3" fillId="0" borderId="2" xfId="0" applyFont="1" applyBorder="1" applyAlignment="1">
      <alignment horizontal="center" vertical="center" wrapText="1"/>
    </xf>
    <xf numFmtId="166" fontId="0" fillId="0" borderId="2" xfId="1" applyNumberFormat="1" applyFont="1" applyBorder="1"/>
    <xf numFmtId="3" fontId="0" fillId="0" borderId="2" xfId="0" applyNumberFormat="1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6" fillId="0" borderId="0" xfId="2" applyNumberFormat="1" applyFont="1"/>
    <xf numFmtId="169" fontId="5" fillId="0" borderId="0" xfId="4" applyNumberFormat="1" applyFont="1" applyAlignment="1">
      <alignment horizontal="center"/>
    </xf>
    <xf numFmtId="170" fontId="5" fillId="0" borderId="0" xfId="2" applyNumberFormat="1" applyFont="1" applyAlignment="1">
      <alignment horizontal="right"/>
    </xf>
    <xf numFmtId="169" fontId="6" fillId="0" borderId="0" xfId="4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70" fontId="6" fillId="0" borderId="0" xfId="3" applyNumberFormat="1" applyFont="1"/>
    <xf numFmtId="169" fontId="6" fillId="0" borderId="10" xfId="4" applyNumberFormat="1" applyFont="1" applyBorder="1" applyAlignment="1">
      <alignment horizontal="center"/>
    </xf>
    <xf numFmtId="170" fontId="6" fillId="0" borderId="10" xfId="2" applyNumberFormat="1" applyFont="1" applyBorder="1" applyAlignment="1">
      <alignment horizontal="right"/>
    </xf>
    <xf numFmtId="169" fontId="7" fillId="0" borderId="0" xfId="2" applyNumberFormat="1" applyFont="1" applyAlignment="1">
      <alignment horizontal="right"/>
    </xf>
    <xf numFmtId="170" fontId="7" fillId="0" borderId="0" xfId="2" applyNumberFormat="1" applyFont="1" applyAlignment="1">
      <alignment horizontal="right"/>
    </xf>
    <xf numFmtId="0" fontId="8" fillId="0" borderId="0" xfId="3" applyFont="1"/>
    <xf numFmtId="169" fontId="5" fillId="0" borderId="10" xfId="4" applyNumberFormat="1" applyFont="1" applyBorder="1" applyAlignment="1">
      <alignment horizontal="center"/>
    </xf>
    <xf numFmtId="170" fontId="5" fillId="0" borderId="10" xfId="2" applyNumberFormat="1" applyFont="1" applyBorder="1" applyAlignment="1">
      <alignment horizontal="right"/>
    </xf>
    <xf numFmtId="0" fontId="5" fillId="0" borderId="8" xfId="3" applyFont="1" applyBorder="1"/>
    <xf numFmtId="169" fontId="5" fillId="0" borderId="0" xfId="2" applyNumberFormat="1" applyFont="1" applyAlignment="1">
      <alignment horizontal="right"/>
    </xf>
    <xf numFmtId="169" fontId="8" fillId="0" borderId="14" xfId="4" applyNumberFormat="1" applyFont="1" applyBorder="1" applyAlignment="1">
      <alignment horizontal="center"/>
    </xf>
    <xf numFmtId="170" fontId="8" fillId="0" borderId="14" xfId="2" applyNumberFormat="1" applyFont="1" applyBorder="1" applyAlignment="1">
      <alignment horizontal="right"/>
    </xf>
    <xf numFmtId="171" fontId="5" fillId="0" borderId="0" xfId="3" applyNumberFormat="1" applyFont="1"/>
    <xf numFmtId="168" fontId="5" fillId="0" borderId="0" xfId="4" applyFont="1"/>
    <xf numFmtId="170" fontId="5" fillId="0" borderId="0" xfId="2" applyNumberFormat="1" applyFont="1"/>
    <xf numFmtId="171" fontId="8" fillId="0" borderId="10" xfId="3" applyNumberFormat="1" applyFont="1" applyBorder="1"/>
    <xf numFmtId="171" fontId="5" fillId="0" borderId="10" xfId="3" applyNumberFormat="1" applyFont="1" applyBorder="1"/>
    <xf numFmtId="168" fontId="8" fillId="0" borderId="10" xfId="4" applyFont="1" applyBorder="1"/>
    <xf numFmtId="170" fontId="5" fillId="0" borderId="10" xfId="2" applyNumberFormat="1" applyFont="1" applyBorder="1"/>
    <xf numFmtId="171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171" fontId="6" fillId="0" borderId="10" xfId="3" applyNumberFormat="1" applyFont="1" applyBorder="1"/>
    <xf numFmtId="0" fontId="6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A12" sqref="A12"/>
    </sheetView>
  </sheetViews>
  <sheetFormatPr baseColWidth="10" defaultRowHeight="14.5" x14ac:dyDescent="0.35"/>
  <cols>
    <col min="1" max="1" width="19.54296875" bestFit="1" customWidth="1"/>
    <col min="2" max="2" width="13.1796875" bestFit="1" customWidth="1"/>
    <col min="3" max="3" width="23" bestFit="1" customWidth="1"/>
    <col min="4" max="4" width="11.26953125" bestFit="1" customWidth="1"/>
    <col min="5" max="5" width="12.1796875" bestFit="1" customWidth="1"/>
    <col min="6" max="6" width="10.26953125" bestFit="1" customWidth="1"/>
  </cols>
  <sheetData>
    <row r="1" spans="1:6" x14ac:dyDescent="0.35">
      <c r="A1" t="s">
        <v>11</v>
      </c>
    </row>
    <row r="2" spans="1:6" x14ac:dyDescent="0.35">
      <c r="A2" t="s">
        <v>12</v>
      </c>
    </row>
    <row r="3" spans="1:6" x14ac:dyDescent="0.3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x14ac:dyDescent="0.35">
      <c r="A4" s="1" t="s">
        <v>6</v>
      </c>
      <c r="B4" s="2" t="s">
        <v>7</v>
      </c>
      <c r="C4" s="1" t="s">
        <v>8</v>
      </c>
      <c r="D4" s="5" t="s">
        <v>10</v>
      </c>
      <c r="E4" s="3">
        <v>45428.999988425923</v>
      </c>
      <c r="F4" s="4">
        <v>87500</v>
      </c>
    </row>
    <row r="5" spans="1:6" x14ac:dyDescent="0.35">
      <c r="A5" s="1" t="s">
        <v>6</v>
      </c>
      <c r="B5" s="2" t="s">
        <v>7</v>
      </c>
      <c r="C5" s="1" t="s">
        <v>8</v>
      </c>
      <c r="D5" s="5" t="s">
        <v>9</v>
      </c>
      <c r="E5" s="3">
        <v>45428.999988425923</v>
      </c>
      <c r="F5" s="4">
        <v>533988</v>
      </c>
    </row>
    <row r="6" spans="1:6" x14ac:dyDescent="0.35">
      <c r="A6" s="6">
        <v>1</v>
      </c>
      <c r="B6" s="2"/>
      <c r="C6" s="1"/>
      <c r="D6" s="1"/>
      <c r="E6" s="3"/>
      <c r="F6" s="7">
        <f>SUM(F4:F5)</f>
        <v>621488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showGridLines="0" zoomScale="80" zoomScaleNormal="80" workbookViewId="0">
      <selection activeCell="C8" sqref="C8"/>
    </sheetView>
  </sheetViews>
  <sheetFormatPr baseColWidth="10" defaultRowHeight="14.5" x14ac:dyDescent="0.35"/>
  <cols>
    <col min="2" max="2" width="38.81640625" bestFit="1" customWidth="1"/>
    <col min="3" max="3" width="19.54296875" bestFit="1" customWidth="1"/>
    <col min="4" max="4" width="10.6328125" customWidth="1"/>
    <col min="5" max="5" width="23" bestFit="1" customWidth="1"/>
    <col min="6" max="6" width="11.26953125" bestFit="1" customWidth="1"/>
    <col min="7" max="7" width="19.6328125" bestFit="1" customWidth="1"/>
    <col min="8" max="8" width="12.1796875" style="14" bestFit="1" customWidth="1"/>
    <col min="9" max="9" width="18.6328125" style="14" customWidth="1"/>
    <col min="10" max="10" width="11.08984375" style="16" bestFit="1" customWidth="1"/>
    <col min="11" max="11" width="21.6328125" customWidth="1"/>
    <col min="13" max="15" width="10.90625" style="16"/>
    <col min="16" max="16" width="13.1796875" customWidth="1"/>
    <col min="17" max="17" width="13.90625" customWidth="1"/>
  </cols>
  <sheetData>
    <row r="1" spans="1:18" x14ac:dyDescent="0.35">
      <c r="J1" s="26">
        <f>SUBTOTAL(9,J3:J4)</f>
        <v>621488</v>
      </c>
      <c r="M1" s="26">
        <f t="shared" ref="M1:P1" si="0">SUBTOTAL(9,M3:M4)</f>
        <v>621566</v>
      </c>
      <c r="N1" s="26">
        <f t="shared" si="0"/>
        <v>621566</v>
      </c>
      <c r="O1" s="26">
        <f t="shared" si="0"/>
        <v>621566</v>
      </c>
      <c r="P1" s="26">
        <f t="shared" si="0"/>
        <v>621488</v>
      </c>
    </row>
    <row r="2" spans="1:18" s="21" customFormat="1" ht="43.5" x14ac:dyDescent="0.35">
      <c r="A2" s="18" t="s">
        <v>13</v>
      </c>
      <c r="B2" s="18" t="s">
        <v>14</v>
      </c>
      <c r="C2" s="18" t="s">
        <v>0</v>
      </c>
      <c r="D2" s="18" t="s">
        <v>1</v>
      </c>
      <c r="E2" s="18" t="s">
        <v>2</v>
      </c>
      <c r="F2" s="18" t="s">
        <v>3</v>
      </c>
      <c r="G2" s="19" t="s">
        <v>16</v>
      </c>
      <c r="H2" s="20" t="s">
        <v>4</v>
      </c>
      <c r="I2" s="22" t="s">
        <v>19</v>
      </c>
      <c r="J2" s="25" t="s">
        <v>22</v>
      </c>
      <c r="K2" s="23" t="s">
        <v>20</v>
      </c>
      <c r="L2" s="18" t="s">
        <v>21</v>
      </c>
      <c r="M2" s="24" t="s">
        <v>24</v>
      </c>
      <c r="N2" s="24" t="s">
        <v>25</v>
      </c>
      <c r="O2" s="24" t="s">
        <v>26</v>
      </c>
      <c r="P2" s="23" t="s">
        <v>27</v>
      </c>
      <c r="Q2" s="23" t="s">
        <v>28</v>
      </c>
      <c r="R2" s="27" t="s">
        <v>29</v>
      </c>
    </row>
    <row r="3" spans="1:18" ht="43.5" x14ac:dyDescent="0.35">
      <c r="A3" s="12">
        <v>891412126</v>
      </c>
      <c r="B3" s="13" t="s">
        <v>15</v>
      </c>
      <c r="C3" s="10" t="s">
        <v>6</v>
      </c>
      <c r="D3" s="11" t="s">
        <v>7</v>
      </c>
      <c r="E3" s="10" t="s">
        <v>8</v>
      </c>
      <c r="F3" s="9" t="s">
        <v>10</v>
      </c>
      <c r="G3" s="9" t="s">
        <v>17</v>
      </c>
      <c r="H3" s="15">
        <v>45428.999988425923</v>
      </c>
      <c r="I3" s="15">
        <v>45447</v>
      </c>
      <c r="J3" s="17">
        <v>87500</v>
      </c>
      <c r="K3" s="31" t="s">
        <v>30</v>
      </c>
      <c r="L3" s="8" t="s">
        <v>23</v>
      </c>
      <c r="M3" s="28">
        <v>87578</v>
      </c>
      <c r="N3" s="28">
        <v>87578</v>
      </c>
      <c r="O3" s="28">
        <v>87578</v>
      </c>
      <c r="P3" s="17">
        <v>87500</v>
      </c>
      <c r="Q3" s="8">
        <v>1222469074</v>
      </c>
      <c r="R3" s="30">
        <v>45534</v>
      </c>
    </row>
    <row r="4" spans="1:18" ht="43.5" x14ac:dyDescent="0.35">
      <c r="A4" s="12">
        <v>891412126</v>
      </c>
      <c r="B4" s="13" t="s">
        <v>15</v>
      </c>
      <c r="C4" s="10" t="s">
        <v>6</v>
      </c>
      <c r="D4" s="11" t="s">
        <v>7</v>
      </c>
      <c r="E4" s="10" t="s">
        <v>8</v>
      </c>
      <c r="F4" s="9" t="s">
        <v>9</v>
      </c>
      <c r="G4" s="9" t="s">
        <v>18</v>
      </c>
      <c r="H4" s="15">
        <v>45428.999988425923</v>
      </c>
      <c r="I4" s="15">
        <v>45447</v>
      </c>
      <c r="J4" s="17">
        <v>533988</v>
      </c>
      <c r="K4" s="31" t="s">
        <v>30</v>
      </c>
      <c r="L4" s="8" t="s">
        <v>23</v>
      </c>
      <c r="M4" s="28">
        <v>533988</v>
      </c>
      <c r="N4" s="28">
        <v>533988</v>
      </c>
      <c r="O4" s="28">
        <v>533988</v>
      </c>
      <c r="P4" s="29">
        <v>533988</v>
      </c>
      <c r="Q4" s="8">
        <v>1222473860</v>
      </c>
      <c r="R4" s="30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A3:B4" name="Rango1_13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11" sqref="P11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31</v>
      </c>
      <c r="E2" s="36"/>
      <c r="F2" s="36"/>
      <c r="G2" s="36"/>
      <c r="H2" s="36"/>
      <c r="I2" s="37"/>
      <c r="J2" s="38" t="s">
        <v>32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33</v>
      </c>
      <c r="E4" s="36"/>
      <c r="F4" s="36"/>
      <c r="G4" s="36"/>
      <c r="H4" s="36"/>
      <c r="I4" s="37"/>
      <c r="J4" s="38" t="s">
        <v>34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55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54</v>
      </c>
      <c r="J11" s="52"/>
    </row>
    <row r="12" spans="2:10" ht="13" x14ac:dyDescent="0.3">
      <c r="B12" s="51"/>
      <c r="C12" s="53" t="s">
        <v>12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59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56</v>
      </c>
      <c r="D16" s="54"/>
      <c r="G16" s="56"/>
      <c r="H16" s="58" t="s">
        <v>35</v>
      </c>
      <c r="I16" s="58" t="s">
        <v>36</v>
      </c>
      <c r="J16" s="52"/>
    </row>
    <row r="17" spans="2:14" ht="13" x14ac:dyDescent="0.3">
      <c r="B17" s="51"/>
      <c r="C17" s="53" t="s">
        <v>37</v>
      </c>
      <c r="D17" s="53"/>
      <c r="E17" s="53"/>
      <c r="F17" s="53"/>
      <c r="G17" s="56"/>
      <c r="H17" s="59">
        <v>2</v>
      </c>
      <c r="I17" s="60">
        <v>621488</v>
      </c>
      <c r="J17" s="52"/>
    </row>
    <row r="18" spans="2:14" x14ac:dyDescent="0.25">
      <c r="B18" s="51"/>
      <c r="C18" s="32" t="s">
        <v>38</v>
      </c>
      <c r="G18" s="56"/>
      <c r="H18" s="62">
        <v>0</v>
      </c>
      <c r="I18" s="63">
        <v>0</v>
      </c>
      <c r="J18" s="52"/>
    </row>
    <row r="19" spans="2:14" x14ac:dyDescent="0.25">
      <c r="B19" s="51"/>
      <c r="C19" s="32" t="s">
        <v>39</v>
      </c>
      <c r="G19" s="56"/>
      <c r="H19" s="62">
        <v>0</v>
      </c>
      <c r="I19" s="63">
        <v>0</v>
      </c>
      <c r="J19" s="52"/>
    </row>
    <row r="20" spans="2:14" x14ac:dyDescent="0.25">
      <c r="B20" s="51"/>
      <c r="C20" s="32" t="s">
        <v>40</v>
      </c>
      <c r="H20" s="64">
        <v>0</v>
      </c>
      <c r="I20" s="65">
        <v>0</v>
      </c>
      <c r="J20" s="52"/>
    </row>
    <row r="21" spans="2:14" x14ac:dyDescent="0.25">
      <c r="B21" s="51"/>
      <c r="C21" s="32" t="s">
        <v>41</v>
      </c>
      <c r="H21" s="64">
        <v>0</v>
      </c>
      <c r="I21" s="65">
        <v>0</v>
      </c>
      <c r="J21" s="52"/>
      <c r="N21" s="66"/>
    </row>
    <row r="22" spans="2:14" ht="13" thickBot="1" x14ac:dyDescent="0.3">
      <c r="B22" s="51"/>
      <c r="C22" s="32" t="s">
        <v>42</v>
      </c>
      <c r="H22" s="67">
        <v>0</v>
      </c>
      <c r="I22" s="68">
        <v>0</v>
      </c>
      <c r="J22" s="52"/>
    </row>
    <row r="23" spans="2:14" ht="13" x14ac:dyDescent="0.3">
      <c r="B23" s="51"/>
      <c r="C23" s="53" t="s">
        <v>43</v>
      </c>
      <c r="D23" s="53"/>
      <c r="E23" s="53"/>
      <c r="F23" s="53"/>
      <c r="H23" s="69">
        <f>H18+H19+H20+H21+H22</f>
        <v>0</v>
      </c>
      <c r="I23" s="70">
        <f>I18+I19+I20+I21+I22</f>
        <v>0</v>
      </c>
      <c r="J23" s="52"/>
    </row>
    <row r="24" spans="2:14" x14ac:dyDescent="0.25">
      <c r="B24" s="51"/>
      <c r="C24" s="32" t="s">
        <v>44</v>
      </c>
      <c r="H24" s="64">
        <v>2</v>
      </c>
      <c r="I24" s="65">
        <v>621488</v>
      </c>
      <c r="J24" s="52"/>
    </row>
    <row r="25" spans="2:14" ht="13" thickBot="1" x14ac:dyDescent="0.3">
      <c r="B25" s="51"/>
      <c r="C25" s="32" t="s">
        <v>45</v>
      </c>
      <c r="H25" s="67">
        <v>0</v>
      </c>
      <c r="I25" s="68">
        <v>0</v>
      </c>
      <c r="J25" s="52"/>
    </row>
    <row r="26" spans="2:14" ht="13" x14ac:dyDescent="0.3">
      <c r="B26" s="51"/>
      <c r="C26" s="53" t="s">
        <v>46</v>
      </c>
      <c r="D26" s="53"/>
      <c r="E26" s="53"/>
      <c r="F26" s="53"/>
      <c r="H26" s="69">
        <f>H24+H25</f>
        <v>2</v>
      </c>
      <c r="I26" s="70">
        <f>I24+I25</f>
        <v>621488</v>
      </c>
      <c r="J26" s="52"/>
    </row>
    <row r="27" spans="2:14" ht="13.5" thickBot="1" x14ac:dyDescent="0.35">
      <c r="B27" s="51"/>
      <c r="C27" s="56" t="s">
        <v>47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48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49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2</v>
      </c>
      <c r="I31" s="63">
        <f>I23+I26+I28</f>
        <v>621488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57</v>
      </c>
      <c r="D38" s="78"/>
      <c r="E38" s="56"/>
      <c r="F38" s="56"/>
      <c r="G38" s="56"/>
      <c r="H38" s="85" t="s">
        <v>50</v>
      </c>
      <c r="I38" s="78"/>
      <c r="J38" s="74"/>
    </row>
    <row r="39" spans="2:10" ht="13" x14ac:dyDescent="0.3">
      <c r="B39" s="51"/>
      <c r="C39" s="71" t="s">
        <v>58</v>
      </c>
      <c r="D39" s="56"/>
      <c r="E39" s="56"/>
      <c r="F39" s="56"/>
      <c r="G39" s="56"/>
      <c r="H39" s="71" t="s">
        <v>51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52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86" t="s">
        <v>53</v>
      </c>
      <c r="D42" s="86"/>
      <c r="E42" s="86"/>
      <c r="F42" s="86"/>
      <c r="G42" s="86"/>
      <c r="H42" s="86"/>
      <c r="I42" s="86"/>
      <c r="J42" s="74"/>
    </row>
    <row r="43" spans="2:10" x14ac:dyDescent="0.25">
      <c r="B43" s="51"/>
      <c r="C43" s="86"/>
      <c r="D43" s="86"/>
      <c r="E43" s="86"/>
      <c r="F43" s="86"/>
      <c r="G43" s="86"/>
      <c r="H43" s="86"/>
      <c r="I43" s="86"/>
      <c r="J43" s="74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GLOSAS - ANGELICA</dc:creator>
  <cp:lastModifiedBy>Paola Andrea Jimenez Prado</cp:lastModifiedBy>
  <cp:lastPrinted>2024-09-13T20:43:28Z</cp:lastPrinted>
  <dcterms:created xsi:type="dcterms:W3CDTF">2024-08-30T20:50:54Z</dcterms:created>
  <dcterms:modified xsi:type="dcterms:W3CDTF">2024-09-13T21:06:50Z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22.2.5.0</vt:lpwstr>
  </property>
</Properties>
</file>