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13011706 ESE ANA SILVIA MALDONADO JIMENEZ\"/>
    </mc:Choice>
  </mc:AlternateContent>
  <bookViews>
    <workbookView xWindow="0" yWindow="0" windowWidth="19200" windowHeight="7020" tabRatio="669" activeTab="2"/>
  </bookViews>
  <sheets>
    <sheet name="INFO IPS" sheetId="3" r:id="rId1"/>
    <sheet name="ESTADO DE CADA FACTURA" sheetId="4" r:id="rId2"/>
    <sheet name="FOR-CSA-018 " sheetId="5" r:id="rId3"/>
    <sheet name="FOR CSA 004" sheetId="6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G19" i="6"/>
  <c r="G13" i="6" s="1"/>
  <c r="H13" i="6"/>
  <c r="I28" i="5"/>
  <c r="H28" i="5"/>
  <c r="I26" i="5"/>
  <c r="H26" i="5"/>
  <c r="I23" i="5"/>
  <c r="I31" i="5" s="1"/>
  <c r="H23" i="5"/>
  <c r="H31" i="5" s="1"/>
  <c r="AN1" i="4"/>
  <c r="AM1" i="4"/>
  <c r="AL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O1" i="4"/>
  <c r="L1" i="4"/>
  <c r="I4" i="3" l="1"/>
</calcChain>
</file>

<file path=xl/sharedStrings.xml><?xml version="1.0" encoding="utf-8"?>
<sst xmlns="http://schemas.openxmlformats.org/spreadsheetml/2006/main" count="137" uniqueCount="104">
  <si>
    <t>Entidad</t>
  </si>
  <si>
    <t>Regimen</t>
  </si>
  <si>
    <t>TIPO</t>
  </si>
  <si>
    <t>Factura inculido prefijo</t>
  </si>
  <si>
    <t>Prefijo</t>
  </si>
  <si>
    <t>Factura</t>
  </si>
  <si>
    <t>Fecha</t>
  </si>
  <si>
    <t>FECHA INGRESO</t>
  </si>
  <si>
    <t>VALOR COBRADO</t>
  </si>
  <si>
    <t>CAJA DE COMPENSACION FAMILIAR DEL VALLE DEL CAUCA - COMFENALCO VALLE D</t>
  </si>
  <si>
    <t>CONTRIBUTIVO</t>
  </si>
  <si>
    <t>EVENTO</t>
  </si>
  <si>
    <t>ASMJ1271</t>
  </si>
  <si>
    <t>ASMJ</t>
  </si>
  <si>
    <t>ASMJ4434</t>
  </si>
  <si>
    <t>NIT</t>
  </si>
  <si>
    <t>PRESTADOR</t>
  </si>
  <si>
    <t xml:space="preserve"> </t>
  </si>
  <si>
    <t>ESE ANA SILVIA MALDONADO JIMENEZ</t>
  </si>
  <si>
    <t>Llave</t>
  </si>
  <si>
    <t>813011706_ASMJ1271</t>
  </si>
  <si>
    <t>813011706_ASMJ4434</t>
  </si>
  <si>
    <t>Fecha IPS</t>
  </si>
  <si>
    <t>FECHA INGRESO IPS</t>
  </si>
  <si>
    <t>VALOR COBRADO IPS</t>
  </si>
  <si>
    <t>Estado Boxalud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</si>
  <si>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</si>
  <si>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</si>
  <si>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</si>
  <si>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</si>
  <si>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</si>
  <si>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</si>
  <si>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</si>
  <si>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</si>
  <si>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</si>
  <si>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</si>
  <si>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</si>
  <si>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</si>
  <si>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</si>
  <si>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</si>
  <si>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</si>
  <si>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</si>
  <si>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</si>
  <si>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</si>
  <si>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</si>
  <si>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</si>
  <si>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</si>
  <si>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</si>
  <si>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</si>
  <si>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</si>
  <si>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</si>
  <si>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</si>
  <si>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</si>
  <si>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</si>
  <si>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</si>
  <si>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</si>
  <si>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</si>
  <si>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Estado EPS 13/11/2024</t>
  </si>
  <si>
    <t>N/A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</si>
  <si>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</si>
  <si>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</si>
  <si>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</si>
  <si>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</si>
  <si>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</si>
  <si>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</si>
  <si>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</si>
  <si>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</si>
  <si>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</si>
  <si>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</si>
  <si>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</si>
  <si>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</si>
  <si>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</si>
  <si>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</si>
  <si>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</si>
  <si>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</si>
  <si>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</si>
  <si>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</si>
  <si>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</si>
  <si>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</si>
  <si>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</si>
  <si>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</si>
  <si>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</si>
  <si>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</si>
  <si>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</si>
  <si>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</si>
  <si>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</si>
  <si>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Señores: ESE ANA SILVIA MALDONADO JIMENEZ</t>
  </si>
  <si>
    <t>NIT: 813011706</t>
  </si>
  <si>
    <t>Santiago de Cali, Noviembre 13 del 2024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</si>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</sst>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_);_(&quot;$&quot;* \(#,##0\);_(&quot;$&quot;* &quot;-&quot;??_);_(@_)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167" fontId="1" fillId="0" borderId="0" applyFont="0" applyFill="0" applyBorder="0" applyAlignment="0" applyProtection="0"/>
  </cellStyleXfs>
  <cellXfs count="1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1" applyNumberFormat="1" applyFont="1" applyAlignment="1"/>
    <xf numFmtId="0" fontId="4" fillId="0" borderId="0" xfId="0" applyFont="1" applyFill="1"/>
    <xf numFmtId="0" fontId="4" fillId="0" borderId="0" xfId="0" applyFont="1"/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164" fontId="4" fillId="0" borderId="2" xfId="1" applyNumberFormat="1" applyFont="1" applyBorder="1" applyAlignment="1"/>
    <xf numFmtId="0" fontId="5" fillId="3" borderId="2" xfId="0" applyFont="1" applyFill="1" applyBorder="1" applyAlignment="1">
      <alignment horizontal="righ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164" fontId="2" fillId="7" borderId="2" xfId="1" applyNumberFormat="1" applyFont="1" applyFill="1" applyBorder="1" applyAlignment="1">
      <alignment horizontal="center" vertical="center" wrapText="1"/>
    </xf>
    <xf numFmtId="165" fontId="4" fillId="0" borderId="0" xfId="2" applyNumberFormat="1" applyFont="1"/>
    <xf numFmtId="0" fontId="3" fillId="8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5" fontId="3" fillId="10" borderId="2" xfId="2" applyNumberFormat="1" applyFont="1" applyFill="1" applyBorder="1" applyAlignment="1">
      <alignment horizontal="center" vertical="center" wrapText="1"/>
    </xf>
    <xf numFmtId="165" fontId="6" fillId="6" borderId="2" xfId="2" applyNumberFormat="1" applyFont="1" applyFill="1" applyBorder="1" applyAlignment="1">
      <alignment horizontal="center" vertical="center" wrapText="1"/>
    </xf>
    <xf numFmtId="165" fontId="6" fillId="11" borderId="2" xfId="2" applyNumberFormat="1" applyFont="1" applyFill="1" applyBorder="1" applyAlignment="1">
      <alignment horizontal="center" vertical="center" wrapText="1"/>
    </xf>
    <xf numFmtId="165" fontId="6" fillId="8" borderId="2" xfId="2" applyNumberFormat="1" applyFont="1" applyFill="1" applyBorder="1" applyAlignment="1">
      <alignment horizontal="center" vertical="center" wrapText="1"/>
    </xf>
    <xf numFmtId="14" fontId="4" fillId="0" borderId="2" xfId="0" applyNumberFormat="1" applyFont="1" applyBorder="1"/>
    <xf numFmtId="43" fontId="7" fillId="0" borderId="2" xfId="2" applyFont="1" applyFill="1" applyBorder="1" applyAlignment="1">
      <alignment horizontal="center" vertical="center" wrapText="1"/>
    </xf>
    <xf numFmtId="43" fontId="4" fillId="0" borderId="2" xfId="2" applyFont="1" applyBorder="1"/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1" applyNumberFormat="1" applyFont="1" applyAlignment="1">
      <alignment horizontal="right"/>
    </xf>
    <xf numFmtId="169" fontId="9" fillId="0" borderId="0" xfId="1" applyNumberFormat="1" applyFont="1"/>
    <xf numFmtId="168" fontId="8" fillId="0" borderId="0" xfId="4" applyNumberFormat="1" applyFont="1" applyAlignment="1">
      <alignment horizontal="center"/>
    </xf>
    <xf numFmtId="169" fontId="8" fillId="0" borderId="0" xfId="1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1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1" applyNumberFormat="1" applyFont="1" applyBorder="1" applyAlignment="1">
      <alignment horizontal="right"/>
    </xf>
    <xf numFmtId="168" fontId="10" fillId="0" borderId="0" xfId="1" applyNumberFormat="1" applyFont="1" applyAlignment="1">
      <alignment horizontal="right"/>
    </xf>
    <xf numFmtId="169" fontId="10" fillId="0" borderId="0" xfId="1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9" fontId="8" fillId="0" borderId="10" xfId="1" applyNumberFormat="1" applyFont="1" applyBorder="1" applyAlignment="1">
      <alignment horizontal="right"/>
    </xf>
    <xf numFmtId="0" fontId="8" fillId="0" borderId="8" xfId="3" applyFont="1" applyBorder="1"/>
    <xf numFmtId="168" fontId="8" fillId="0" borderId="0" xfId="1" applyNumberFormat="1" applyFont="1" applyAlignment="1">
      <alignment horizontal="right"/>
    </xf>
    <xf numFmtId="168" fontId="11" fillId="0" borderId="14" xfId="4" applyNumberFormat="1" applyFont="1" applyBorder="1" applyAlignment="1">
      <alignment horizontal="center"/>
    </xf>
    <xf numFmtId="169" fontId="11" fillId="0" borderId="14" xfId="1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1" applyNumberFormat="1" applyFont="1"/>
    <xf numFmtId="170" fontId="11" fillId="0" borderId="10" xfId="3" applyNumberFormat="1" applyFont="1" applyBorder="1"/>
    <xf numFmtId="170" fontId="8" fillId="0" borderId="10" xfId="3" applyNumberFormat="1" applyFont="1" applyBorder="1"/>
    <xf numFmtId="167" fontId="11" fillId="0" borderId="10" xfId="4" applyFont="1" applyBorder="1"/>
    <xf numFmtId="169" fontId="8" fillId="0" borderId="10" xfId="1" applyNumberFormat="1" applyFont="1" applyBorder="1"/>
    <xf numFmtId="170" fontId="11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0" fontId="11" fillId="0" borderId="6" xfId="3" applyFont="1" applyBorder="1" applyAlignment="1">
      <alignment horizontal="center" vertical="center"/>
    </xf>
    <xf numFmtId="0" fontId="11" fillId="0" borderId="18" xfId="3" applyFont="1" applyBorder="1" applyAlignment="1">
      <alignment horizontal="center" vertical="center"/>
    </xf>
    <xf numFmtId="0" fontId="8" fillId="0" borderId="7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5" fontId="11" fillId="0" borderId="0" xfId="2" applyNumberFormat="1" applyFont="1"/>
    <xf numFmtId="171" fontId="11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65" fontId="8" fillId="0" borderId="19" xfId="2" applyNumberFormat="1" applyFont="1" applyBorder="1" applyAlignment="1">
      <alignment horizontal="center"/>
    </xf>
    <xf numFmtId="171" fontId="8" fillId="0" borderId="19" xfId="2" applyNumberFormat="1" applyFont="1" applyBorder="1" applyAlignment="1">
      <alignment horizontal="right"/>
    </xf>
    <xf numFmtId="165" fontId="8" fillId="0" borderId="14" xfId="2" applyNumberFormat="1" applyFont="1" applyBorder="1" applyAlignment="1">
      <alignment horizontal="center"/>
    </xf>
    <xf numFmtId="171" fontId="8" fillId="0" borderId="14" xfId="2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0" fontId="12" fillId="0" borderId="0" xfId="3" applyFont="1" applyAlignment="1">
      <alignment horizontal="center" vertical="center" wrapText="1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pane ySplit="1" topLeftCell="A2" activePane="bottomLeft" state="frozen"/>
      <selection pane="bottomLeft" activeCell="B11" sqref="B11"/>
    </sheetView>
  </sheetViews>
  <sheetFormatPr baseColWidth="10" defaultRowHeight="14.5" x14ac:dyDescent="0.35"/>
  <sheetData>
    <row r="1" spans="1:9" ht="43.5" x14ac:dyDescent="0.3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4" t="s">
        <v>7</v>
      </c>
      <c r="I1" s="5" t="s">
        <v>8</v>
      </c>
    </row>
    <row r="2" spans="1:9" x14ac:dyDescent="0.35">
      <c r="A2" t="s">
        <v>9</v>
      </c>
      <c r="B2" t="s">
        <v>10</v>
      </c>
      <c r="C2" t="s">
        <v>11</v>
      </c>
      <c r="D2" s="6" t="s">
        <v>12</v>
      </c>
      <c r="E2" s="6" t="s">
        <v>13</v>
      </c>
      <c r="F2">
        <v>1271</v>
      </c>
      <c r="G2" s="7">
        <v>44917</v>
      </c>
      <c r="H2" s="7">
        <v>44917</v>
      </c>
      <c r="I2" s="8">
        <v>27700</v>
      </c>
    </row>
    <row r="3" spans="1:9" x14ac:dyDescent="0.35">
      <c r="A3" t="s">
        <v>9</v>
      </c>
      <c r="B3" t="s">
        <v>10</v>
      </c>
      <c r="C3" t="s">
        <v>11</v>
      </c>
      <c r="D3" s="6" t="s">
        <v>14</v>
      </c>
      <c r="E3" s="6" t="s">
        <v>13</v>
      </c>
      <c r="F3">
        <v>4434</v>
      </c>
      <c r="G3" s="7">
        <v>45183</v>
      </c>
      <c r="H3" s="7">
        <v>45183</v>
      </c>
      <c r="I3" s="8">
        <v>81450</v>
      </c>
    </row>
    <row r="4" spans="1:9" x14ac:dyDescent="0.35">
      <c r="D4" s="6"/>
      <c r="E4" s="6"/>
      <c r="G4" s="7"/>
      <c r="H4" s="7"/>
      <c r="I4" s="8">
        <f>SUM(I2:I3)</f>
        <v>109150</v>
      </c>
    </row>
    <row r="6" spans="1:9" x14ac:dyDescent="0.35">
      <c r="I6">
        <v>0</v>
      </c>
    </row>
  </sheetData>
  <conditionalFormatting sqref="D1:D3">
    <cfRule type="duplicateValues" dxfId="4" priority="3"/>
  </conditionalFormatting>
  <conditionalFormatting sqref="D4">
    <cfRule type="duplicateValues" dxfId="3" priority="1"/>
  </conditionalFormatting>
  <conditionalFormatting sqref="F1">
    <cfRule type="duplicateValues" dxfId="2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"/>
  <sheetViews>
    <sheetView showGridLines="0" zoomScale="80" zoomScaleNormal="80" workbookViewId="0">
      <pane ySplit="2" topLeftCell="A3" activePane="bottomLeft" state="frozen"/>
      <selection pane="bottomLeft" activeCell="A3" sqref="A3"/>
    </sheetView>
  </sheetViews>
  <sheetFormatPr baseColWidth="10" defaultRowHeight="14.5" x14ac:dyDescent="0.35"/>
  <cols>
    <col min="1" max="1" width="10.90625" style="10"/>
    <col min="2" max="2" width="33.81640625" style="10" bestFit="1" customWidth="1"/>
    <col min="3" max="3" width="21" style="10" customWidth="1"/>
    <col min="4" max="8" width="10.90625" style="10"/>
    <col min="9" max="9" width="19.90625" style="10" bestFit="1" customWidth="1"/>
    <col min="10" max="11" width="10.90625" style="10"/>
    <col min="12" max="12" width="11.54296875" style="10" bestFit="1" customWidth="1"/>
    <col min="13" max="13" width="21.36328125" style="10" bestFit="1" customWidth="1"/>
    <col min="14" max="33" width="10.90625" style="10"/>
    <col min="34" max="34" width="12.1796875" style="10" bestFit="1" customWidth="1"/>
    <col min="35" max="35" width="11.26953125" style="10" bestFit="1" customWidth="1"/>
    <col min="36" max="40" width="10.90625" style="10"/>
    <col min="41" max="41" width="14.453125" style="10" customWidth="1"/>
    <col min="42" max="42" width="13" style="10" customWidth="1"/>
    <col min="43" max="43" width="14" style="10" customWidth="1"/>
    <col min="44" max="16384" width="10.90625" style="10"/>
  </cols>
  <sheetData>
    <row r="1" spans="1:45" x14ac:dyDescent="0.35">
      <c r="A1" s="10" t="s">
        <v>17</v>
      </c>
      <c r="L1" s="23">
        <f>SUBTOTAL(9,L3:L4)</f>
        <v>109150</v>
      </c>
      <c r="O1" s="23">
        <f>SUBTOTAL(9,O3:O4)</f>
        <v>0</v>
      </c>
      <c r="S1" s="23">
        <f t="shared" ref="S1:AG1" si="0">SUBTOTAL(9,S3:S4)</f>
        <v>0</v>
      </c>
      <c r="T1" s="23">
        <f t="shared" si="0"/>
        <v>0</v>
      </c>
      <c r="U1" s="23">
        <f t="shared" si="0"/>
        <v>109150</v>
      </c>
      <c r="V1" s="23">
        <f t="shared" si="0"/>
        <v>0</v>
      </c>
      <c r="W1" s="23">
        <f t="shared" si="0"/>
        <v>0</v>
      </c>
      <c r="X1" s="23">
        <f t="shared" si="0"/>
        <v>0</v>
      </c>
      <c r="Y1" s="23">
        <f t="shared" si="0"/>
        <v>0</v>
      </c>
      <c r="Z1" s="23">
        <f t="shared" si="0"/>
        <v>0</v>
      </c>
      <c r="AA1" s="23">
        <f t="shared" si="0"/>
        <v>0</v>
      </c>
      <c r="AB1" s="23">
        <f t="shared" si="0"/>
        <v>0</v>
      </c>
      <c r="AC1" s="23">
        <f t="shared" si="0"/>
        <v>0</v>
      </c>
      <c r="AD1" s="23">
        <f t="shared" si="0"/>
        <v>0</v>
      </c>
      <c r="AE1" s="23">
        <f t="shared" si="0"/>
        <v>0</v>
      </c>
      <c r="AF1" s="23">
        <f t="shared" si="0"/>
        <v>0</v>
      </c>
      <c r="AG1" s="23">
        <f t="shared" si="0"/>
        <v>0</v>
      </c>
      <c r="AL1" s="23">
        <f t="shared" ref="AL1:AN1" si="1">SUBTOTAL(9,AL3:AL4)</f>
        <v>0</v>
      </c>
      <c r="AM1" s="23">
        <f t="shared" si="1"/>
        <v>0</v>
      </c>
      <c r="AN1" s="23">
        <f t="shared" si="1"/>
        <v>0</v>
      </c>
    </row>
    <row r="2" spans="1:45" s="9" customFormat="1" ht="43.5" x14ac:dyDescent="0.35">
      <c r="A2" s="11" t="s">
        <v>15</v>
      </c>
      <c r="B2" s="11" t="s">
        <v>16</v>
      </c>
      <c r="C2" s="11" t="s">
        <v>0</v>
      </c>
      <c r="D2" s="11" t="s">
        <v>1</v>
      </c>
      <c r="E2" s="11" t="s">
        <v>2</v>
      </c>
      <c r="F2" s="11" t="s">
        <v>4</v>
      </c>
      <c r="G2" s="11" t="s">
        <v>5</v>
      </c>
      <c r="H2" s="12" t="s">
        <v>3</v>
      </c>
      <c r="I2" s="21" t="s">
        <v>19</v>
      </c>
      <c r="J2" s="13" t="s">
        <v>22</v>
      </c>
      <c r="K2" s="14" t="s">
        <v>23</v>
      </c>
      <c r="L2" s="22" t="s">
        <v>24</v>
      </c>
      <c r="M2" s="24" t="s">
        <v>57</v>
      </c>
      <c r="N2" s="25" t="s">
        <v>25</v>
      </c>
      <c r="O2" s="26" t="s">
        <v>26</v>
      </c>
      <c r="P2" s="26" t="s">
        <v>27</v>
      </c>
      <c r="Q2" s="27" t="s">
        <v>28</v>
      </c>
      <c r="R2" s="27" t="s">
        <v>29</v>
      </c>
      <c r="S2" s="28" t="s">
        <v>30</v>
      </c>
      <c r="T2" s="28" t="s">
        <v>31</v>
      </c>
      <c r="U2" s="28" t="s">
        <v>32</v>
      </c>
      <c r="V2" s="28" t="s">
        <v>33</v>
      </c>
      <c r="W2" s="28" t="s">
        <v>34</v>
      </c>
      <c r="X2" s="28" t="s">
        <v>35</v>
      </c>
      <c r="Y2" s="28" t="s">
        <v>36</v>
      </c>
      <c r="Z2" s="28" t="s">
        <v>37</v>
      </c>
      <c r="AA2" s="28" t="s">
        <v>38</v>
      </c>
      <c r="AB2" s="29" t="s">
        <v>39</v>
      </c>
      <c r="AC2" s="29" t="s">
        <v>40</v>
      </c>
      <c r="AD2" s="30" t="s">
        <v>41</v>
      </c>
      <c r="AE2" s="30" t="s">
        <v>42</v>
      </c>
      <c r="AF2" s="30" t="s">
        <v>43</v>
      </c>
      <c r="AG2" s="30" t="s">
        <v>44</v>
      </c>
      <c r="AH2" s="30" t="s">
        <v>45</v>
      </c>
      <c r="AI2" s="30" t="s">
        <v>46</v>
      </c>
      <c r="AJ2" s="30" t="s">
        <v>47</v>
      </c>
      <c r="AK2" s="30" t="s">
        <v>48</v>
      </c>
      <c r="AL2" s="29" t="s">
        <v>49</v>
      </c>
      <c r="AM2" s="31" t="s">
        <v>50</v>
      </c>
      <c r="AN2" s="31" t="s">
        <v>51</v>
      </c>
      <c r="AO2" s="31" t="s">
        <v>52</v>
      </c>
      <c r="AP2" s="31" t="s">
        <v>53</v>
      </c>
      <c r="AQ2" s="31" t="s">
        <v>54</v>
      </c>
      <c r="AR2" s="31" t="s">
        <v>55</v>
      </c>
      <c r="AS2" s="33" t="s">
        <v>56</v>
      </c>
    </row>
    <row r="3" spans="1:45" x14ac:dyDescent="0.35">
      <c r="A3" s="19">
        <v>813011706</v>
      </c>
      <c r="B3" s="20" t="s">
        <v>18</v>
      </c>
      <c r="C3" s="15" t="s">
        <v>9</v>
      </c>
      <c r="D3" s="15" t="s">
        <v>10</v>
      </c>
      <c r="E3" s="15" t="s">
        <v>11</v>
      </c>
      <c r="F3" s="16" t="s">
        <v>13</v>
      </c>
      <c r="G3" s="15">
        <v>1271</v>
      </c>
      <c r="H3" s="16" t="s">
        <v>12</v>
      </c>
      <c r="I3" s="16" t="s">
        <v>20</v>
      </c>
      <c r="J3" s="17">
        <v>44917</v>
      </c>
      <c r="K3" s="17">
        <v>44917</v>
      </c>
      <c r="L3" s="18">
        <v>27700</v>
      </c>
      <c r="M3" s="15" t="s">
        <v>59</v>
      </c>
      <c r="N3" s="15" t="s">
        <v>58</v>
      </c>
      <c r="O3" s="34">
        <v>0</v>
      </c>
      <c r="P3" s="15"/>
      <c r="Q3" s="15"/>
      <c r="R3" s="15"/>
      <c r="S3" s="34">
        <v>0</v>
      </c>
      <c r="T3" s="34">
        <v>0</v>
      </c>
      <c r="U3" s="18">
        <v>27700</v>
      </c>
      <c r="V3" s="34">
        <v>0</v>
      </c>
      <c r="W3" s="34">
        <v>0</v>
      </c>
      <c r="X3" s="34">
        <v>0</v>
      </c>
      <c r="Y3" s="34">
        <v>0</v>
      </c>
      <c r="Z3" s="34">
        <v>0</v>
      </c>
      <c r="AA3" s="34">
        <v>0</v>
      </c>
      <c r="AB3" s="34">
        <v>0</v>
      </c>
      <c r="AC3" s="34">
        <v>0</v>
      </c>
      <c r="AD3" s="34">
        <v>0</v>
      </c>
      <c r="AE3" s="34">
        <v>0</v>
      </c>
      <c r="AF3" s="34">
        <v>0</v>
      </c>
      <c r="AG3" s="34">
        <v>0</v>
      </c>
      <c r="AH3" s="15"/>
      <c r="AI3" s="15"/>
      <c r="AJ3" s="15"/>
      <c r="AK3" s="15"/>
      <c r="AL3" s="34">
        <v>0</v>
      </c>
      <c r="AM3" s="34">
        <v>0</v>
      </c>
      <c r="AN3" s="34">
        <v>0</v>
      </c>
      <c r="AO3" s="15"/>
      <c r="AP3" s="15"/>
      <c r="AQ3" s="15"/>
      <c r="AR3" s="15"/>
      <c r="AS3" s="32">
        <v>45596</v>
      </c>
    </row>
    <row r="4" spans="1:45" x14ac:dyDescent="0.35">
      <c r="A4" s="19">
        <v>813011706</v>
      </c>
      <c r="B4" s="20" t="s">
        <v>18</v>
      </c>
      <c r="C4" s="15" t="s">
        <v>9</v>
      </c>
      <c r="D4" s="15" t="s">
        <v>10</v>
      </c>
      <c r="E4" s="15" t="s">
        <v>11</v>
      </c>
      <c r="F4" s="16" t="s">
        <v>13</v>
      </c>
      <c r="G4" s="15">
        <v>4434</v>
      </c>
      <c r="H4" s="16" t="s">
        <v>14</v>
      </c>
      <c r="I4" s="16" t="s">
        <v>21</v>
      </c>
      <c r="J4" s="17">
        <v>45183</v>
      </c>
      <c r="K4" s="17">
        <v>45183</v>
      </c>
      <c r="L4" s="18">
        <v>81450</v>
      </c>
      <c r="M4" s="15" t="s">
        <v>59</v>
      </c>
      <c r="N4" s="15" t="s">
        <v>58</v>
      </c>
      <c r="O4" s="34">
        <v>0</v>
      </c>
      <c r="P4" s="15"/>
      <c r="Q4" s="15"/>
      <c r="R4" s="15"/>
      <c r="S4" s="34">
        <v>0</v>
      </c>
      <c r="T4" s="34">
        <v>0</v>
      </c>
      <c r="U4" s="18">
        <v>81450</v>
      </c>
      <c r="V4" s="34">
        <v>0</v>
      </c>
      <c r="W4" s="34">
        <v>0</v>
      </c>
      <c r="X4" s="34">
        <v>0</v>
      </c>
      <c r="Y4" s="34">
        <v>0</v>
      </c>
      <c r="Z4" s="34">
        <v>0</v>
      </c>
      <c r="AA4" s="34">
        <v>0</v>
      </c>
      <c r="AB4" s="34">
        <v>0</v>
      </c>
      <c r="AC4" s="34">
        <v>0</v>
      </c>
      <c r="AD4" s="34">
        <v>0</v>
      </c>
      <c r="AE4" s="34">
        <v>0</v>
      </c>
      <c r="AF4" s="34">
        <v>0</v>
      </c>
      <c r="AG4" s="34">
        <v>0</v>
      </c>
      <c r="AH4" s="15"/>
      <c r="AI4" s="15"/>
      <c r="AJ4" s="15"/>
      <c r="AK4" s="15"/>
      <c r="AL4" s="34">
        <v>0</v>
      </c>
      <c r="AM4" s="34">
        <v>0</v>
      </c>
      <c r="AN4" s="34">
        <v>0</v>
      </c>
      <c r="AO4" s="15"/>
      <c r="AP4" s="15"/>
      <c r="AQ4" s="15"/>
      <c r="AR4" s="15"/>
      <c r="AS4" s="32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7"/>
    <protectedRange algorithmName="SHA-512" hashValue="9+ah9tJAD1d4FIK7boMSAp9ZhkqWOsKcliwsS35JSOsk0Aea+c/2yFVjBeVDsv7trYxT+iUP9dPVCIbjcjaMoQ==" saltValue="Z7GArlXd1BdcXotzmJqK/w==" spinCount="100000" sqref="A4:B4" name="Rango1_7_1"/>
  </protectedRanges>
  <conditionalFormatting sqref="H2:I4">
    <cfRule type="duplicateValues" dxfId="1" priority="3"/>
  </conditionalFormatting>
  <conditionalFormatting sqref="G2">
    <cfRule type="duplicateValues" dxfId="0" priority="2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E26" sqref="E26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60</v>
      </c>
      <c r="E2" s="39"/>
      <c r="F2" s="39"/>
      <c r="G2" s="39"/>
      <c r="H2" s="39"/>
      <c r="I2" s="40"/>
      <c r="J2" s="41" t="s">
        <v>61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62</v>
      </c>
      <c r="E4" s="39"/>
      <c r="F4" s="39"/>
      <c r="G4" s="39"/>
      <c r="H4" s="39"/>
      <c r="I4" s="40"/>
      <c r="J4" s="41" t="s">
        <v>63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88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86</v>
      </c>
      <c r="J11" s="55"/>
    </row>
    <row r="12" spans="2:10" ht="13" x14ac:dyDescent="0.3">
      <c r="B12" s="54"/>
      <c r="C12" s="56" t="s">
        <v>87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64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89</v>
      </c>
      <c r="D16" s="57"/>
      <c r="G16" s="59"/>
      <c r="H16" s="61" t="s">
        <v>65</v>
      </c>
      <c r="I16" s="61" t="s">
        <v>66</v>
      </c>
      <c r="J16" s="55"/>
    </row>
    <row r="17" spans="2:14" ht="13" x14ac:dyDescent="0.3">
      <c r="B17" s="54"/>
      <c r="C17" s="56" t="s">
        <v>67</v>
      </c>
      <c r="D17" s="56"/>
      <c r="E17" s="56"/>
      <c r="F17" s="56"/>
      <c r="G17" s="59"/>
      <c r="H17" s="62">
        <v>2</v>
      </c>
      <c r="I17" s="63">
        <v>109150</v>
      </c>
      <c r="J17" s="55"/>
    </row>
    <row r="18" spans="2:14" x14ac:dyDescent="0.25">
      <c r="B18" s="54"/>
      <c r="C18" s="35" t="s">
        <v>68</v>
      </c>
      <c r="G18" s="59"/>
      <c r="H18" s="65">
        <v>0</v>
      </c>
      <c r="I18" s="66">
        <v>0</v>
      </c>
      <c r="J18" s="55"/>
    </row>
    <row r="19" spans="2:14" x14ac:dyDescent="0.25">
      <c r="B19" s="54"/>
      <c r="C19" s="35" t="s">
        <v>69</v>
      </c>
      <c r="G19" s="59"/>
      <c r="H19" s="65">
        <v>0</v>
      </c>
      <c r="I19" s="66">
        <v>0</v>
      </c>
      <c r="J19" s="55"/>
    </row>
    <row r="20" spans="2:14" x14ac:dyDescent="0.25">
      <c r="B20" s="54"/>
      <c r="C20" s="35" t="s">
        <v>70</v>
      </c>
      <c r="H20" s="67">
        <v>2</v>
      </c>
      <c r="I20" s="68">
        <v>109150</v>
      </c>
      <c r="J20" s="55"/>
    </row>
    <row r="21" spans="2:14" x14ac:dyDescent="0.25">
      <c r="B21" s="54"/>
      <c r="C21" s="35" t="s">
        <v>71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72</v>
      </c>
      <c r="H22" s="70">
        <v>0</v>
      </c>
      <c r="I22" s="71">
        <v>0</v>
      </c>
      <c r="J22" s="55"/>
    </row>
    <row r="23" spans="2:14" ht="13" x14ac:dyDescent="0.3">
      <c r="B23" s="54"/>
      <c r="C23" s="56" t="s">
        <v>73</v>
      </c>
      <c r="D23" s="56"/>
      <c r="E23" s="56"/>
      <c r="F23" s="56"/>
      <c r="H23" s="72">
        <f>H18+H19+H20+H21+H22</f>
        <v>2</v>
      </c>
      <c r="I23" s="73">
        <f>I18+I19+I20+I21+I22</f>
        <v>109150</v>
      </c>
      <c r="J23" s="55"/>
    </row>
    <row r="24" spans="2:14" x14ac:dyDescent="0.25">
      <c r="B24" s="54"/>
      <c r="C24" s="35" t="s">
        <v>74</v>
      </c>
      <c r="H24" s="67">
        <v>0</v>
      </c>
      <c r="I24" s="68">
        <v>0</v>
      </c>
      <c r="J24" s="55"/>
    </row>
    <row r="25" spans="2:14" ht="13" thickBot="1" x14ac:dyDescent="0.3">
      <c r="B25" s="54"/>
      <c r="C25" s="35" t="s">
        <v>75</v>
      </c>
      <c r="H25" s="70">
        <v>0</v>
      </c>
      <c r="I25" s="71">
        <v>0</v>
      </c>
      <c r="J25" s="55"/>
    </row>
    <row r="26" spans="2:14" ht="13" x14ac:dyDescent="0.3">
      <c r="B26" s="54"/>
      <c r="C26" s="56" t="s">
        <v>76</v>
      </c>
      <c r="D26" s="56"/>
      <c r="E26" s="56"/>
      <c r="F26" s="56"/>
      <c r="H26" s="72">
        <f>H24+H25</f>
        <v>0</v>
      </c>
      <c r="I26" s="73">
        <f>I24+I25</f>
        <v>0</v>
      </c>
      <c r="J26" s="55"/>
    </row>
    <row r="27" spans="2:14" ht="13.5" thickBot="1" x14ac:dyDescent="0.35">
      <c r="B27" s="54"/>
      <c r="C27" s="59" t="s">
        <v>77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78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79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2</v>
      </c>
      <c r="I31" s="66">
        <f>I23+I26+I28</f>
        <v>109150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80</v>
      </c>
      <c r="D38" s="81"/>
      <c r="E38" s="59"/>
      <c r="F38" s="59"/>
      <c r="G38" s="59"/>
      <c r="H38" s="88" t="s">
        <v>81</v>
      </c>
      <c r="I38" s="81"/>
      <c r="J38" s="77"/>
    </row>
    <row r="39" spans="2:10" ht="13" x14ac:dyDescent="0.3">
      <c r="B39" s="54"/>
      <c r="C39" s="74" t="s">
        <v>82</v>
      </c>
      <c r="D39" s="59"/>
      <c r="E39" s="59"/>
      <c r="F39" s="59"/>
      <c r="G39" s="59"/>
      <c r="H39" s="74" t="s">
        <v>83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84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111" t="s">
        <v>85</v>
      </c>
      <c r="D42" s="111"/>
      <c r="E42" s="111"/>
      <c r="F42" s="111"/>
      <c r="G42" s="111"/>
      <c r="H42" s="111"/>
      <c r="I42" s="111"/>
      <c r="J42" s="77"/>
    </row>
    <row r="43" spans="2:10" x14ac:dyDescent="0.25">
      <c r="B43" s="54"/>
      <c r="C43" s="111"/>
      <c r="D43" s="111"/>
      <c r="E43" s="111"/>
      <c r="F43" s="111"/>
      <c r="G43" s="111"/>
      <c r="H43" s="111"/>
      <c r="I43" s="111"/>
      <c r="J43" s="77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2"/>
      <c r="B1" s="113"/>
      <c r="C1" s="116" t="s">
        <v>90</v>
      </c>
      <c r="D1" s="117"/>
      <c r="E1" s="117"/>
      <c r="F1" s="117"/>
      <c r="G1" s="117"/>
      <c r="H1" s="118"/>
      <c r="I1" s="93" t="s">
        <v>61</v>
      </c>
    </row>
    <row r="2" spans="1:9" ht="53.5" customHeight="1" thickBot="1" x14ac:dyDescent="0.4">
      <c r="A2" s="114"/>
      <c r="B2" s="115"/>
      <c r="C2" s="119" t="s">
        <v>91</v>
      </c>
      <c r="D2" s="120"/>
      <c r="E2" s="120"/>
      <c r="F2" s="120"/>
      <c r="G2" s="120"/>
      <c r="H2" s="121"/>
      <c r="I2" s="94" t="s">
        <v>92</v>
      </c>
    </row>
    <row r="3" spans="1:9" x14ac:dyDescent="0.35">
      <c r="A3" s="95"/>
      <c r="B3" s="59"/>
      <c r="C3" s="59"/>
      <c r="D3" s="59"/>
      <c r="E3" s="59"/>
      <c r="F3" s="59"/>
      <c r="G3" s="59"/>
      <c r="H3" s="59"/>
      <c r="I3" s="77"/>
    </row>
    <row r="4" spans="1:9" x14ac:dyDescent="0.35">
      <c r="A4" s="95"/>
      <c r="B4" s="59"/>
      <c r="C4" s="59"/>
      <c r="D4" s="59"/>
      <c r="E4" s="59"/>
      <c r="F4" s="59"/>
      <c r="G4" s="59"/>
      <c r="H4" s="59"/>
      <c r="I4" s="77"/>
    </row>
    <row r="5" spans="1:9" x14ac:dyDescent="0.35">
      <c r="A5" s="95"/>
      <c r="B5" s="56" t="s">
        <v>88</v>
      </c>
      <c r="C5" s="96"/>
      <c r="D5" s="97"/>
      <c r="E5" s="59"/>
      <c r="F5" s="59"/>
      <c r="G5" s="59"/>
      <c r="H5" s="59"/>
      <c r="I5" s="77"/>
    </row>
    <row r="6" spans="1:9" x14ac:dyDescent="0.35">
      <c r="A6" s="95"/>
      <c r="B6" s="35"/>
      <c r="C6" s="59"/>
      <c r="D6" s="59"/>
      <c r="E6" s="59"/>
      <c r="F6" s="59"/>
      <c r="G6" s="59"/>
      <c r="H6" s="59"/>
      <c r="I6" s="77"/>
    </row>
    <row r="7" spans="1:9" x14ac:dyDescent="0.35">
      <c r="A7" s="95"/>
      <c r="B7" s="56" t="s">
        <v>86</v>
      </c>
      <c r="C7" s="59"/>
      <c r="D7" s="59"/>
      <c r="E7" s="59"/>
      <c r="F7" s="59"/>
      <c r="G7" s="59"/>
      <c r="H7" s="59"/>
      <c r="I7" s="77"/>
    </row>
    <row r="8" spans="1:9" x14ac:dyDescent="0.35">
      <c r="A8" s="95"/>
      <c r="B8" s="56" t="s">
        <v>87</v>
      </c>
      <c r="C8" s="59"/>
      <c r="D8" s="59"/>
      <c r="E8" s="59"/>
      <c r="F8" s="59"/>
      <c r="G8" s="59"/>
      <c r="H8" s="59"/>
      <c r="I8" s="77"/>
    </row>
    <row r="9" spans="1:9" x14ac:dyDescent="0.35">
      <c r="A9" s="95"/>
      <c r="B9" s="59"/>
      <c r="C9" s="59"/>
      <c r="D9" s="59"/>
      <c r="E9" s="59"/>
      <c r="F9" s="59"/>
      <c r="G9" s="59"/>
      <c r="H9" s="59"/>
      <c r="I9" s="77"/>
    </row>
    <row r="10" spans="1:9" x14ac:dyDescent="0.35">
      <c r="A10" s="95"/>
      <c r="B10" s="59" t="s">
        <v>93</v>
      </c>
      <c r="C10" s="59"/>
      <c r="D10" s="59"/>
      <c r="E10" s="59"/>
      <c r="F10" s="59"/>
      <c r="G10" s="59"/>
      <c r="H10" s="59"/>
      <c r="I10" s="77"/>
    </row>
    <row r="11" spans="1:9" x14ac:dyDescent="0.35">
      <c r="A11" s="95"/>
      <c r="B11" s="98"/>
      <c r="C11" s="59"/>
      <c r="D11" s="59"/>
      <c r="E11" s="59"/>
      <c r="F11" s="59"/>
      <c r="G11" s="59"/>
      <c r="H11" s="59"/>
      <c r="I11" s="77"/>
    </row>
    <row r="12" spans="1:9" x14ac:dyDescent="0.35">
      <c r="A12" s="95"/>
      <c r="B12" s="35" t="s">
        <v>89</v>
      </c>
      <c r="C12" s="97"/>
      <c r="D12" s="59"/>
      <c r="E12" s="59"/>
      <c r="F12" s="59"/>
      <c r="G12" s="61" t="s">
        <v>94</v>
      </c>
      <c r="H12" s="61" t="s">
        <v>95</v>
      </c>
      <c r="I12" s="77"/>
    </row>
    <row r="13" spans="1:9" x14ac:dyDescent="0.35">
      <c r="A13" s="95"/>
      <c r="B13" s="74" t="s">
        <v>67</v>
      </c>
      <c r="C13" s="74"/>
      <c r="D13" s="74"/>
      <c r="E13" s="74"/>
      <c r="F13" s="59"/>
      <c r="G13" s="99">
        <f>G19</f>
        <v>2</v>
      </c>
      <c r="H13" s="100">
        <f>H19</f>
        <v>109150</v>
      </c>
      <c r="I13" s="77"/>
    </row>
    <row r="14" spans="1:9" x14ac:dyDescent="0.35">
      <c r="A14" s="95"/>
      <c r="B14" s="59" t="s">
        <v>68</v>
      </c>
      <c r="C14" s="59"/>
      <c r="D14" s="59"/>
      <c r="E14" s="59"/>
      <c r="F14" s="59"/>
      <c r="G14" s="101">
        <v>0</v>
      </c>
      <c r="H14" s="102">
        <v>0</v>
      </c>
      <c r="I14" s="77"/>
    </row>
    <row r="15" spans="1:9" x14ac:dyDescent="0.35">
      <c r="A15" s="95"/>
      <c r="B15" s="59" t="s">
        <v>69</v>
      </c>
      <c r="C15" s="59"/>
      <c r="D15" s="59"/>
      <c r="E15" s="59"/>
      <c r="F15" s="59"/>
      <c r="G15" s="101">
        <v>0</v>
      </c>
      <c r="H15" s="102">
        <v>0</v>
      </c>
      <c r="I15" s="77"/>
    </row>
    <row r="16" spans="1:9" x14ac:dyDescent="0.35">
      <c r="A16" s="95"/>
      <c r="B16" s="59" t="s">
        <v>70</v>
      </c>
      <c r="C16" s="59"/>
      <c r="D16" s="59"/>
      <c r="E16" s="59"/>
      <c r="F16" s="59"/>
      <c r="G16" s="101">
        <v>2</v>
      </c>
      <c r="H16" s="102">
        <v>109150</v>
      </c>
      <c r="I16" s="77"/>
    </row>
    <row r="17" spans="1:9" x14ac:dyDescent="0.35">
      <c r="A17" s="95"/>
      <c r="B17" s="59" t="s">
        <v>71</v>
      </c>
      <c r="C17" s="59"/>
      <c r="D17" s="59"/>
      <c r="E17" s="59"/>
      <c r="F17" s="59"/>
      <c r="G17" s="101">
        <v>0</v>
      </c>
      <c r="H17" s="102">
        <v>0</v>
      </c>
      <c r="I17" s="77"/>
    </row>
    <row r="18" spans="1:9" x14ac:dyDescent="0.35">
      <c r="A18" s="95"/>
      <c r="B18" s="59" t="s">
        <v>96</v>
      </c>
      <c r="C18" s="59"/>
      <c r="D18" s="59"/>
      <c r="E18" s="59"/>
      <c r="F18" s="59"/>
      <c r="G18" s="103">
        <v>0</v>
      </c>
      <c r="H18" s="104">
        <v>0</v>
      </c>
      <c r="I18" s="77"/>
    </row>
    <row r="19" spans="1:9" x14ac:dyDescent="0.35">
      <c r="A19" s="95"/>
      <c r="B19" s="74" t="s">
        <v>97</v>
      </c>
      <c r="C19" s="74"/>
      <c r="D19" s="74"/>
      <c r="E19" s="74"/>
      <c r="F19" s="59"/>
      <c r="G19" s="101">
        <f>SUM(G14:G18)</f>
        <v>2</v>
      </c>
      <c r="H19" s="100">
        <f>(H14+H15+H16+H17+H18)</f>
        <v>109150</v>
      </c>
      <c r="I19" s="77"/>
    </row>
    <row r="20" spans="1:9" ht="15" thickBot="1" x14ac:dyDescent="0.4">
      <c r="A20" s="95"/>
      <c r="B20" s="74"/>
      <c r="C20" s="74"/>
      <c r="D20" s="59"/>
      <c r="E20" s="59"/>
      <c r="F20" s="59"/>
      <c r="G20" s="105"/>
      <c r="H20" s="106"/>
      <c r="I20" s="77"/>
    </row>
    <row r="21" spans="1:9" ht="15" thickTop="1" x14ac:dyDescent="0.35">
      <c r="A21" s="95"/>
      <c r="B21" s="74"/>
      <c r="C21" s="74"/>
      <c r="D21" s="59"/>
      <c r="E21" s="59"/>
      <c r="F21" s="59"/>
      <c r="G21" s="81"/>
      <c r="H21" s="107"/>
      <c r="I21" s="77"/>
    </row>
    <row r="22" spans="1:9" x14ac:dyDescent="0.35">
      <c r="A22" s="95"/>
      <c r="B22" s="59"/>
      <c r="C22" s="59"/>
      <c r="D22" s="59"/>
      <c r="E22" s="59"/>
      <c r="F22" s="81"/>
      <c r="G22" s="81"/>
      <c r="H22" s="81"/>
      <c r="I22" s="77"/>
    </row>
    <row r="23" spans="1:9" ht="15" thickBot="1" x14ac:dyDescent="0.4">
      <c r="A23" s="95"/>
      <c r="B23" s="85"/>
      <c r="C23" s="85"/>
      <c r="D23" s="59"/>
      <c r="E23" s="59"/>
      <c r="F23" s="85"/>
      <c r="G23" s="85"/>
      <c r="H23" s="81"/>
      <c r="I23" s="77"/>
    </row>
    <row r="24" spans="1:9" x14ac:dyDescent="0.35">
      <c r="A24" s="95"/>
      <c r="B24" s="81" t="s">
        <v>98</v>
      </c>
      <c r="C24" s="81"/>
      <c r="D24" s="59"/>
      <c r="E24" s="59"/>
      <c r="F24" s="81"/>
      <c r="G24" s="81"/>
      <c r="H24" s="81"/>
      <c r="I24" s="77"/>
    </row>
    <row r="25" spans="1:9" x14ac:dyDescent="0.35">
      <c r="A25" s="95"/>
      <c r="B25" s="81" t="s">
        <v>99</v>
      </c>
      <c r="C25" s="81"/>
      <c r="D25" s="59"/>
      <c r="E25" s="59"/>
      <c r="F25" s="81" t="s">
        <v>100</v>
      </c>
      <c r="G25" s="81"/>
      <c r="H25" s="81"/>
      <c r="I25" s="77"/>
    </row>
    <row r="26" spans="1:9" x14ac:dyDescent="0.35">
      <c r="A26" s="95"/>
      <c r="B26" s="81" t="s">
        <v>103</v>
      </c>
      <c r="C26" s="81"/>
      <c r="D26" s="59"/>
      <c r="E26" s="59"/>
      <c r="F26" s="81" t="s">
        <v>101</v>
      </c>
      <c r="G26" s="81"/>
      <c r="H26" s="81"/>
      <c r="I26" s="77"/>
    </row>
    <row r="27" spans="1:9" x14ac:dyDescent="0.35">
      <c r="A27" s="95"/>
      <c r="B27" s="81"/>
      <c r="C27" s="81"/>
      <c r="D27" s="59"/>
      <c r="E27" s="59"/>
      <c r="F27" s="81"/>
      <c r="G27" s="81"/>
      <c r="H27" s="81"/>
      <c r="I27" s="77"/>
    </row>
    <row r="28" spans="1:9" ht="18.5" customHeight="1" x14ac:dyDescent="0.35">
      <c r="A28" s="95"/>
      <c r="B28" s="122" t="s">
        <v>102</v>
      </c>
      <c r="C28" s="122"/>
      <c r="D28" s="122"/>
      <c r="E28" s="122"/>
      <c r="F28" s="122"/>
      <c r="G28" s="122"/>
      <c r="H28" s="122"/>
      <c r="I28" s="77"/>
    </row>
    <row r="29" spans="1:9" ht="15" thickBot="1" x14ac:dyDescent="0.4">
      <c r="A29" s="108"/>
      <c r="B29" s="109"/>
      <c r="C29" s="109"/>
      <c r="D29" s="109"/>
      <c r="E29" s="109"/>
      <c r="F29" s="85"/>
      <c r="G29" s="85"/>
      <c r="H29" s="85"/>
      <c r="I29" s="11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</dc:creator>
  <cp:lastModifiedBy>Paola Andrea Jimenez Prado</cp:lastModifiedBy>
  <cp:lastPrinted>2024-11-28T20:23:30Z</cp:lastPrinted>
  <dcterms:created xsi:type="dcterms:W3CDTF">2022-05-11T13:28:25Z</dcterms:created>
  <dcterms:modified xsi:type="dcterms:W3CDTF">2024-11-28T20:28:56Z</dcterms:modified>
</cp:coreProperties>
</file>