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60090566 CLINICA DEL OCCIDENTE S.A - CIM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AO1" i="2"/>
  <c r="AR1" i="2"/>
  <c r="AQ1" i="2"/>
  <c r="AP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H31" i="3" l="1"/>
  <c r="I31" i="3"/>
  <c r="R1" i="2"/>
  <c r="K1" i="2"/>
  <c r="H10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<sst xmlns="http://schemas.openxmlformats.org/spreadsheetml/2006/main" count="126" uniqueCount="94">
  <si>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</si>
  <si>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</si>
  <si>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</si>
  <si>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</si>
  <si>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</si>
  <si>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</si>
  <si>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</si>
  <si>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</si>
  <si>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</si>
  <si>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</si>
  <si>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</si>
  <si>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</si>
  <si>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DEL OCCIDENTE S.A</t>
  </si>
  <si>
    <t>FE</t>
  </si>
  <si>
    <t>EVENTO</t>
  </si>
  <si>
    <t>BOGOTA</t>
  </si>
  <si>
    <t>URGENCIA</t>
  </si>
  <si>
    <t>N/A</t>
  </si>
  <si>
    <t xml:space="preserve">CLINICA DEL OCCIDENTE S.A. </t>
  </si>
  <si>
    <t>NIT 860.090.566</t>
  </si>
  <si>
    <t>ESTADO DE CARTERA EPS DE LA GENTE NIT 890.303.093</t>
  </si>
  <si>
    <t>A 31 DE OCTUBRE DE 2024</t>
  </si>
  <si>
    <t>Alf+Fac</t>
  </si>
  <si>
    <t>FE2113016</t>
  </si>
  <si>
    <t>FE2132232</t>
  </si>
  <si>
    <t>Llave</t>
  </si>
  <si>
    <t>860090566_FE2113016</t>
  </si>
  <si>
    <t>860090566_FE2132232</t>
  </si>
  <si>
    <t>Estado de Factura EPS 18/11/2024</t>
  </si>
  <si>
    <t>Boxalud</t>
  </si>
  <si>
    <t xml:space="preserve">Fecha de radicación EPS </t>
  </si>
  <si>
    <t>Finalizada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</si>
  <si>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</si>
  <si>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</si>
  <si>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</si>
  <si>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</si>
  <si>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</si>
  <si>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</si>
  <si>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</si>
  <si>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</si>
  <si>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</si>
  <si>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</si>
  <si>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</si>
  <si>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</si>
  <si>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</si>
  <si>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</si>
  <si>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</si>
  <si>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</si>
  <si>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</si>
  <si>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</si>
  <si>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</si>
  <si>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</si>
  <si>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</si>
  <si>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</si>
  <si>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</si>
  <si>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</si>
  <si>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</si>
  <si>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</si>
  <si>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</si>
  <si>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</si>
  <si>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</si>
  <si>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</si>
  <si>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</si>
  <si>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 xml:space="preserve">FACTURA PENDIENTE EN PROGRAMACION DE PAGO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</si>
  <si>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</si>
  <si>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</si>
  <si>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</si>
  <si>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</si>
  <si>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</si>
  <si>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</si>
  <si>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</si>
  <si>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</si>
  <si>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</si>
  <si>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</si>
  <si>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</si>
  <si>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</si>
  <si>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</si>
  <si>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</si>
  <si>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</si>
  <si>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</si>
  <si>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</si>
  <si>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</si>
  <si>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</si>
  <si>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</si>
  <si>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</si>
  <si>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</si>
  <si>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</si>
  <si>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DEL OCCIDENTE S.A</t>
  </si>
  <si>
    <t>NIT: 860090566</t>
  </si>
  <si>
    <t>Santiago de Cali, 18 DE NOVIEMBRE DEL 2024</t>
  </si>
  <si>
    <t>Con Corte al dia: 31/10/2024</t>
  </si>
  <si>
    <t>Jhasbleidy Carolina Guerrero</t>
  </si>
  <si>
    <t>Analista de cartera</t>
  </si>
  <si>
    <t>A continuacion me permito remitir nuestra respuesta al estado de cartera presentado en la fecha:15/11/2024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</si>
</sst>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8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44" fontId="0" fillId="0" borderId="1" xfId="1" applyFont="1" applyBorder="1"/>
    <xf numFmtId="0" fontId="1" fillId="0" borderId="0" xfId="0" applyFont="1"/>
    <xf numFmtId="44" fontId="0" fillId="0" borderId="0" xfId="0" applyNumberFormat="1"/>
    <xf numFmtId="43" fontId="0" fillId="0" borderId="0" xfId="2" applyFont="1"/>
    <xf numFmtId="43" fontId="0" fillId="0" borderId="1" xfId="2" applyFont="1" applyBorder="1"/>
    <xf numFmtId="165" fontId="0" fillId="0" borderId="0" xfId="2" applyNumberFormat="1" applyFont="1"/>
    <xf numFmtId="165" fontId="0" fillId="0" borderId="1" xfId="2" applyNumberFormat="1" applyFont="1" applyBorder="1"/>
    <xf numFmtId="165" fontId="1" fillId="0" borderId="0" xfId="2" applyNumberFormat="1" applyFont="1"/>
    <xf numFmtId="0" fontId="1" fillId="3" borderId="1" xfId="0" applyFont="1" applyFill="1" applyBorder="1" applyAlignment="1">
      <alignment horizontal="center" vertical="center" wrapText="1"/>
    </xf>
    <xf numFmtId="165" fontId="1" fillId="4" borderId="1" xfId="2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5" fontId="1" fillId="6" borderId="1" xfId="2" applyNumberFormat="1" applyFont="1" applyFill="1" applyBorder="1" applyAlignment="1">
      <alignment horizontal="center" vertical="center" wrapText="1"/>
    </xf>
    <xf numFmtId="165" fontId="6" fillId="3" borderId="1" xfId="2" applyNumberFormat="1" applyFont="1" applyFill="1" applyBorder="1" applyAlignment="1">
      <alignment horizontal="center" vertical="center" wrapText="1"/>
    </xf>
    <xf numFmtId="165" fontId="6" fillId="9" borderId="1" xfId="2" applyNumberFormat="1" applyFont="1" applyFill="1" applyBorder="1" applyAlignment="1">
      <alignment horizontal="center" vertical="center" wrapText="1"/>
    </xf>
    <xf numFmtId="165" fontId="6" fillId="5" borderId="1" xfId="2" applyNumberFormat="1" applyFont="1" applyFill="1" applyBorder="1" applyAlignment="1">
      <alignment horizontal="center" vertical="center" wrapText="1"/>
    </xf>
    <xf numFmtId="43" fontId="6" fillId="9" borderId="1" xfId="2" applyFont="1" applyFill="1" applyBorder="1" applyAlignment="1">
      <alignment horizontal="center" vertical="center" wrapText="1"/>
    </xf>
    <xf numFmtId="165" fontId="1" fillId="7" borderId="1" xfId="2" applyNumberFormat="1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1" applyNumberFormat="1" applyFont="1" applyAlignment="1">
      <alignment horizontal="right"/>
    </xf>
    <xf numFmtId="169" fontId="8" fillId="0" borderId="0" xfId="1" applyNumberFormat="1" applyFont="1"/>
    <xf numFmtId="168" fontId="7" fillId="0" borderId="0" xfId="4" applyNumberFormat="1" applyFont="1" applyAlignment="1">
      <alignment horizontal="center"/>
    </xf>
    <xf numFmtId="169" fontId="7" fillId="0" borderId="0" xfId="1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1" applyNumberFormat="1" applyFont="1" applyAlignment="1">
      <alignment horizontal="right"/>
    </xf>
    <xf numFmtId="169" fontId="8" fillId="0" borderId="0" xfId="3" applyNumberFormat="1" applyFont="1"/>
    <xf numFmtId="168" fontId="8" fillId="0" borderId="9" xfId="4" applyNumberFormat="1" applyFont="1" applyBorder="1" applyAlignment="1">
      <alignment horizontal="center"/>
    </xf>
    <xf numFmtId="169" fontId="8" fillId="0" borderId="9" xfId="1" applyNumberFormat="1" applyFont="1" applyBorder="1" applyAlignment="1">
      <alignment horizontal="right"/>
    </xf>
    <xf numFmtId="168" fontId="9" fillId="0" borderId="0" xfId="1" applyNumberFormat="1" applyFont="1" applyAlignment="1">
      <alignment horizontal="right"/>
    </xf>
    <xf numFmtId="169" fontId="9" fillId="0" borderId="0" xfId="1" applyNumberFormat="1" applyFont="1" applyAlignment="1">
      <alignment horizontal="right"/>
    </xf>
    <xf numFmtId="0" fontId="10" fillId="0" borderId="0" xfId="3" applyFont="1"/>
    <xf numFmtId="168" fontId="7" fillId="0" borderId="9" xfId="4" applyNumberFormat="1" applyFont="1" applyBorder="1" applyAlignment="1">
      <alignment horizontal="center"/>
    </xf>
    <xf numFmtId="169" fontId="7" fillId="0" borderId="9" xfId="1" applyNumberFormat="1" applyFont="1" applyBorder="1" applyAlignment="1">
      <alignment horizontal="right"/>
    </xf>
    <xf numFmtId="0" fontId="7" fillId="0" borderId="7" xfId="3" applyFont="1" applyBorder="1"/>
    <xf numFmtId="168" fontId="7" fillId="0" borderId="0" xfId="1" applyNumberFormat="1" applyFont="1" applyAlignment="1">
      <alignment horizontal="right"/>
    </xf>
    <xf numFmtId="168" fontId="10" fillId="0" borderId="13" xfId="4" applyNumberFormat="1" applyFont="1" applyBorder="1" applyAlignment="1">
      <alignment horizontal="center"/>
    </xf>
    <xf numFmtId="169" fontId="10" fillId="0" borderId="13" xfId="1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1" applyNumberFormat="1" applyFont="1"/>
    <xf numFmtId="170" fontId="10" fillId="0" borderId="9" xfId="3" applyNumberFormat="1" applyFont="1" applyBorder="1"/>
    <xf numFmtId="170" fontId="7" fillId="0" borderId="9" xfId="3" applyNumberFormat="1" applyFont="1" applyBorder="1"/>
    <xf numFmtId="167" fontId="10" fillId="0" borderId="9" xfId="4" applyFont="1" applyBorder="1"/>
    <xf numFmtId="169" fontId="7" fillId="0" borderId="9" xfId="1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70" fontId="8" fillId="0" borderId="9" xfId="3" applyNumberFormat="1" applyFont="1" applyBorder="1"/>
    <xf numFmtId="0" fontId="8" fillId="0" borderId="10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10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6.26953125" bestFit="1" customWidth="1"/>
    <col min="9" max="9" width="15.7265625" bestFit="1" customWidth="1"/>
    <col min="10" max="10" width="11.453125" customWidth="1"/>
    <col min="11" max="11" width="15.1796875" customWidth="1"/>
  </cols>
  <sheetData>
    <row r="2" spans="1:12" x14ac:dyDescent="0.35">
      <c r="A2" s="8" t="s">
        <v>18</v>
      </c>
    </row>
    <row r="3" spans="1:12" x14ac:dyDescent="0.35">
      <c r="A3" s="8" t="s">
        <v>19</v>
      </c>
    </row>
    <row r="4" spans="1:12" x14ac:dyDescent="0.35">
      <c r="A4" s="8" t="s">
        <v>20</v>
      </c>
    </row>
    <row r="5" spans="1:12" x14ac:dyDescent="0.35">
      <c r="A5" s="8" t="s">
        <v>21</v>
      </c>
    </row>
    <row r="7" spans="1:12" s="3" customFormat="1" ht="29" x14ac:dyDescent="0.35">
      <c r="A7" s="2" t="s">
        <v>6</v>
      </c>
      <c r="B7" s="2" t="s">
        <v>8</v>
      </c>
      <c r="C7" s="2" t="s">
        <v>0</v>
      </c>
      <c r="D7" s="2" t="s">
        <v>1</v>
      </c>
      <c r="E7" s="2" t="s">
        <v>2</v>
      </c>
      <c r="F7" s="2" t="s">
        <v>3</v>
      </c>
      <c r="G7" s="2" t="s">
        <v>4</v>
      </c>
      <c r="H7" s="2" t="s">
        <v>5</v>
      </c>
      <c r="I7" s="2" t="s">
        <v>7</v>
      </c>
      <c r="J7" s="2" t="s">
        <v>9</v>
      </c>
      <c r="K7" s="2" t="s">
        <v>10</v>
      </c>
      <c r="L7" s="2" t="s">
        <v>11</v>
      </c>
    </row>
    <row r="8" spans="1:12" x14ac:dyDescent="0.35">
      <c r="A8" s="1">
        <v>860090566</v>
      </c>
      <c r="B8" s="1" t="s">
        <v>12</v>
      </c>
      <c r="C8" s="1" t="s">
        <v>13</v>
      </c>
      <c r="D8" s="1">
        <v>2113016</v>
      </c>
      <c r="E8" s="6">
        <v>45530</v>
      </c>
      <c r="F8" s="6">
        <v>45548</v>
      </c>
      <c r="G8" s="7">
        <v>17720671</v>
      </c>
      <c r="H8" s="7">
        <v>16187071</v>
      </c>
      <c r="I8" s="5" t="s">
        <v>14</v>
      </c>
      <c r="J8" s="4" t="s">
        <v>15</v>
      </c>
      <c r="K8" s="5" t="s">
        <v>16</v>
      </c>
      <c r="L8" s="4" t="s">
        <v>17</v>
      </c>
    </row>
    <row r="9" spans="1:12" x14ac:dyDescent="0.35">
      <c r="A9" s="1">
        <v>860090566</v>
      </c>
      <c r="B9" s="1" t="s">
        <v>12</v>
      </c>
      <c r="C9" s="1" t="s">
        <v>13</v>
      </c>
      <c r="D9" s="1">
        <v>2132232</v>
      </c>
      <c r="E9" s="6">
        <v>45565</v>
      </c>
      <c r="F9" s="6">
        <v>45573</v>
      </c>
      <c r="G9" s="7">
        <v>6264691</v>
      </c>
      <c r="H9" s="7">
        <v>6264691</v>
      </c>
      <c r="I9" s="5" t="s">
        <v>14</v>
      </c>
      <c r="J9" s="4" t="s">
        <v>15</v>
      </c>
      <c r="K9" s="5" t="s">
        <v>16</v>
      </c>
      <c r="L9" s="4" t="s">
        <v>17</v>
      </c>
    </row>
    <row r="10" spans="1:12" x14ac:dyDescent="0.35">
      <c r="H10" s="9">
        <f>SUM(H8:H9)</f>
        <v>22451762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4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2" max="2" width="25.08984375" bestFit="1" customWidth="1"/>
    <col min="3" max="3" width="9" customWidth="1"/>
    <col min="4" max="5" width="8.81640625" customWidth="1"/>
    <col min="6" max="6" width="20.453125" bestFit="1" customWidth="1"/>
    <col min="7" max="7" width="11.26953125" bestFit="1" customWidth="1"/>
    <col min="8" max="9" width="14.7265625" customWidth="1"/>
    <col min="10" max="10" width="16.26953125" bestFit="1" customWidth="1"/>
    <col min="11" max="11" width="16.26953125" style="12" bestFit="1" customWidth="1"/>
    <col min="12" max="12" width="15.7265625" bestFit="1" customWidth="1"/>
    <col min="13" max="13" width="11.453125" customWidth="1"/>
    <col min="14" max="14" width="15.1796875" customWidth="1"/>
    <col min="16" max="16" width="24.08984375" customWidth="1"/>
    <col min="18" max="18" width="13.1796875" style="12" bestFit="1" customWidth="1"/>
    <col min="19" max="19" width="13.6328125" bestFit="1" customWidth="1"/>
    <col min="22" max="25" width="10.90625" style="12"/>
    <col min="26" max="26" width="15" style="12" customWidth="1"/>
    <col min="27" max="28" width="11.7265625" style="12" bestFit="1" customWidth="1"/>
    <col min="29" max="29" width="13.90625" style="12" customWidth="1"/>
    <col min="30" max="30" width="10.90625" style="12"/>
    <col min="31" max="32" width="14.1796875" style="12" bestFit="1" customWidth="1"/>
    <col min="33" max="33" width="13.1796875" style="12" bestFit="1" customWidth="1"/>
    <col min="34" max="34" width="10.90625" style="10"/>
    <col min="37" max="37" width="13.7265625" customWidth="1"/>
    <col min="38" max="38" width="14" customWidth="1"/>
    <col min="41" max="41" width="14.1796875" style="12" bestFit="1" customWidth="1"/>
    <col min="42" max="42" width="13.453125" style="12" customWidth="1"/>
    <col min="44" max="44" width="14.453125" customWidth="1"/>
    <col min="45" max="45" width="14.6328125" customWidth="1"/>
    <col min="46" max="46" width="13.26953125" customWidth="1"/>
  </cols>
  <sheetData>
    <row r="1" spans="1:48" x14ac:dyDescent="0.35">
      <c r="K1" s="14">
        <f>SUBTOTAL(9,K3:K4)</f>
        <v>22451762</v>
      </c>
      <c r="R1" s="14">
        <f>SUBTOTAL(9,R3:R4)</f>
        <v>1502928</v>
      </c>
      <c r="V1" s="14">
        <f t="shared" ref="V1:AH1" si="0">SUBTOTAL(9,V3:V4)</f>
        <v>0</v>
      </c>
      <c r="W1" s="14">
        <f t="shared" si="0"/>
        <v>0</v>
      </c>
      <c r="X1" s="14">
        <f t="shared" si="0"/>
        <v>0</v>
      </c>
      <c r="Y1" s="14">
        <f t="shared" si="0"/>
        <v>0</v>
      </c>
      <c r="Z1" s="14">
        <f t="shared" si="0"/>
        <v>0</v>
      </c>
      <c r="AA1" s="14">
        <f t="shared" si="0"/>
        <v>0</v>
      </c>
      <c r="AB1" s="14">
        <f t="shared" si="0"/>
        <v>22451762</v>
      </c>
      <c r="AC1" s="14">
        <f t="shared" si="0"/>
        <v>0</v>
      </c>
      <c r="AD1" s="14">
        <f t="shared" si="0"/>
        <v>0</v>
      </c>
      <c r="AE1" s="14">
        <f t="shared" si="0"/>
        <v>23985362</v>
      </c>
      <c r="AF1" s="14">
        <f t="shared" si="0"/>
        <v>23985362</v>
      </c>
      <c r="AG1" s="14">
        <f t="shared" si="0"/>
        <v>1533600</v>
      </c>
      <c r="AH1" s="14">
        <f t="shared" si="0"/>
        <v>0</v>
      </c>
      <c r="AI1" s="14">
        <f>SUBTOTAL(9,AI3:AI4)</f>
        <v>0</v>
      </c>
      <c r="AO1" s="14">
        <f t="shared" ref="AO1:AR1" si="1">SUBTOTAL(9,AO3:AO4)</f>
        <v>22002727</v>
      </c>
      <c r="AP1" s="14">
        <f t="shared" si="1"/>
        <v>0</v>
      </c>
      <c r="AQ1" s="14">
        <f t="shared" si="1"/>
        <v>0</v>
      </c>
      <c r="AR1" s="14">
        <f t="shared" si="1"/>
        <v>0</v>
      </c>
    </row>
    <row r="2" spans="1:48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22</v>
      </c>
      <c r="F2" s="15" t="s">
        <v>25</v>
      </c>
      <c r="G2" s="2" t="s">
        <v>2</v>
      </c>
      <c r="H2" s="2" t="s">
        <v>3</v>
      </c>
      <c r="I2" s="18" t="s">
        <v>30</v>
      </c>
      <c r="J2" s="2" t="s">
        <v>4</v>
      </c>
      <c r="K2" s="16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7" t="s">
        <v>28</v>
      </c>
      <c r="Q2" s="2" t="s">
        <v>29</v>
      </c>
      <c r="R2" s="26" t="s">
        <v>32</v>
      </c>
      <c r="S2" s="19" t="s">
        <v>33</v>
      </c>
      <c r="T2" s="20" t="s">
        <v>34</v>
      </c>
      <c r="U2" s="20" t="s">
        <v>35</v>
      </c>
      <c r="V2" s="21" t="s">
        <v>36</v>
      </c>
      <c r="W2" s="21" t="s">
        <v>37</v>
      </c>
      <c r="X2" s="21" t="s">
        <v>38</v>
      </c>
      <c r="Y2" s="21" t="s">
        <v>39</v>
      </c>
      <c r="Z2" s="21" t="s">
        <v>40</v>
      </c>
      <c r="AA2" s="21" t="s">
        <v>41</v>
      </c>
      <c r="AB2" s="21" t="s">
        <v>42</v>
      </c>
      <c r="AC2" s="21" t="s">
        <v>43</v>
      </c>
      <c r="AD2" s="21" t="s">
        <v>44</v>
      </c>
      <c r="AE2" s="22" t="s">
        <v>45</v>
      </c>
      <c r="AF2" s="22" t="s">
        <v>46</v>
      </c>
      <c r="AG2" s="23" t="s">
        <v>47</v>
      </c>
      <c r="AH2" s="25" t="s">
        <v>48</v>
      </c>
      <c r="AI2" s="23" t="s">
        <v>49</v>
      </c>
      <c r="AJ2" s="23" t="s">
        <v>50</v>
      </c>
      <c r="AK2" s="23" t="s">
        <v>51</v>
      </c>
      <c r="AL2" s="23" t="s">
        <v>52</v>
      </c>
      <c r="AM2" s="23" t="s">
        <v>53</v>
      </c>
      <c r="AN2" s="23" t="s">
        <v>54</v>
      </c>
      <c r="AO2" s="22" t="s">
        <v>55</v>
      </c>
      <c r="AP2" s="24" t="s">
        <v>56</v>
      </c>
      <c r="AQ2" s="24" t="s">
        <v>57</v>
      </c>
      <c r="AR2" s="24" t="s">
        <v>58</v>
      </c>
      <c r="AS2" s="24" t="s">
        <v>59</v>
      </c>
      <c r="AT2" s="24" t="s">
        <v>60</v>
      </c>
      <c r="AU2" s="24" t="s">
        <v>61</v>
      </c>
      <c r="AV2" s="2" t="s">
        <v>62</v>
      </c>
    </row>
    <row r="3" spans="1:48" x14ac:dyDescent="0.35">
      <c r="A3" s="1">
        <v>860090566</v>
      </c>
      <c r="B3" s="1" t="s">
        <v>12</v>
      </c>
      <c r="C3" s="1" t="s">
        <v>13</v>
      </c>
      <c r="D3" s="1">
        <v>2113016</v>
      </c>
      <c r="E3" s="1" t="s">
        <v>23</v>
      </c>
      <c r="F3" s="1" t="s">
        <v>26</v>
      </c>
      <c r="G3" s="6">
        <v>45530</v>
      </c>
      <c r="H3" s="6">
        <v>45548</v>
      </c>
      <c r="I3" s="6">
        <v>45548</v>
      </c>
      <c r="J3" s="7">
        <v>17720671</v>
      </c>
      <c r="K3" s="13">
        <v>16187071</v>
      </c>
      <c r="L3" s="5" t="s">
        <v>14</v>
      </c>
      <c r="M3" s="4" t="s">
        <v>15</v>
      </c>
      <c r="N3" s="5" t="s">
        <v>16</v>
      </c>
      <c r="O3" s="4" t="s">
        <v>17</v>
      </c>
      <c r="P3" s="1" t="s">
        <v>63</v>
      </c>
      <c r="Q3" s="1" t="s">
        <v>31</v>
      </c>
      <c r="R3" s="13">
        <v>1502928</v>
      </c>
      <c r="S3" s="1">
        <v>1912944922</v>
      </c>
      <c r="T3" s="1"/>
      <c r="U3" s="1"/>
      <c r="V3" s="13">
        <v>0</v>
      </c>
      <c r="W3" s="13">
        <v>0</v>
      </c>
      <c r="X3" s="13">
        <v>0</v>
      </c>
      <c r="Y3" s="13">
        <v>0</v>
      </c>
      <c r="Z3" s="13">
        <v>0</v>
      </c>
      <c r="AA3" s="13">
        <v>0</v>
      </c>
      <c r="AB3" s="13">
        <v>16187071</v>
      </c>
      <c r="AC3" s="13">
        <v>0</v>
      </c>
      <c r="AD3" s="13">
        <v>0</v>
      </c>
      <c r="AE3" s="13">
        <v>17720671</v>
      </c>
      <c r="AF3" s="13">
        <v>17720671</v>
      </c>
      <c r="AG3" s="13">
        <v>1533600</v>
      </c>
      <c r="AH3" s="11">
        <v>0</v>
      </c>
      <c r="AI3" s="11">
        <v>0</v>
      </c>
      <c r="AJ3" s="11">
        <v>0</v>
      </c>
      <c r="AK3" s="1"/>
      <c r="AL3" s="1"/>
      <c r="AM3" s="1"/>
      <c r="AN3" s="1"/>
      <c r="AO3" s="13">
        <v>15863330</v>
      </c>
      <c r="AP3" s="13">
        <v>0</v>
      </c>
      <c r="AQ3" s="1"/>
      <c r="AR3" s="1"/>
      <c r="AS3" s="1"/>
      <c r="AT3" s="1"/>
      <c r="AU3" s="1"/>
      <c r="AV3" s="6">
        <v>45596</v>
      </c>
    </row>
    <row r="4" spans="1:48" x14ac:dyDescent="0.35">
      <c r="A4" s="1">
        <v>860090566</v>
      </c>
      <c r="B4" s="1" t="s">
        <v>12</v>
      </c>
      <c r="C4" s="1" t="s">
        <v>13</v>
      </c>
      <c r="D4" s="1">
        <v>2132232</v>
      </c>
      <c r="E4" s="1" t="s">
        <v>24</v>
      </c>
      <c r="F4" s="1" t="s">
        <v>27</v>
      </c>
      <c r="G4" s="6">
        <v>45565</v>
      </c>
      <c r="H4" s="6">
        <v>45573</v>
      </c>
      <c r="I4" s="6">
        <v>45573</v>
      </c>
      <c r="J4" s="7">
        <v>6264691</v>
      </c>
      <c r="K4" s="13">
        <v>6264691</v>
      </c>
      <c r="L4" s="5" t="s">
        <v>14</v>
      </c>
      <c r="M4" s="4" t="s">
        <v>15</v>
      </c>
      <c r="N4" s="5" t="s">
        <v>16</v>
      </c>
      <c r="O4" s="4" t="s">
        <v>17</v>
      </c>
      <c r="P4" s="1" t="s">
        <v>63</v>
      </c>
      <c r="Q4" s="1" t="s">
        <v>31</v>
      </c>
      <c r="R4" s="13">
        <v>0</v>
      </c>
      <c r="S4" s="1"/>
      <c r="T4" s="1"/>
      <c r="U4" s="1"/>
      <c r="V4" s="13">
        <v>0</v>
      </c>
      <c r="W4" s="13">
        <v>0</v>
      </c>
      <c r="X4" s="13">
        <v>0</v>
      </c>
      <c r="Y4" s="13">
        <v>0</v>
      </c>
      <c r="Z4" s="13">
        <v>0</v>
      </c>
      <c r="AA4" s="13">
        <v>0</v>
      </c>
      <c r="AB4" s="13">
        <v>6264691</v>
      </c>
      <c r="AC4" s="13">
        <v>0</v>
      </c>
      <c r="AD4" s="13">
        <v>0</v>
      </c>
      <c r="AE4" s="13">
        <v>6264691</v>
      </c>
      <c r="AF4" s="13">
        <v>6264691</v>
      </c>
      <c r="AG4" s="13">
        <v>0</v>
      </c>
      <c r="AH4" s="11">
        <v>0</v>
      </c>
      <c r="AI4" s="11">
        <v>0</v>
      </c>
      <c r="AJ4" s="11">
        <v>0</v>
      </c>
      <c r="AK4" s="1"/>
      <c r="AL4" s="1"/>
      <c r="AM4" s="1"/>
      <c r="AN4" s="1"/>
      <c r="AO4" s="13">
        <v>6139397</v>
      </c>
      <c r="AP4" s="13">
        <v>0</v>
      </c>
      <c r="AQ4" s="1"/>
      <c r="AR4" s="1"/>
      <c r="AS4" s="1"/>
      <c r="AT4" s="1"/>
      <c r="AU4" s="1"/>
      <c r="AV4" s="6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J1:K1048576 R1 V1:AI1 AO1:AR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R24" sqref="R24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64</v>
      </c>
      <c r="E2" s="31"/>
      <c r="F2" s="31"/>
      <c r="G2" s="31"/>
      <c r="H2" s="31"/>
      <c r="I2" s="32"/>
      <c r="J2" s="33" t="s">
        <v>65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66</v>
      </c>
      <c r="E4" s="31"/>
      <c r="F4" s="31"/>
      <c r="G4" s="31"/>
      <c r="H4" s="31"/>
      <c r="I4" s="32"/>
      <c r="J4" s="33" t="s">
        <v>67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89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87</v>
      </c>
      <c r="J11" s="47"/>
    </row>
    <row r="12" spans="2:10" ht="13" x14ac:dyDescent="0.3">
      <c r="B12" s="46"/>
      <c r="C12" s="48" t="s">
        <v>88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93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90</v>
      </c>
      <c r="D16" s="49"/>
      <c r="G16" s="51"/>
      <c r="H16" s="53" t="s">
        <v>68</v>
      </c>
      <c r="I16" s="53" t="s">
        <v>69</v>
      </c>
      <c r="J16" s="47"/>
    </row>
    <row r="17" spans="2:14" ht="13" x14ac:dyDescent="0.3">
      <c r="B17" s="46"/>
      <c r="C17" s="48" t="s">
        <v>70</v>
      </c>
      <c r="D17" s="48"/>
      <c r="E17" s="48"/>
      <c r="F17" s="48"/>
      <c r="G17" s="51"/>
      <c r="H17" s="54">
        <v>2</v>
      </c>
      <c r="I17" s="55">
        <v>22451762</v>
      </c>
      <c r="J17" s="47"/>
    </row>
    <row r="18" spans="2:14" x14ac:dyDescent="0.25">
      <c r="B18" s="46"/>
      <c r="C18" s="27" t="s">
        <v>71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72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73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74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75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76</v>
      </c>
      <c r="D23" s="48"/>
      <c r="E23" s="48"/>
      <c r="F23" s="48"/>
      <c r="H23" s="64">
        <f>H18+H19+H20+H21+H22</f>
        <v>0</v>
      </c>
      <c r="I23" s="65">
        <f>I18+I19+I20+I21+I22</f>
        <v>0</v>
      </c>
      <c r="J23" s="47"/>
    </row>
    <row r="24" spans="2:14" x14ac:dyDescent="0.25">
      <c r="B24" s="46"/>
      <c r="C24" s="27" t="s">
        <v>77</v>
      </c>
      <c r="H24" s="59">
        <v>2</v>
      </c>
      <c r="I24" s="60">
        <v>22451762</v>
      </c>
      <c r="J24" s="47"/>
    </row>
    <row r="25" spans="2:14" ht="13" thickBot="1" x14ac:dyDescent="0.3">
      <c r="B25" s="46"/>
      <c r="C25" s="27" t="s">
        <v>78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79</v>
      </c>
      <c r="D26" s="48"/>
      <c r="E26" s="48"/>
      <c r="F26" s="48"/>
      <c r="H26" s="64">
        <f>H24+H25</f>
        <v>2</v>
      </c>
      <c r="I26" s="65">
        <f>I24+I25</f>
        <v>22451762</v>
      </c>
      <c r="J26" s="47"/>
    </row>
    <row r="27" spans="2:14" ht="13.5" thickBot="1" x14ac:dyDescent="0.35">
      <c r="B27" s="46"/>
      <c r="C27" s="51" t="s">
        <v>80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81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82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2</v>
      </c>
      <c r="I31" s="58">
        <f>I23+I26+I28</f>
        <v>22451762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91</v>
      </c>
      <c r="D38" s="73"/>
      <c r="E38" s="51"/>
      <c r="F38" s="51"/>
      <c r="G38" s="51"/>
      <c r="H38" s="80" t="s">
        <v>83</v>
      </c>
      <c r="I38" s="73"/>
      <c r="J38" s="69"/>
    </row>
    <row r="39" spans="2:10" ht="13" x14ac:dyDescent="0.3">
      <c r="B39" s="46"/>
      <c r="C39" s="66" t="s">
        <v>92</v>
      </c>
      <c r="D39" s="51"/>
      <c r="E39" s="51"/>
      <c r="F39" s="51"/>
      <c r="G39" s="51"/>
      <c r="H39" s="66" t="s">
        <v>84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85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86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2024-11-18T18:43:45Z</cp:lastPrinted>
  <dcterms:created xsi:type="dcterms:W3CDTF">2022-06-01T14:39:12Z</dcterms:created>
  <dcterms:modified xsi:type="dcterms:W3CDTF">2024-11-18T18:50:43Z</dcterms:modified>
</cp:coreProperties>
</file>