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6001182 AUDIFARMA S.A\"/>
    </mc:Choice>
  </mc:AlternateContent>
  <bookViews>
    <workbookView xWindow="0" yWindow="0" windowWidth="19200" windowHeight="7020" activeTab="3"/>
  </bookViews>
  <sheets>
    <sheet name="Anticipos" sheetId="2" r:id="rId1"/>
    <sheet name="INFO IPS" sheetId="1" r:id="rId2"/>
    <sheet name="ESTADO DE CADA FACTURA" sheetId="3" r:id="rId3"/>
    <sheet name="FOR-CSA-018 " sheetId="4" r:id="rId4"/>
    <sheet name="FOR CSA 004" sheetId="5" r:id="rId5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P1" i="3"/>
  <c r="AO1" i="3"/>
  <c r="AN1" i="3"/>
  <c r="AH1" i="3"/>
  <c r="AG1" i="3"/>
  <c r="AF1" i="3"/>
  <c r="AE1" i="3"/>
  <c r="AD1" i="3"/>
  <c r="AC1" i="3"/>
  <c r="AB1" i="3"/>
  <c r="AA1" i="3"/>
  <c r="Z1" i="3"/>
  <c r="Y1" i="3"/>
  <c r="X1" i="3"/>
  <c r="W1" i="3"/>
  <c r="V1" i="3"/>
  <c r="U1" i="3"/>
  <c r="Q1" i="3"/>
  <c r="K1" i="3"/>
  <c r="J1" i="3"/>
  <c r="F5" i="2"/>
  <c r="H2" i="1" l="1"/>
  <c r="G2" i="1"/>
  <c r="J4" i="2"/>
  <c r="J3" i="2"/>
  <c r="J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<sst xmlns="http://schemas.openxmlformats.org/spreadsheetml/2006/main" count="152" uniqueCount="120">
  <si>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</si>
  <si>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</si>
  <si>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</si>
  <si>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</si>
  <si>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</si>
  <si>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</si>
  <si>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</si>
  <si>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</si>
  <si>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</si>
  <si>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</si>
  <si>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</si>
  <si>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</si>
  <si>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</si>
  <si>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</si>
  <si>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</si>
  <si>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</si>
  <si>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</si>
  <si>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</si>
  <si>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</si>
  <si>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</si>
  <si>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</si>
  <si>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</si>
  <si>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</si>
  <si>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</si>
  <si>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</si>
  <si>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</si>
  <si>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</si>
  <si>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</si>
  <si>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II</t>
  </si>
  <si>
    <t>Nro. docto. cruce</t>
  </si>
  <si>
    <t>RC-114602</t>
  </si>
  <si>
    <t>RC-114709</t>
  </si>
  <si>
    <t>2024 T IV</t>
  </si>
  <si>
    <t>RC-2046676</t>
  </si>
  <si>
    <t xml:space="preserve">Fecha de radicación EPS </t>
  </si>
  <si>
    <t>Alf+Fac</t>
  </si>
  <si>
    <t>VDH2046676</t>
  </si>
  <si>
    <t>Llave</t>
  </si>
  <si>
    <t>81600182_VDH2046676</t>
  </si>
  <si>
    <t>Estado de Factura EPS 14/11/2024</t>
  </si>
  <si>
    <t>Boxalud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</si>
  <si>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</si>
  <si>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</si>
  <si>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</si>
  <si>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</si>
  <si>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</si>
  <si>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</si>
  <si>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</si>
  <si>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</si>
  <si>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</si>
  <si>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</si>
  <si>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</si>
  <si>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</si>
  <si>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</si>
  <si>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</si>
  <si>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</si>
  <si>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</si>
  <si>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</si>
  <si>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</si>
  <si>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</si>
  <si>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</si>
  <si>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</si>
  <si>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</si>
  <si>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</si>
  <si>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</si>
  <si>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</si>
  <si>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</si>
  <si>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</si>
  <si>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</si>
  <si>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</si>
  <si>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</si>
  <si>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</si>
  <si>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</si>
  <si>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ANT. SERVICIOS DE SALUD SALUD ROQUE LEONAR TORRES</t>
  </si>
  <si>
    <t>31.10.2024</t>
  </si>
  <si>
    <t>62.441.232,00-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</si>
  <si>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</si>
  <si>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</si>
  <si>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</si>
  <si>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</si>
  <si>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</si>
  <si>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</si>
  <si>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</si>
  <si>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</si>
  <si>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</si>
  <si>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</si>
  <si>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</si>
  <si>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</si>
  <si>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</si>
  <si>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</si>
  <si>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</si>
  <si>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</si>
  <si>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</si>
  <si>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</si>
  <si>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</si>
  <si>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</si>
  <si>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</si>
  <si>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</si>
  <si>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</si>
  <si>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</si>
  <si>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</si>
  <si>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816001182</t>
  </si>
  <si>
    <t>Santiago de Cali, Noviembre 14 del 2024</t>
  </si>
  <si>
    <t>Con Corte al dia: 31/10/2024</t>
  </si>
  <si>
    <t>A continuacion me permito remitir nuestra respuesta al estado de cartera presentado en la fecha: 12/11/2024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</si>
  <si>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</si>
  <si>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</si>
  <si>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</si>
  <si>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</si>
  <si>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</si>
  <si>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</si>
  <si>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</si>
  <si>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</si>
  <si>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</si>
  <si>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</si>
  <si>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</si>
  <si>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</si>
  <si>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</si>
  <si>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</si>
  <si>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Audifarma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</si>
</sst>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164" fontId="0" fillId="0" borderId="0" xfId="2" applyNumberFormat="1" applyFont="1" applyAlignment="1">
      <alignment vertical="center"/>
    </xf>
    <xf numFmtId="0" fontId="0" fillId="0" borderId="0" xfId="0" applyFont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9" fillId="0" borderId="1" xfId="0" applyNumberFormat="1" applyFont="1" applyFill="1" applyBorder="1" applyAlignment="1" applyProtection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10" fillId="10" borderId="1" xfId="2" applyNumberFormat="1" applyFont="1" applyFill="1" applyBorder="1" applyAlignment="1">
      <alignment horizontal="center" vertical="center" wrapText="1"/>
    </xf>
    <xf numFmtId="165" fontId="10" fillId="11" borderId="1" xfId="2" applyNumberFormat="1" applyFont="1" applyFill="1" applyBorder="1" applyAlignment="1">
      <alignment horizontal="center" vertical="center" wrapText="1"/>
    </xf>
    <xf numFmtId="165" fontId="10" fillId="8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43" fontId="0" fillId="0" borderId="1" xfId="2" applyFont="1" applyBorder="1"/>
    <xf numFmtId="165" fontId="0" fillId="0" borderId="1" xfId="2" applyNumberFormat="1" applyFont="1" applyBorder="1"/>
    <xf numFmtId="0" fontId="12" fillId="0" borderId="0" xfId="4" applyFont="1"/>
    <xf numFmtId="0" fontId="12" fillId="0" borderId="2" xfId="4" applyFont="1" applyBorder="1" applyAlignment="1">
      <alignment horizontal="centerContinuous"/>
    </xf>
    <xf numFmtId="0" fontId="12" fillId="0" borderId="3" xfId="4" applyFont="1" applyBorder="1" applyAlignment="1">
      <alignment horizontal="centerContinuous"/>
    </xf>
    <xf numFmtId="0" fontId="13" fillId="0" borderId="2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/>
    </xf>
    <xf numFmtId="0" fontId="12" fillId="0" borderId="10" xfId="4" applyFont="1" applyBorder="1" applyAlignment="1">
      <alignment horizontal="centerContinuous"/>
    </xf>
    <xf numFmtId="0" fontId="12" fillId="0" borderId="6" xfId="4" applyFont="1" applyBorder="1"/>
    <xf numFmtId="0" fontId="12" fillId="0" borderId="7" xfId="4" applyFont="1" applyBorder="1"/>
    <xf numFmtId="0" fontId="13" fillId="0" borderId="0" xfId="4" applyFont="1"/>
    <xf numFmtId="14" fontId="12" fillId="0" borderId="0" xfId="4" applyNumberFormat="1" applyFont="1"/>
    <xf numFmtId="166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68" fontId="14" fillId="0" borderId="0" xfId="5" applyNumberFormat="1" applyFont="1" applyAlignment="1">
      <alignment horizontal="center"/>
    </xf>
    <xf numFmtId="169" fontId="14" fillId="0" borderId="0" xfId="3" applyNumberFormat="1" applyFont="1" applyAlignment="1">
      <alignment horizontal="right"/>
    </xf>
    <xf numFmtId="169" fontId="12" fillId="0" borderId="0" xfId="3" applyNumberFormat="1" applyFont="1"/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9" fontId="12" fillId="0" borderId="0" xfId="4" applyNumberFormat="1" applyFont="1"/>
    <xf numFmtId="168" fontId="12" fillId="0" borderId="9" xfId="5" applyNumberFormat="1" applyFont="1" applyBorder="1" applyAlignment="1">
      <alignment horizontal="center"/>
    </xf>
    <xf numFmtId="169" fontId="12" fillId="0" borderId="9" xfId="3" applyNumberFormat="1" applyFont="1" applyBorder="1" applyAlignment="1">
      <alignment horizontal="right"/>
    </xf>
    <xf numFmtId="168" fontId="13" fillId="0" borderId="0" xfId="3" applyNumberFormat="1" applyFont="1" applyAlignment="1">
      <alignment horizontal="right"/>
    </xf>
    <xf numFmtId="169" fontId="13" fillId="0" borderId="0" xfId="3" applyNumberFormat="1" applyFont="1" applyAlignment="1">
      <alignment horizontal="right"/>
    </xf>
    <xf numFmtId="0" fontId="14" fillId="0" borderId="0" xfId="4" applyFont="1"/>
    <xf numFmtId="168" fontId="11" fillId="0" borderId="9" xfId="5" applyNumberFormat="1" applyFont="1" applyBorder="1" applyAlignment="1">
      <alignment horizontal="center"/>
    </xf>
    <xf numFmtId="169" fontId="11" fillId="0" borderId="9" xfId="3" applyNumberFormat="1" applyFont="1" applyBorder="1" applyAlignment="1">
      <alignment horizontal="right"/>
    </xf>
    <xf numFmtId="0" fontId="11" fillId="0" borderId="7" xfId="4" applyFont="1" applyBorder="1"/>
    <xf numFmtId="168" fontId="11" fillId="0" borderId="0" xfId="3" applyNumberFormat="1" applyFont="1" applyAlignment="1">
      <alignment horizontal="right"/>
    </xf>
    <xf numFmtId="168" fontId="14" fillId="0" borderId="13" xfId="5" applyNumberFormat="1" applyFont="1" applyBorder="1" applyAlignment="1">
      <alignment horizontal="center"/>
    </xf>
    <xf numFmtId="169" fontId="14" fillId="0" borderId="13" xfId="3" applyNumberFormat="1" applyFont="1" applyBorder="1" applyAlignment="1">
      <alignment horizontal="right"/>
    </xf>
    <xf numFmtId="170" fontId="11" fillId="0" borderId="0" xfId="4" applyNumberFormat="1" applyFont="1"/>
    <xf numFmtId="167" fontId="11" fillId="0" borderId="0" xfId="5" applyFont="1"/>
    <xf numFmtId="169" fontId="11" fillId="0" borderId="0" xfId="3" applyNumberFormat="1" applyFont="1"/>
    <xf numFmtId="170" fontId="14" fillId="0" borderId="9" xfId="4" applyNumberFormat="1" applyFont="1" applyBorder="1"/>
    <xf numFmtId="170" fontId="11" fillId="0" borderId="9" xfId="4" applyNumberFormat="1" applyFont="1" applyBorder="1"/>
    <xf numFmtId="167" fontId="14" fillId="0" borderId="9" xfId="5" applyFont="1" applyBorder="1"/>
    <xf numFmtId="169" fontId="11" fillId="0" borderId="9" xfId="3" applyNumberFormat="1" applyFont="1" applyBorder="1"/>
    <xf numFmtId="170" fontId="14" fillId="0" borderId="0" xfId="4" applyNumberFormat="1" applyFont="1"/>
    <xf numFmtId="0" fontId="12" fillId="0" borderId="8" xfId="4" applyFont="1" applyBorder="1"/>
    <xf numFmtId="0" fontId="12" fillId="0" borderId="9" xfId="4" applyFont="1" applyBorder="1"/>
    <xf numFmtId="170" fontId="12" fillId="0" borderId="9" xfId="4" applyNumberFormat="1" applyFont="1" applyBorder="1"/>
    <xf numFmtId="0" fontId="12" fillId="0" borderId="10" xfId="4" applyFont="1" applyBorder="1"/>
    <xf numFmtId="0" fontId="14" fillId="0" borderId="5" xfId="4" applyFont="1" applyBorder="1" applyAlignment="1">
      <alignment horizontal="center" vertical="center"/>
    </xf>
    <xf numFmtId="0" fontId="14" fillId="0" borderId="17" xfId="4" applyFont="1" applyBorder="1" applyAlignment="1">
      <alignment horizontal="center" vertical="center"/>
    </xf>
    <xf numFmtId="0" fontId="11" fillId="0" borderId="6" xfId="4" applyFont="1" applyBorder="1"/>
    <xf numFmtId="166" fontId="11" fillId="0" borderId="0" xfId="4" applyNumberFormat="1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165" fontId="14" fillId="0" borderId="0" xfId="2" applyNumberFormat="1" applyFont="1"/>
    <xf numFmtId="171" fontId="14" fillId="0" borderId="0" xfId="2" applyNumberFormat="1" applyFont="1" applyAlignment="1">
      <alignment horizontal="right"/>
    </xf>
    <xf numFmtId="165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165" fontId="11" fillId="0" borderId="18" xfId="2" applyNumberFormat="1" applyFont="1" applyBorder="1" applyAlignment="1">
      <alignment horizontal="center"/>
    </xf>
    <xf numFmtId="171" fontId="11" fillId="0" borderId="18" xfId="2" applyNumberFormat="1" applyFont="1" applyBorder="1" applyAlignment="1">
      <alignment horizontal="right"/>
    </xf>
    <xf numFmtId="165" fontId="11" fillId="0" borderId="13" xfId="2" applyNumberFormat="1" applyFont="1" applyBorder="1" applyAlignment="1">
      <alignment horizontal="center"/>
    </xf>
    <xf numFmtId="171" fontId="11" fillId="0" borderId="13" xfId="2" applyNumberFormat="1" applyFont="1" applyBorder="1" applyAlignment="1">
      <alignment horizontal="right"/>
    </xf>
    <xf numFmtId="170" fontId="11" fillId="0" borderId="0" xfId="4" applyNumberFormat="1" applyFont="1" applyAlignment="1">
      <alignment horizontal="right"/>
    </xf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0" fontId="15" fillId="0" borderId="0" xfId="4" applyFont="1" applyAlignment="1">
      <alignment horizontal="center" vertical="center" wrapText="1"/>
    </xf>
    <xf numFmtId="0" fontId="11" fillId="0" borderId="2" xfId="4" applyFont="1" applyBorder="1" applyAlignment="1">
      <alignment horizontal="center"/>
    </xf>
    <xf numFmtId="0" fontId="11" fillId="0" borderId="3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0" fontId="11" fillId="0" borderId="10" xfId="4" applyFont="1" applyBorder="1" applyAlignment="1">
      <alignment horizontal="center"/>
    </xf>
    <xf numFmtId="0" fontId="14" fillId="0" borderId="2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14" xfId="4" applyFont="1" applyBorder="1" applyAlignment="1">
      <alignment horizontal="center" vertical="center" wrapText="1"/>
    </xf>
    <xf numFmtId="0" fontId="14" fillId="0" borderId="15" xfId="4" applyFont="1" applyBorder="1" applyAlignment="1">
      <alignment horizontal="center" vertical="center" wrapText="1"/>
    </xf>
    <xf numFmtId="0" fontId="14" fillId="0" borderId="16" xfId="4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D9" sqref="D9"/>
    </sheetView>
  </sheetViews>
  <sheetFormatPr baseColWidth="10" defaultColWidth="11.453125" defaultRowHeight="14.5" x14ac:dyDescent="0.35"/>
  <cols>
    <col min="1" max="1" width="19.81640625" style="15" customWidth="1"/>
    <col min="2" max="2" width="14.81640625" style="15" customWidth="1"/>
    <col min="3" max="3" width="15.54296875" style="15" customWidth="1"/>
    <col min="4" max="4" width="32" style="15" customWidth="1"/>
    <col min="5" max="5" width="24.1796875" style="15" customWidth="1"/>
    <col min="6" max="6" width="17.54296875" style="19" customWidth="1"/>
    <col min="7" max="7" width="18" style="15" customWidth="1"/>
    <col min="8" max="8" width="21.54296875" style="15" customWidth="1"/>
    <col min="9" max="9" width="16.54296875" style="15" customWidth="1"/>
    <col min="10" max="10" width="12.54296875" style="15" bestFit="1" customWidth="1"/>
    <col min="11" max="11" width="11.453125" style="16"/>
    <col min="12" max="16384" width="11.453125" style="15"/>
  </cols>
  <sheetData>
    <row r="1" spans="1:11" x14ac:dyDescent="0.35">
      <c r="A1" s="12" t="s">
        <v>29</v>
      </c>
      <c r="B1" s="13" t="s">
        <v>16</v>
      </c>
      <c r="C1" s="12" t="s">
        <v>17</v>
      </c>
      <c r="D1" s="12" t="s">
        <v>18</v>
      </c>
      <c r="E1" s="12" t="s">
        <v>19</v>
      </c>
      <c r="F1" s="17" t="s">
        <v>20</v>
      </c>
      <c r="G1" s="12" t="s">
        <v>21</v>
      </c>
      <c r="H1" s="12" t="s">
        <v>22</v>
      </c>
      <c r="I1" s="12" t="s">
        <v>23</v>
      </c>
      <c r="J1" s="12" t="s">
        <v>24</v>
      </c>
      <c r="K1" s="12" t="s">
        <v>25</v>
      </c>
    </row>
    <row r="2" spans="1:11" x14ac:dyDescent="0.35">
      <c r="A2" t="s">
        <v>30</v>
      </c>
      <c r="B2">
        <v>13050591</v>
      </c>
      <c r="C2">
        <v>890303093</v>
      </c>
      <c r="D2" t="s">
        <v>26</v>
      </c>
      <c r="E2" s="14">
        <v>45531</v>
      </c>
      <c r="F2" s="18">
        <v>62441232</v>
      </c>
      <c r="G2" s="14">
        <v>45531</v>
      </c>
      <c r="H2" t="s">
        <v>27</v>
      </c>
      <c r="I2" s="14">
        <v>45531</v>
      </c>
      <c r="J2" s="15">
        <f>YEAR(E2)</f>
        <v>2024</v>
      </c>
      <c r="K2" s="16" t="s">
        <v>28</v>
      </c>
    </row>
    <row r="3" spans="1:11" x14ac:dyDescent="0.35">
      <c r="A3" t="s">
        <v>31</v>
      </c>
      <c r="B3">
        <v>13050591</v>
      </c>
      <c r="C3">
        <v>890303093</v>
      </c>
      <c r="D3" t="s">
        <v>26</v>
      </c>
      <c r="E3" s="14">
        <v>45587</v>
      </c>
      <c r="F3" s="18">
        <v>62441232</v>
      </c>
      <c r="G3" s="14">
        <v>45587</v>
      </c>
      <c r="H3" t="s">
        <v>27</v>
      </c>
      <c r="I3" s="14">
        <v>45587</v>
      </c>
      <c r="J3" s="15">
        <f>YEAR(E3)</f>
        <v>2024</v>
      </c>
      <c r="K3" s="16" t="s">
        <v>32</v>
      </c>
    </row>
    <row r="4" spans="1:11" x14ac:dyDescent="0.35">
      <c r="A4" t="s">
        <v>33</v>
      </c>
      <c r="B4">
        <v>13050591</v>
      </c>
      <c r="C4">
        <v>890303093</v>
      </c>
      <c r="D4" t="s">
        <v>26</v>
      </c>
      <c r="E4" s="14">
        <v>45596</v>
      </c>
      <c r="F4" s="18">
        <v>12543711</v>
      </c>
      <c r="G4" s="14">
        <v>45596</v>
      </c>
      <c r="H4" t="s">
        <v>27</v>
      </c>
      <c r="I4" s="14">
        <v>45596</v>
      </c>
      <c r="J4" s="15">
        <f>YEAR(E4)</f>
        <v>2024</v>
      </c>
      <c r="K4" s="16" t="s">
        <v>32</v>
      </c>
    </row>
    <row r="5" spans="1:11" x14ac:dyDescent="0.35">
      <c r="F5" s="18">
        <f>F2+F3+F4</f>
        <v>137426175</v>
      </c>
    </row>
    <row r="6" spans="1:11" x14ac:dyDescent="0.35">
      <c r="F6" s="18"/>
    </row>
    <row r="7" spans="1:11" x14ac:dyDescent="0.35">
      <c r="F7" s="18"/>
    </row>
    <row r="8" spans="1:11" x14ac:dyDescent="0.35">
      <c r="F8" s="18"/>
    </row>
    <row r="9" spans="1:11" x14ac:dyDescent="0.35">
      <c r="F9" s="1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4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SUM(G3:G4)</f>
        <v>57778492</v>
      </c>
      <c r="H2" s="9">
        <f>SUM(H3:H4)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81600182</v>
      </c>
      <c r="B4" s="2" t="s">
        <v>11</v>
      </c>
      <c r="C4" s="2" t="s">
        <v>15</v>
      </c>
      <c r="D4" s="2">
        <v>2046676</v>
      </c>
      <c r="E4" s="11">
        <v>45561</v>
      </c>
      <c r="F4" s="3">
        <v>45573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0"/>
    <col min="2" max="2" width="17.1796875" style="20" customWidth="1"/>
    <col min="3" max="3" width="12.81640625" style="20" customWidth="1"/>
    <col min="4" max="4" width="8.81640625" style="20" customWidth="1"/>
    <col min="5" max="5" width="11.81640625" style="20" bestFit="1" customWidth="1"/>
    <col min="6" max="6" width="21.08984375" style="20" bestFit="1" customWidth="1"/>
    <col min="7" max="7" width="10.81640625" style="20" bestFit="1" customWidth="1"/>
    <col min="8" max="9" width="14.7265625" style="20" customWidth="1"/>
    <col min="10" max="10" width="13.54296875" style="20" customWidth="1"/>
    <col min="11" max="11" width="12.1796875" style="20" customWidth="1"/>
    <col min="12" max="12" width="15.7265625" style="20" bestFit="1" customWidth="1"/>
    <col min="13" max="13" width="11.453125" style="20" customWidth="1"/>
    <col min="14" max="14" width="26.7265625" style="20" customWidth="1"/>
    <col min="15" max="15" width="19.36328125" style="20" customWidth="1"/>
    <col min="16" max="20" width="10.90625" style="20"/>
    <col min="21" max="21" width="11.7265625" style="20" bestFit="1" customWidth="1"/>
    <col min="22" max="29" width="10.90625" style="20"/>
    <col min="30" max="30" width="16" style="20" customWidth="1"/>
    <col min="31" max="31" width="11.7265625" style="20" bestFit="1" customWidth="1"/>
    <col min="32" max="35" width="10.90625" style="20"/>
    <col min="36" max="36" width="12.90625" style="20" customWidth="1"/>
    <col min="37" max="37" width="12.54296875" style="20" customWidth="1"/>
    <col min="38" max="38" width="8.26953125" style="20" customWidth="1"/>
    <col min="39" max="39" width="7.81640625" style="20" customWidth="1"/>
    <col min="40" max="40" width="11.7265625" style="20" bestFit="1" customWidth="1"/>
    <col min="41" max="41" width="14" style="20" bestFit="1" customWidth="1"/>
    <col min="42" max="42" width="10.90625" style="20"/>
    <col min="43" max="43" width="12.36328125" style="20" customWidth="1"/>
    <col min="44" max="44" width="12.6328125" style="20" customWidth="1"/>
    <col min="45" max="45" width="14.1796875" style="20" customWidth="1"/>
    <col min="46" max="16384" width="10.90625" style="20"/>
  </cols>
  <sheetData>
    <row r="1" spans="1:47" s="21" customFormat="1" x14ac:dyDescent="0.35">
      <c r="J1" s="22">
        <f>SUM(J2:J3)</f>
        <v>57778492</v>
      </c>
      <c r="K1" s="22">
        <f>SUM(K2:K3)</f>
        <v>57778492</v>
      </c>
      <c r="Q1" s="22">
        <f>SUM(Q2:Q3)</f>
        <v>0</v>
      </c>
      <c r="U1" s="22">
        <f t="shared" ref="U1:AH1" si="0">SUM(U2:U3)</f>
        <v>57778492</v>
      </c>
      <c r="V1" s="22">
        <f t="shared" si="0"/>
        <v>0</v>
      </c>
      <c r="W1" s="22">
        <f t="shared" si="0"/>
        <v>0</v>
      </c>
      <c r="X1" s="22">
        <f t="shared" si="0"/>
        <v>0</v>
      </c>
      <c r="Y1" s="22">
        <f t="shared" si="0"/>
        <v>0</v>
      </c>
      <c r="Z1" s="22">
        <f t="shared" si="0"/>
        <v>0</v>
      </c>
      <c r="AA1" s="22">
        <f t="shared" si="0"/>
        <v>0</v>
      </c>
      <c r="AB1" s="22">
        <f t="shared" si="0"/>
        <v>0</v>
      </c>
      <c r="AC1" s="22">
        <f t="shared" si="0"/>
        <v>0</v>
      </c>
      <c r="AD1" s="22">
        <f t="shared" si="0"/>
        <v>57778492</v>
      </c>
      <c r="AE1" s="22">
        <f t="shared" si="0"/>
        <v>57778492</v>
      </c>
      <c r="AF1" s="22">
        <f t="shared" si="0"/>
        <v>0</v>
      </c>
      <c r="AG1" s="22">
        <f t="shared" si="0"/>
        <v>0</v>
      </c>
      <c r="AH1" s="22">
        <f t="shared" si="0"/>
        <v>0</v>
      </c>
      <c r="AN1" s="22">
        <f t="shared" ref="AN1:AP1" si="1">SUM(AN2:AN3)</f>
        <v>57778492</v>
      </c>
      <c r="AO1" s="22">
        <f t="shared" si="1"/>
        <v>62441232</v>
      </c>
      <c r="AP1" s="22">
        <f t="shared" si="1"/>
        <v>0</v>
      </c>
    </row>
    <row r="2" spans="1:47" s="30" customFormat="1" ht="43.5" x14ac:dyDescent="0.35">
      <c r="A2" s="29" t="s">
        <v>6</v>
      </c>
      <c r="B2" s="29" t="s">
        <v>8</v>
      </c>
      <c r="C2" s="29" t="s">
        <v>0</v>
      </c>
      <c r="D2" s="29" t="s">
        <v>1</v>
      </c>
      <c r="E2" s="29" t="s">
        <v>35</v>
      </c>
      <c r="F2" s="33" t="s">
        <v>37</v>
      </c>
      <c r="G2" s="29" t="s">
        <v>2</v>
      </c>
      <c r="H2" s="29" t="s">
        <v>3</v>
      </c>
      <c r="I2" s="31" t="s">
        <v>34</v>
      </c>
      <c r="J2" s="29" t="s">
        <v>4</v>
      </c>
      <c r="K2" s="32" t="s">
        <v>5</v>
      </c>
      <c r="L2" s="29" t="s">
        <v>7</v>
      </c>
      <c r="M2" s="29" t="s">
        <v>9</v>
      </c>
      <c r="N2" s="29" t="s">
        <v>10</v>
      </c>
      <c r="O2" s="34" t="s">
        <v>39</v>
      </c>
      <c r="P2" s="29" t="s">
        <v>40</v>
      </c>
      <c r="Q2" s="35" t="s">
        <v>42</v>
      </c>
      <c r="R2" s="35" t="s">
        <v>43</v>
      </c>
      <c r="S2" s="36" t="s">
        <v>44</v>
      </c>
      <c r="T2" s="36" t="s">
        <v>45</v>
      </c>
      <c r="U2" s="37" t="s">
        <v>46</v>
      </c>
      <c r="V2" s="37" t="s">
        <v>47</v>
      </c>
      <c r="W2" s="37" t="s">
        <v>48</v>
      </c>
      <c r="X2" s="37" t="s">
        <v>49</v>
      </c>
      <c r="Y2" s="37" t="s">
        <v>50</v>
      </c>
      <c r="Z2" s="37" t="s">
        <v>51</v>
      </c>
      <c r="AA2" s="37" t="s">
        <v>52</v>
      </c>
      <c r="AB2" s="37" t="s">
        <v>53</v>
      </c>
      <c r="AC2" s="37" t="s">
        <v>54</v>
      </c>
      <c r="AD2" s="38" t="s">
        <v>55</v>
      </c>
      <c r="AE2" s="38" t="s">
        <v>56</v>
      </c>
      <c r="AF2" s="39" t="s">
        <v>57</v>
      </c>
      <c r="AG2" s="39" t="s">
        <v>58</v>
      </c>
      <c r="AH2" s="39" t="s">
        <v>59</v>
      </c>
      <c r="AI2" s="39" t="s">
        <v>60</v>
      </c>
      <c r="AJ2" s="39" t="s">
        <v>61</v>
      </c>
      <c r="AK2" s="39" t="s">
        <v>62</v>
      </c>
      <c r="AL2" s="39" t="s">
        <v>63</v>
      </c>
      <c r="AM2" s="39" t="s">
        <v>64</v>
      </c>
      <c r="AN2" s="38" t="s">
        <v>65</v>
      </c>
      <c r="AO2" s="40" t="s">
        <v>66</v>
      </c>
      <c r="AP2" s="40" t="s">
        <v>67</v>
      </c>
      <c r="AQ2" s="40" t="s">
        <v>68</v>
      </c>
      <c r="AR2" s="40" t="s">
        <v>69</v>
      </c>
      <c r="AS2" s="40" t="s">
        <v>70</v>
      </c>
      <c r="AT2" s="40" t="s">
        <v>71</v>
      </c>
      <c r="AU2" s="29" t="s">
        <v>72</v>
      </c>
    </row>
    <row r="3" spans="1:47" ht="19" customHeight="1" x14ac:dyDescent="0.35">
      <c r="A3" s="23">
        <v>816001182</v>
      </c>
      <c r="B3" s="23" t="s">
        <v>11</v>
      </c>
      <c r="C3" s="23" t="s">
        <v>15</v>
      </c>
      <c r="D3" s="23">
        <v>2046676</v>
      </c>
      <c r="E3" s="23" t="s">
        <v>36</v>
      </c>
      <c r="F3" s="23" t="s">
        <v>38</v>
      </c>
      <c r="G3" s="24">
        <v>45561</v>
      </c>
      <c r="H3" s="25">
        <v>45573</v>
      </c>
      <c r="I3" s="25">
        <v>45573</v>
      </c>
      <c r="J3" s="26">
        <v>57778492</v>
      </c>
      <c r="K3" s="26">
        <v>57778492</v>
      </c>
      <c r="L3" s="27" t="s">
        <v>12</v>
      </c>
      <c r="M3" s="28" t="s">
        <v>14</v>
      </c>
      <c r="N3" s="28" t="s">
        <v>13</v>
      </c>
      <c r="O3" s="23" t="s">
        <v>76</v>
      </c>
      <c r="P3" s="23" t="s">
        <v>41</v>
      </c>
      <c r="Q3" s="23"/>
      <c r="R3" s="23"/>
      <c r="S3" s="23"/>
      <c r="T3" s="23"/>
      <c r="U3" s="26">
        <v>57778492</v>
      </c>
      <c r="V3" s="23"/>
      <c r="W3" s="23"/>
      <c r="X3" s="23"/>
      <c r="Y3" s="23"/>
      <c r="Z3" s="23"/>
      <c r="AA3" s="23"/>
      <c r="AB3" s="23"/>
      <c r="AC3" s="23"/>
      <c r="AD3" s="43">
        <v>57778492</v>
      </c>
      <c r="AE3" s="43">
        <v>57778492</v>
      </c>
      <c r="AF3" s="23"/>
      <c r="AG3" s="23"/>
      <c r="AH3" s="23"/>
      <c r="AI3" s="23"/>
      <c r="AJ3" s="23"/>
      <c r="AK3" s="23"/>
      <c r="AL3" s="23"/>
      <c r="AM3" s="23"/>
      <c r="AN3" s="43">
        <v>57778492</v>
      </c>
      <c r="AO3" s="43">
        <v>62441232</v>
      </c>
      <c r="AP3" s="42">
        <v>0</v>
      </c>
      <c r="AQ3" s="23">
        <v>4800065869</v>
      </c>
      <c r="AR3" s="23" t="s">
        <v>73</v>
      </c>
      <c r="AS3" s="23" t="s">
        <v>74</v>
      </c>
      <c r="AT3" s="43" t="s">
        <v>75</v>
      </c>
      <c r="AU3" s="41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Q1 U1:AH1 AN1:AP1 U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32" sqref="N32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77</v>
      </c>
      <c r="E2" s="48"/>
      <c r="F2" s="48"/>
      <c r="G2" s="48"/>
      <c r="H2" s="48"/>
      <c r="I2" s="49"/>
      <c r="J2" s="50" t="s">
        <v>78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79</v>
      </c>
      <c r="E4" s="48"/>
      <c r="F4" s="48"/>
      <c r="G4" s="48"/>
      <c r="H4" s="48"/>
      <c r="I4" s="49"/>
      <c r="J4" s="50" t="s">
        <v>80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102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119</v>
      </c>
      <c r="J11" s="64"/>
    </row>
    <row r="12" spans="2:10" ht="13" x14ac:dyDescent="0.3">
      <c r="B12" s="63"/>
      <c r="C12" s="65" t="s">
        <v>101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104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103</v>
      </c>
      <c r="D16" s="66"/>
      <c r="G16" s="68"/>
      <c r="H16" s="70" t="s">
        <v>81</v>
      </c>
      <c r="I16" s="70" t="s">
        <v>82</v>
      </c>
      <c r="J16" s="64"/>
    </row>
    <row r="17" spans="2:14" ht="13" x14ac:dyDescent="0.3">
      <c r="B17" s="63"/>
      <c r="C17" s="65" t="s">
        <v>83</v>
      </c>
      <c r="D17" s="65"/>
      <c r="E17" s="65"/>
      <c r="F17" s="65"/>
      <c r="G17" s="68"/>
      <c r="H17" s="71">
        <v>1</v>
      </c>
      <c r="I17" s="72">
        <v>57778492</v>
      </c>
      <c r="J17" s="64"/>
    </row>
    <row r="18" spans="2:14" x14ac:dyDescent="0.25">
      <c r="B18" s="63"/>
      <c r="C18" s="44" t="s">
        <v>84</v>
      </c>
      <c r="G18" s="68"/>
      <c r="H18" s="74">
        <v>1</v>
      </c>
      <c r="I18" s="75">
        <v>57778492</v>
      </c>
      <c r="J18" s="64"/>
    </row>
    <row r="19" spans="2:14" x14ac:dyDescent="0.25">
      <c r="B19" s="63"/>
      <c r="C19" s="44" t="s">
        <v>85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86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87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88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89</v>
      </c>
      <c r="D23" s="65"/>
      <c r="E23" s="65"/>
      <c r="F23" s="65"/>
      <c r="H23" s="81">
        <f>H18+H19+H20+H21+H22</f>
        <v>1</v>
      </c>
      <c r="I23" s="82">
        <f>I18+I19+I20+I21+I22</f>
        <v>57778492</v>
      </c>
      <c r="J23" s="64"/>
    </row>
    <row r="24" spans="2:14" x14ac:dyDescent="0.25">
      <c r="B24" s="63"/>
      <c r="C24" s="44" t="s">
        <v>90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91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92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93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94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95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</v>
      </c>
      <c r="I31" s="75">
        <f>I23+I26+I28</f>
        <v>57778492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96</v>
      </c>
      <c r="D38" s="90"/>
      <c r="E38" s="68"/>
      <c r="F38" s="68"/>
      <c r="G38" s="68"/>
      <c r="H38" s="97" t="s">
        <v>97</v>
      </c>
      <c r="I38" s="90"/>
      <c r="J38" s="86"/>
    </row>
    <row r="39" spans="2:10" ht="13" x14ac:dyDescent="0.3">
      <c r="B39" s="63"/>
      <c r="C39" s="83" t="s">
        <v>105</v>
      </c>
      <c r="D39" s="68"/>
      <c r="E39" s="68"/>
      <c r="F39" s="68"/>
      <c r="G39" s="68"/>
      <c r="H39" s="83" t="s">
        <v>98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99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120" t="s">
        <v>100</v>
      </c>
      <c r="D42" s="120"/>
      <c r="E42" s="120"/>
      <c r="F42" s="120"/>
      <c r="G42" s="120"/>
      <c r="H42" s="120"/>
      <c r="I42" s="120"/>
      <c r="J42" s="86"/>
    </row>
    <row r="43" spans="2:10" x14ac:dyDescent="0.25">
      <c r="B43" s="63"/>
      <c r="C43" s="120"/>
      <c r="D43" s="120"/>
      <c r="E43" s="120"/>
      <c r="F43" s="120"/>
      <c r="G43" s="120"/>
      <c r="H43" s="120"/>
      <c r="I43" s="120"/>
      <c r="J43" s="86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1"/>
      <c r="B1" s="122"/>
      <c r="C1" s="125" t="s">
        <v>106</v>
      </c>
      <c r="D1" s="126"/>
      <c r="E1" s="126"/>
      <c r="F1" s="126"/>
      <c r="G1" s="126"/>
      <c r="H1" s="127"/>
      <c r="I1" s="102" t="s">
        <v>78</v>
      </c>
    </row>
    <row r="2" spans="1:9" ht="53.5" customHeight="1" thickBot="1" x14ac:dyDescent="0.4">
      <c r="A2" s="123"/>
      <c r="B2" s="124"/>
      <c r="C2" s="128" t="s">
        <v>107</v>
      </c>
      <c r="D2" s="129"/>
      <c r="E2" s="129"/>
      <c r="F2" s="129"/>
      <c r="G2" s="129"/>
      <c r="H2" s="130"/>
      <c r="I2" s="103" t="s">
        <v>108</v>
      </c>
    </row>
    <row r="3" spans="1:9" x14ac:dyDescent="0.35">
      <c r="A3" s="104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04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04"/>
      <c r="B5" s="65" t="s">
        <v>102</v>
      </c>
      <c r="C5" s="105"/>
      <c r="D5" s="106"/>
      <c r="E5" s="68"/>
      <c r="F5" s="68"/>
      <c r="G5" s="68"/>
      <c r="H5" s="68"/>
      <c r="I5" s="86"/>
    </row>
    <row r="6" spans="1:9" x14ac:dyDescent="0.35">
      <c r="A6" s="104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04"/>
      <c r="B7" s="65" t="s">
        <v>119</v>
      </c>
      <c r="C7" s="68"/>
      <c r="D7" s="68"/>
      <c r="E7" s="68"/>
      <c r="F7" s="68"/>
      <c r="G7" s="68"/>
      <c r="H7" s="68"/>
      <c r="I7" s="86"/>
    </row>
    <row r="8" spans="1:9" x14ac:dyDescent="0.35">
      <c r="A8" s="104"/>
      <c r="B8" s="65" t="s">
        <v>101</v>
      </c>
      <c r="C8" s="68"/>
      <c r="D8" s="68"/>
      <c r="E8" s="68"/>
      <c r="F8" s="68"/>
      <c r="G8" s="68"/>
      <c r="H8" s="68"/>
      <c r="I8" s="86"/>
    </row>
    <row r="9" spans="1:9" x14ac:dyDescent="0.35">
      <c r="A9" s="104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04"/>
      <c r="B10" s="68" t="s">
        <v>109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04"/>
      <c r="B11" s="107"/>
      <c r="C11" s="68"/>
      <c r="D11" s="68"/>
      <c r="E11" s="68"/>
      <c r="F11" s="68"/>
      <c r="G11" s="68"/>
      <c r="H11" s="68"/>
      <c r="I11" s="86"/>
    </row>
    <row r="12" spans="1:9" x14ac:dyDescent="0.35">
      <c r="A12" s="104"/>
      <c r="B12" s="44" t="s">
        <v>103</v>
      </c>
      <c r="C12" s="106"/>
      <c r="D12" s="68"/>
      <c r="E12" s="68"/>
      <c r="F12" s="68"/>
      <c r="G12" s="70" t="s">
        <v>110</v>
      </c>
      <c r="H12" s="70" t="s">
        <v>111</v>
      </c>
      <c r="I12" s="86"/>
    </row>
    <row r="13" spans="1:9" x14ac:dyDescent="0.35">
      <c r="A13" s="104"/>
      <c r="B13" s="83" t="s">
        <v>83</v>
      </c>
      <c r="C13" s="83"/>
      <c r="D13" s="83"/>
      <c r="E13" s="83"/>
      <c r="F13" s="68"/>
      <c r="G13" s="108">
        <f>G19</f>
        <v>1</v>
      </c>
      <c r="H13" s="109">
        <f>H19</f>
        <v>57778492</v>
      </c>
      <c r="I13" s="86"/>
    </row>
    <row r="14" spans="1:9" x14ac:dyDescent="0.35">
      <c r="A14" s="104"/>
      <c r="B14" s="68" t="s">
        <v>84</v>
      </c>
      <c r="C14" s="68"/>
      <c r="D14" s="68"/>
      <c r="E14" s="68"/>
      <c r="F14" s="68"/>
      <c r="G14" s="110">
        <v>1</v>
      </c>
      <c r="H14" s="111">
        <v>57778492</v>
      </c>
      <c r="I14" s="86"/>
    </row>
    <row r="15" spans="1:9" x14ac:dyDescent="0.35">
      <c r="A15" s="104"/>
      <c r="B15" s="68" t="s">
        <v>85</v>
      </c>
      <c r="C15" s="68"/>
      <c r="D15" s="68"/>
      <c r="E15" s="68"/>
      <c r="F15" s="68"/>
      <c r="G15" s="110">
        <v>0</v>
      </c>
      <c r="H15" s="111">
        <v>0</v>
      </c>
      <c r="I15" s="86"/>
    </row>
    <row r="16" spans="1:9" x14ac:dyDescent="0.35">
      <c r="A16" s="104"/>
      <c r="B16" s="68" t="s">
        <v>86</v>
      </c>
      <c r="C16" s="68"/>
      <c r="D16" s="68"/>
      <c r="E16" s="68"/>
      <c r="F16" s="68"/>
      <c r="G16" s="110">
        <v>0</v>
      </c>
      <c r="H16" s="111">
        <v>0</v>
      </c>
      <c r="I16" s="86"/>
    </row>
    <row r="17" spans="1:9" x14ac:dyDescent="0.35">
      <c r="A17" s="104"/>
      <c r="B17" s="68" t="s">
        <v>87</v>
      </c>
      <c r="C17" s="68"/>
      <c r="D17" s="68"/>
      <c r="E17" s="68"/>
      <c r="F17" s="68"/>
      <c r="G17" s="110">
        <v>0</v>
      </c>
      <c r="H17" s="111">
        <v>0</v>
      </c>
      <c r="I17" s="86"/>
    </row>
    <row r="18" spans="1:9" x14ac:dyDescent="0.35">
      <c r="A18" s="104"/>
      <c r="B18" s="68" t="s">
        <v>112</v>
      </c>
      <c r="C18" s="68"/>
      <c r="D18" s="68"/>
      <c r="E18" s="68"/>
      <c r="F18" s="68"/>
      <c r="G18" s="112">
        <v>0</v>
      </c>
      <c r="H18" s="113">
        <v>0</v>
      </c>
      <c r="I18" s="86"/>
    </row>
    <row r="19" spans="1:9" x14ac:dyDescent="0.35">
      <c r="A19" s="104"/>
      <c r="B19" s="83" t="s">
        <v>113</v>
      </c>
      <c r="C19" s="83"/>
      <c r="D19" s="83"/>
      <c r="E19" s="83"/>
      <c r="F19" s="68"/>
      <c r="G19" s="110">
        <f>SUM(G14:G18)</f>
        <v>1</v>
      </c>
      <c r="H19" s="109">
        <f>(H14+H15+H16+H17+H18)</f>
        <v>57778492</v>
      </c>
      <c r="I19" s="86"/>
    </row>
    <row r="20" spans="1:9" ht="15" thickBot="1" x14ac:dyDescent="0.4">
      <c r="A20" s="104"/>
      <c r="B20" s="83"/>
      <c r="C20" s="83"/>
      <c r="D20" s="68"/>
      <c r="E20" s="68"/>
      <c r="F20" s="68"/>
      <c r="G20" s="114"/>
      <c r="H20" s="115"/>
      <c r="I20" s="86"/>
    </row>
    <row r="21" spans="1:9" ht="15" thickTop="1" x14ac:dyDescent="0.35">
      <c r="A21" s="104"/>
      <c r="B21" s="83"/>
      <c r="C21" s="83"/>
      <c r="D21" s="68"/>
      <c r="E21" s="68"/>
      <c r="F21" s="68"/>
      <c r="G21" s="90"/>
      <c r="H21" s="116"/>
      <c r="I21" s="86"/>
    </row>
    <row r="22" spans="1:9" x14ac:dyDescent="0.35">
      <c r="A22" s="104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04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04"/>
      <c r="B24" s="90" t="s">
        <v>114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04"/>
      <c r="B25" s="90" t="s">
        <v>115</v>
      </c>
      <c r="C25" s="90"/>
      <c r="D25" s="68"/>
      <c r="E25" s="68"/>
      <c r="F25" s="90" t="s">
        <v>116</v>
      </c>
      <c r="G25" s="90"/>
      <c r="H25" s="90"/>
      <c r="I25" s="86"/>
    </row>
    <row r="26" spans="1:9" x14ac:dyDescent="0.35">
      <c r="A26" s="104"/>
      <c r="B26" s="90" t="s">
        <v>105</v>
      </c>
      <c r="C26" s="90"/>
      <c r="D26" s="68"/>
      <c r="E26" s="68"/>
      <c r="F26" s="90" t="s">
        <v>117</v>
      </c>
      <c r="G26" s="90"/>
      <c r="H26" s="90"/>
      <c r="I26" s="86"/>
    </row>
    <row r="27" spans="1:9" x14ac:dyDescent="0.35">
      <c r="A27" s="104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04"/>
      <c r="B28" s="131" t="s">
        <v>118</v>
      </c>
      <c r="C28" s="131"/>
      <c r="D28" s="131"/>
      <c r="E28" s="131"/>
      <c r="F28" s="131"/>
      <c r="G28" s="131"/>
      <c r="H28" s="131"/>
      <c r="I28" s="86"/>
    </row>
    <row r="29" spans="1:9" ht="15" thickBot="1" x14ac:dyDescent="0.4">
      <c r="A29" s="117"/>
      <c r="B29" s="118"/>
      <c r="C29" s="118"/>
      <c r="D29" s="118"/>
      <c r="E29" s="118"/>
      <c r="F29" s="94"/>
      <c r="G29" s="94"/>
      <c r="H29" s="94"/>
      <c r="I29" s="11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Anticipos</vt:lpstr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2024-11-14T16:06:40Z</cp:lastPrinted>
  <dcterms:created xsi:type="dcterms:W3CDTF">2022-06-01T14:39:12Z</dcterms:created>
  <dcterms:modified xsi:type="dcterms:W3CDTF">2024-11-14T20:55:38Z</dcterms:modified>
</cp:coreProperties>
</file>