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201887 CLINICA PUTUMAYO S.A.S ZOMAC\"/>
    </mc:Choice>
  </mc:AlternateContent>
  <bookViews>
    <workbookView xWindow="0" yWindow="0" windowWidth="19200" windowHeight="7310" activeTab="1"/>
  </bookViews>
  <sheets>
    <sheet name="INFO IPS" sheetId="3" r:id="rId1"/>
    <sheet name="ESTADO DE CADA FACTURA" sheetId="4" r:id="rId2"/>
    <sheet name="FOR-CSA-018" sheetId="5" r:id="rId3"/>
  </sheets>
  <definedNames>
    <definedName name="_xlnm._FilterDatabase" localSheetId="1" hidden="1">'ESTADO DE CADA FACTURA'!$A$2:$O$20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I28" i="5"/>
  <c r="H28" i="5"/>
  <c r="I26" i="5"/>
  <c r="H26" i="5"/>
  <c r="I23" i="5"/>
  <c r="H23" i="5"/>
  <c r="H30" i="5" s="1"/>
  <c r="M1" i="4"/>
  <c r="K1" i="4"/>
  <c r="H1" i="4"/>
  <c r="G1" i="4"/>
  <c r="H22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<sst xmlns="http://schemas.openxmlformats.org/spreadsheetml/2006/main" count="234" uniqueCount="106">
  <si>
    <t>NIT 890303093 CAJA DE COMPENSACION FAMILIAR DEL VALLE DEL CAUCA - COMFENALCO</t>
  </si>
  <si>
    <t>FEC</t>
  </si>
  <si>
    <t>FEL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</si>
  <si>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</si>
  <si>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</si>
  <si>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</si>
  <si>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</si>
  <si>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</si>
  <si>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</si>
  <si>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</si>
  <si>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</si>
  <si>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</si>
  <si>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</si>
  <si>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</si>
  <si>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9012014887-7</t>
  </si>
  <si>
    <t>HOSPITAL DE ALTA COMPLEJIDAD DEL PUTUMAYO SAS ZOMAC NIT 901201887-7</t>
  </si>
  <si>
    <t>PUERTO ASIS-PUTUMAYO</t>
  </si>
  <si>
    <t>Evento</t>
  </si>
  <si>
    <t>NIT Prestador</t>
  </si>
  <si>
    <t>Nombre Prestador</t>
  </si>
  <si>
    <t>Alfa+Fac</t>
  </si>
  <si>
    <t>Llave</t>
  </si>
  <si>
    <t>Fecha Factura IPS</t>
  </si>
  <si>
    <t>Fecha Radicado EPS</t>
  </si>
  <si>
    <t>Valor Total Bruto</t>
  </si>
  <si>
    <t>Valor Saldo IPS</t>
  </si>
  <si>
    <t>Boxalud</t>
  </si>
  <si>
    <t>Valor Glosa</t>
  </si>
  <si>
    <t>Objeción</t>
  </si>
  <si>
    <t>Por Pagar SAP</t>
  </si>
  <si>
    <t>P.Abiertas Doc</t>
  </si>
  <si>
    <t>Fecha Corte</t>
  </si>
  <si>
    <t>HOSPITAL DE ALTA COMPLEJIDAD DEL PUTUMAYO SAS ZOMAC</t>
  </si>
  <si>
    <t>FEC43083</t>
  </si>
  <si>
    <t>901201887_FEC43083</t>
  </si>
  <si>
    <t>FACTURA PENDIENTE EN PROGRAMACION DE PAGO</t>
  </si>
  <si>
    <t>Finalizada</t>
  </si>
  <si>
    <t>FEC53881</t>
  </si>
  <si>
    <t>901201887_FEC53881</t>
  </si>
  <si>
    <t>FEC72896</t>
  </si>
  <si>
    <t>901201887_FEC72896</t>
  </si>
  <si>
    <t>FACTURA PENDIENTE EN PROGRAMACION DE PAGO - GLOSA PENDIENTE POR CONCILIAR</t>
  </si>
  <si>
    <t>Para respuesta prestador</t>
  </si>
  <si>
    <t>se sostiene AUT/ Se objeta cups (26117 / 891901 #48 MONITORIZACION ELECTROENCEFAL OGRAFICA POR VIDEO Y RADIOEPILEPSIA), Usuario ACUDE CON CUADRO CLINICO DE LARGA DATA EL CUAL SE HAN EXACERBADO EN LOS ULTIMOS 5 DIAS, autorización SS CODIGO DE ESTANCIA EN PISO , NO SE AUTORIZA TELEMETRIA NO SOLICITADA A LA CAP / (48 X 315.200 $ 15,129,600), AUT FINAL $ 7,286,528. Objeción generada desde el proceso Autorizador (NO AUTORIZADAS/NO SOPORTADAS)</t>
  </si>
  <si>
    <t>FEC73025</t>
  </si>
  <si>
    <t>901201887_FEC73025</t>
  </si>
  <si>
    <t>FEC74760</t>
  </si>
  <si>
    <t>901201887_FEC74760</t>
  </si>
  <si>
    <t>FEC74954</t>
  </si>
  <si>
    <t>901201887_FEC74954</t>
  </si>
  <si>
    <t>FEC77105</t>
  </si>
  <si>
    <t>901201887_FEC77105</t>
  </si>
  <si>
    <t>FACTURA EN PROCESO INTERNO</t>
  </si>
  <si>
    <t>Para auditoria de pertinencia</t>
  </si>
  <si>
    <t>FEC77350</t>
  </si>
  <si>
    <t>901201887_FEC77350</t>
  </si>
  <si>
    <t>FEC81678</t>
  </si>
  <si>
    <t>901201887_FEC81678</t>
  </si>
  <si>
    <t>FEC82649</t>
  </si>
  <si>
    <t>901201887_FEC82649</t>
  </si>
  <si>
    <t>FEC92570</t>
  </si>
  <si>
    <t>901201887_FEC92570</t>
  </si>
  <si>
    <t>se sostiene glosa por TARIFA: Se objeta MVF 2DS001; DERECHOS DE SALA DE CIRUGÍA (QUIRÓFANOS); se reconoce tarifa soat neto mas 25% (zonas de alto riesgo por orden publico y difícil absceso) VF $819.300 MANUAL TARIFARIO SOAT $815.900 se glosa diferencia $3.400 JAM</t>
  </si>
  <si>
    <t>FEC94702</t>
  </si>
  <si>
    <t>901201887_FEC94702</t>
  </si>
  <si>
    <t>FEC98142</t>
  </si>
  <si>
    <t>901201887_FEC98142</t>
  </si>
  <si>
    <t>FEC99957</t>
  </si>
  <si>
    <t>901201887_FEC99957</t>
  </si>
  <si>
    <t>FEC104458</t>
  </si>
  <si>
    <t>901201887_FEC104458</t>
  </si>
  <si>
    <t>FEC109571</t>
  </si>
  <si>
    <t>901201887_FEC109571</t>
  </si>
  <si>
    <t>FEL807</t>
  </si>
  <si>
    <t>901201887_FEL807</t>
  </si>
  <si>
    <t>FEL12761</t>
  </si>
  <si>
    <t>901201887_FEL12761</t>
  </si>
  <si>
    <t>FOR-CSA-018</t>
  </si>
  <si>
    <t>HOJA 1 DE 2</t>
  </si>
  <si>
    <t>RESUMEN DE CARTERA REVISADA POR LA EPS</t>
  </si>
  <si>
    <t>VERSION 2</t>
  </si>
  <si>
    <t>Señores : HOSPITAL DE ALTA COMPLEJIDAD DEL PUTUMAYO SAS ZOMAC</t>
  </si>
  <si>
    <t>NIT: 901201887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</si>
  <si>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</si>
  <si>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</si>
  <si>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</si>
  <si>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</si>
  <si>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</si>
  <si>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</si>
  <si>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</si>
  <si>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</si>
  <si>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</si>
  <si>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</si>
  <si>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</si>
  <si>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</si>
  <si>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</si>
  <si>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</si>
  <si>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Yefferson Rojas Trujillo</t>
  </si>
  <si>
    <t>Geraldine Valencia Zambrano</t>
  </si>
  <si>
    <t>Ejecutivo de Cartera - Clinica ZOMAC</t>
  </si>
  <si>
    <t>Cartera - Cuentas Salud EPS Comfenalco Valle.</t>
  </si>
  <si>
    <t>DOCUMENTO VALIDO COMO SOPORTE DE ACEPTACION A EL ESTADO DE CARTERA CONCILIADO ENTRE LAS PARTES</t>
  </si>
  <si>
    <t>SANTIAGO DE CALI , ENERO 10 DE 2024</t>
  </si>
  <si>
    <t>A continuacion me permito remitir nuestra respuesta al estado de cartera presentado en la fecha: 09/01/2024</t>
  </si>
  <si>
    <t>Con Corte al dia :31/12/2023</t>
  </si>
  <si>
    <t>ESTADO EPS ENERO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</si>
</sst>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-;\-* #,##0.0_-;_-* &quot;-&quot;??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Verdan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/>
  </cellStyleXfs>
  <cellXfs count="87">
    <xf numFmtId="0" fontId="0" fillId="0" borderId="0" xfId="0"/>
    <xf numFmtId="165" fontId="16" fillId="33" borderId="10" xfId="1" applyNumberFormat="1" applyFont="1" applyFill="1" applyBorder="1" applyAlignment="1">
      <alignment horizontal="center" vertical="top"/>
    </xf>
    <xf numFmtId="0" fontId="0" fillId="0" borderId="10" xfId="0" applyBorder="1" applyAlignment="1">
      <alignment vertical="top"/>
    </xf>
    <xf numFmtId="0" fontId="0" fillId="0" borderId="10" xfId="0" applyBorder="1" applyAlignment="1">
      <alignment vertical="top" wrapText="1"/>
    </xf>
    <xf numFmtId="0" fontId="0" fillId="33" borderId="10" xfId="0" applyFill="1" applyBorder="1" applyAlignment="1">
      <alignment horizontal="center" vertical="top" wrapText="1"/>
    </xf>
    <xf numFmtId="0" fontId="0" fillId="33" borderId="10" xfId="0" applyFill="1" applyBorder="1" applyAlignment="1">
      <alignment horizontal="center" vertical="top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horizontal="center" wrapText="1"/>
    </xf>
    <xf numFmtId="3" fontId="0" fillId="0" borderId="10" xfId="0" applyNumberFormat="1" applyBorder="1" applyAlignment="1">
      <alignment wrapText="1"/>
    </xf>
    <xf numFmtId="3" fontId="0" fillId="0" borderId="10" xfId="0" applyNumberFormat="1" applyBorder="1" applyAlignment="1">
      <alignment horizontal="right" wrapText="1"/>
    </xf>
    <xf numFmtId="0" fontId="0" fillId="33" borderId="12" xfId="0" applyFill="1" applyBorder="1" applyAlignment="1">
      <alignment horizontal="center" vertical="top"/>
    </xf>
    <xf numFmtId="0" fontId="0" fillId="33" borderId="12" xfId="0" applyFill="1" applyBorder="1" applyAlignment="1">
      <alignment horizontal="center" vertical="top" wrapText="1"/>
    </xf>
    <xf numFmtId="165" fontId="16" fillId="33" borderId="12" xfId="1" applyNumberFormat="1" applyFont="1" applyFill="1" applyBorder="1" applyAlignment="1">
      <alignment horizontal="center" vertical="top"/>
    </xf>
    <xf numFmtId="3" fontId="0" fillId="0" borderId="12" xfId="0" applyNumberFormat="1" applyBorder="1" applyAlignment="1">
      <alignment horizontal="right" wrapText="1"/>
    </xf>
    <xf numFmtId="3" fontId="0" fillId="0" borderId="12" xfId="0" applyNumberFormat="1" applyBorder="1" applyAlignment="1">
      <alignment wrapText="1"/>
    </xf>
    <xf numFmtId="14" fontId="0" fillId="0" borderId="12" xfId="0" applyNumberFormat="1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vertical="top"/>
    </xf>
    <xf numFmtId="0" fontId="16" fillId="0" borderId="11" xfId="0" applyFont="1" applyBorder="1" applyAlignment="1">
      <alignment horizontal="center" vertical="center" wrapText="1"/>
    </xf>
    <xf numFmtId="3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6" fillId="0" borderId="0" xfId="0" applyFont="1"/>
    <xf numFmtId="14" fontId="16" fillId="0" borderId="0" xfId="0" applyNumberFormat="1" applyFont="1"/>
    <xf numFmtId="166" fontId="16" fillId="0" borderId="0" xfId="1" applyNumberFormat="1" applyFont="1"/>
    <xf numFmtId="0" fontId="16" fillId="0" borderId="10" xfId="0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166" fontId="16" fillId="0" borderId="10" xfId="1" applyNumberFormat="1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6" fontId="16" fillId="36" borderId="10" xfId="1" applyNumberFormat="1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166" fontId="16" fillId="35" borderId="10" xfId="1" applyNumberFormat="1" applyFont="1" applyFill="1" applyBorder="1" applyAlignment="1">
      <alignment horizontal="center" vertical="center" wrapText="1"/>
    </xf>
    <xf numFmtId="0" fontId="0" fillId="0" borderId="10" xfId="0" applyNumberFormat="1" applyBorder="1"/>
    <xf numFmtId="0" fontId="22" fillId="0" borderId="10" xfId="0" applyFont="1" applyBorder="1" applyAlignment="1" applyProtection="1">
      <alignment horizontal="left" vertical="center"/>
      <protection locked="0"/>
    </xf>
    <xf numFmtId="0" fontId="0" fillId="0" borderId="10" xfId="0" applyBorder="1"/>
    <xf numFmtId="14" fontId="0" fillId="0" borderId="10" xfId="0" applyNumberFormat="1" applyBorder="1"/>
    <xf numFmtId="166" fontId="0" fillId="0" borderId="10" xfId="1" applyNumberFormat="1" applyFont="1" applyBorder="1"/>
    <xf numFmtId="14" fontId="0" fillId="0" borderId="0" xfId="0" applyNumberFormat="1"/>
    <xf numFmtId="166" fontId="0" fillId="0" borderId="0" xfId="1" applyNumberFormat="1" applyFont="1"/>
    <xf numFmtId="0" fontId="24" fillId="0" borderId="0" xfId="43" applyFont="1"/>
    <xf numFmtId="0" fontId="24" fillId="0" borderId="13" xfId="43" applyFont="1" applyBorder="1" applyAlignment="1">
      <alignment horizontal="centerContinuous"/>
    </xf>
    <xf numFmtId="0" fontId="24" fillId="0" borderId="14" xfId="43" applyFont="1" applyBorder="1" applyAlignment="1">
      <alignment horizontal="centerContinuous"/>
    </xf>
    <xf numFmtId="0" fontId="25" fillId="0" borderId="13" xfId="43" applyFont="1" applyBorder="1" applyAlignment="1">
      <alignment horizontal="centerContinuous" vertical="center"/>
    </xf>
    <xf numFmtId="0" fontId="25" fillId="0" borderId="15" xfId="43" applyFont="1" applyBorder="1" applyAlignment="1">
      <alignment horizontal="centerContinuous" vertical="center"/>
    </xf>
    <xf numFmtId="0" fontId="25" fillId="0" borderId="14" xfId="43" applyFont="1" applyBorder="1" applyAlignment="1">
      <alignment horizontal="centerContinuous" vertical="center"/>
    </xf>
    <xf numFmtId="0" fontId="25" fillId="0" borderId="16" xfId="43" applyFont="1" applyBorder="1" applyAlignment="1">
      <alignment horizontal="centerContinuous" vertical="center"/>
    </xf>
    <xf numFmtId="0" fontId="24" fillId="0" borderId="17" xfId="43" applyFont="1" applyBorder="1" applyAlignment="1">
      <alignment horizontal="centerContinuous"/>
    </xf>
    <xf numFmtId="0" fontId="24" fillId="0" borderId="18" xfId="43" applyFont="1" applyBorder="1" applyAlignment="1">
      <alignment horizontal="centerContinuous"/>
    </xf>
    <xf numFmtId="0" fontId="25" fillId="0" borderId="19" xfId="43" applyFont="1" applyBorder="1" applyAlignment="1">
      <alignment horizontal="centerContinuous" vertical="center"/>
    </xf>
    <xf numFmtId="0" fontId="25" fillId="0" borderId="20" xfId="43" applyFont="1" applyBorder="1" applyAlignment="1">
      <alignment horizontal="centerContinuous" vertical="center"/>
    </xf>
    <xf numFmtId="0" fontId="25" fillId="0" borderId="21" xfId="43" applyFont="1" applyBorder="1" applyAlignment="1">
      <alignment horizontal="centerContinuous" vertical="center"/>
    </xf>
    <xf numFmtId="0" fontId="25" fillId="0" borderId="22" xfId="43" applyFont="1" applyBorder="1" applyAlignment="1">
      <alignment horizontal="centerContinuous" vertical="center"/>
    </xf>
    <xf numFmtId="0" fontId="25" fillId="0" borderId="17" xfId="43" applyFont="1" applyBorder="1" applyAlignment="1">
      <alignment horizontal="centerContinuous" vertical="center"/>
    </xf>
    <xf numFmtId="0" fontId="25" fillId="0" borderId="0" xfId="43" applyFont="1" applyAlignment="1">
      <alignment horizontal="centerContinuous" vertical="center"/>
    </xf>
    <xf numFmtId="0" fontId="25" fillId="0" borderId="18" xfId="43" applyFont="1" applyBorder="1" applyAlignment="1">
      <alignment horizontal="centerContinuous" vertical="center"/>
    </xf>
    <xf numFmtId="0" fontId="25" fillId="0" borderId="23" xfId="43" applyFont="1" applyBorder="1" applyAlignment="1">
      <alignment horizontal="centerContinuous" vertical="center"/>
    </xf>
    <xf numFmtId="0" fontId="24" fillId="0" borderId="19" xfId="43" applyFont="1" applyBorder="1" applyAlignment="1">
      <alignment horizontal="centerContinuous"/>
    </xf>
    <xf numFmtId="0" fontId="24" fillId="0" borderId="21" xfId="43" applyFont="1" applyBorder="1" applyAlignment="1">
      <alignment horizontal="centerContinuous"/>
    </xf>
    <xf numFmtId="0" fontId="24" fillId="0" borderId="17" xfId="43" applyFont="1" applyBorder="1"/>
    <xf numFmtId="0" fontId="24" fillId="0" borderId="18" xfId="43" applyFont="1" applyBorder="1"/>
    <xf numFmtId="0" fontId="25" fillId="0" borderId="0" xfId="43" applyFont="1"/>
    <xf numFmtId="14" fontId="24" fillId="0" borderId="0" xfId="43" applyNumberFormat="1" applyFont="1"/>
    <xf numFmtId="14" fontId="24" fillId="0" borderId="0" xfId="43" applyNumberFormat="1" applyFont="1" applyAlignment="1">
      <alignment horizontal="left"/>
    </xf>
    <xf numFmtId="0" fontId="25" fillId="0" borderId="0" xfId="43" applyFont="1" applyAlignment="1">
      <alignment horizontal="center"/>
    </xf>
    <xf numFmtId="1" fontId="25" fillId="0" borderId="0" xfId="43" applyNumberFormat="1" applyFont="1" applyAlignment="1">
      <alignment horizontal="center"/>
    </xf>
    <xf numFmtId="167" fontId="25" fillId="0" borderId="0" xfId="43" applyNumberFormat="1" applyFont="1" applyAlignment="1">
      <alignment horizontal="right"/>
    </xf>
    <xf numFmtId="1" fontId="24" fillId="0" borderId="0" xfId="43" applyNumberFormat="1" applyFont="1" applyAlignment="1">
      <alignment horizontal="center"/>
    </xf>
    <xf numFmtId="168" fontId="24" fillId="0" borderId="0" xfId="43" applyNumberFormat="1" applyFont="1" applyAlignment="1">
      <alignment horizontal="right"/>
    </xf>
    <xf numFmtId="167" fontId="24" fillId="0" borderId="0" xfId="43" applyNumberFormat="1" applyFont="1"/>
    <xf numFmtId="167" fontId="24" fillId="0" borderId="0" xfId="43" applyNumberFormat="1" applyFont="1" applyAlignment="1">
      <alignment horizontal="right"/>
    </xf>
    <xf numFmtId="1" fontId="24" fillId="0" borderId="20" xfId="43" applyNumberFormat="1" applyFont="1" applyBorder="1" applyAlignment="1">
      <alignment horizontal="center"/>
    </xf>
    <xf numFmtId="168" fontId="24" fillId="0" borderId="20" xfId="43" applyNumberFormat="1" applyFont="1" applyBorder="1" applyAlignment="1">
      <alignment horizontal="right"/>
    </xf>
    <xf numFmtId="168" fontId="25" fillId="0" borderId="0" xfId="43" applyNumberFormat="1" applyFont="1" applyAlignment="1">
      <alignment horizontal="right"/>
    </xf>
    <xf numFmtId="0" fontId="24" fillId="0" borderId="0" xfId="43" applyFont="1" applyAlignment="1">
      <alignment horizontal="center"/>
    </xf>
    <xf numFmtId="1" fontId="25" fillId="0" borderId="24" xfId="43" applyNumberFormat="1" applyFont="1" applyBorder="1" applyAlignment="1">
      <alignment horizontal="center"/>
    </xf>
    <xf numFmtId="168" fontId="25" fillId="0" borderId="24" xfId="43" applyNumberFormat="1" applyFont="1" applyBorder="1" applyAlignment="1">
      <alignment horizontal="right"/>
    </xf>
    <xf numFmtId="168" fontId="24" fillId="0" borderId="0" xfId="43" applyNumberFormat="1" applyFont="1"/>
    <xf numFmtId="168" fontId="25" fillId="0" borderId="20" xfId="43" applyNumberFormat="1" applyFont="1" applyBorder="1"/>
    <xf numFmtId="168" fontId="24" fillId="0" borderId="20" xfId="43" applyNumberFormat="1" applyFont="1" applyBorder="1"/>
    <xf numFmtId="168" fontId="25" fillId="0" borderId="0" xfId="43" applyNumberFormat="1" applyFont="1"/>
    <xf numFmtId="0" fontId="26" fillId="0" borderId="0" xfId="43" applyFont="1" applyAlignment="1">
      <alignment horizontal="center" vertical="center" wrapText="1"/>
    </xf>
    <xf numFmtId="0" fontId="24" fillId="0" borderId="19" xfId="43" applyFont="1" applyBorder="1"/>
    <xf numFmtId="0" fontId="24" fillId="0" borderId="20" xfId="43" applyFont="1" applyBorder="1"/>
    <xf numFmtId="0" fontId="24" fillId="0" borderId="21" xfId="43" applyFont="1" applyBorder="1"/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2"/>
  <sheetViews>
    <sheetView topLeftCell="C11" workbookViewId="0">
      <selection activeCell="H5" sqref="H5:H21"/>
    </sheetView>
  </sheetViews>
  <sheetFormatPr baseColWidth="10" defaultRowHeight="14.5" x14ac:dyDescent="0.35"/>
  <cols>
    <col min="1" max="1" width="16.81640625" customWidth="1"/>
    <col min="2" max="2" width="41" customWidth="1"/>
    <col min="3" max="3" width="18.81640625" customWidth="1"/>
    <col min="4" max="4" width="17.453125" customWidth="1"/>
    <col min="5" max="5" width="19.453125" customWidth="1"/>
    <col min="6" max="6" width="17.1796875" customWidth="1"/>
    <col min="7" max="7" width="16.7265625" customWidth="1"/>
    <col min="8" max="9" width="16.26953125" customWidth="1"/>
    <col min="10" max="10" width="17.26953125" customWidth="1"/>
    <col min="11" max="11" width="16.81640625" customWidth="1"/>
  </cols>
  <sheetData>
    <row r="2" spans="1:11" x14ac:dyDescent="0.3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31.5" customHeight="1" thickBot="1" x14ac:dyDescent="0.4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5" thickBot="1" x14ac:dyDescent="0.4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19" t="s">
        <v>13</v>
      </c>
    </row>
    <row r="5" spans="1:11" ht="29" x14ac:dyDescent="0.35">
      <c r="A5" s="18" t="s">
        <v>14</v>
      </c>
      <c r="B5" s="17" t="s">
        <v>15</v>
      </c>
      <c r="C5" s="16" t="s">
        <v>1</v>
      </c>
      <c r="D5" s="16">
        <v>43083</v>
      </c>
      <c r="E5" s="15">
        <v>44804</v>
      </c>
      <c r="F5" s="15">
        <v>44809</v>
      </c>
      <c r="G5" s="14">
        <v>3987713</v>
      </c>
      <c r="H5" s="13">
        <v>3987713</v>
      </c>
      <c r="I5" s="12">
        <v>0</v>
      </c>
      <c r="J5" s="11" t="s">
        <v>16</v>
      </c>
      <c r="K5" s="10" t="s">
        <v>17</v>
      </c>
    </row>
    <row r="6" spans="1:11" ht="29" x14ac:dyDescent="0.35">
      <c r="A6" s="2" t="s">
        <v>14</v>
      </c>
      <c r="B6" s="3" t="s">
        <v>15</v>
      </c>
      <c r="C6" s="6" t="s">
        <v>1</v>
      </c>
      <c r="D6" s="6">
        <v>53881</v>
      </c>
      <c r="E6" s="7">
        <v>44882</v>
      </c>
      <c r="F6" s="7">
        <v>44911</v>
      </c>
      <c r="G6" s="8">
        <v>4077100</v>
      </c>
      <c r="H6" s="9">
        <v>4077100</v>
      </c>
      <c r="I6" s="1">
        <v>0</v>
      </c>
      <c r="J6" s="4" t="s">
        <v>16</v>
      </c>
      <c r="K6" s="5" t="s">
        <v>17</v>
      </c>
    </row>
    <row r="7" spans="1:11" ht="29" x14ac:dyDescent="0.35">
      <c r="A7" s="2" t="s">
        <v>14</v>
      </c>
      <c r="B7" s="3" t="s">
        <v>15</v>
      </c>
      <c r="C7" s="6" t="s">
        <v>1</v>
      </c>
      <c r="D7" s="6">
        <v>72896</v>
      </c>
      <c r="E7" s="7">
        <v>45010</v>
      </c>
      <c r="F7" s="7">
        <v>45034</v>
      </c>
      <c r="G7" s="8">
        <v>22416128</v>
      </c>
      <c r="H7" s="9">
        <v>22416128</v>
      </c>
      <c r="I7" s="1">
        <v>0</v>
      </c>
      <c r="J7" s="4" t="s">
        <v>16</v>
      </c>
      <c r="K7" s="5" t="s">
        <v>17</v>
      </c>
    </row>
    <row r="8" spans="1:11" ht="29" x14ac:dyDescent="0.35">
      <c r="A8" s="2" t="s">
        <v>14</v>
      </c>
      <c r="B8" s="3" t="s">
        <v>15</v>
      </c>
      <c r="C8" s="6" t="s">
        <v>1</v>
      </c>
      <c r="D8" s="6">
        <v>73025</v>
      </c>
      <c r="E8" s="7">
        <v>45011</v>
      </c>
      <c r="F8" s="7">
        <v>45034</v>
      </c>
      <c r="G8" s="8">
        <v>779300</v>
      </c>
      <c r="H8" s="9">
        <v>779300</v>
      </c>
      <c r="I8" s="1">
        <v>0</v>
      </c>
      <c r="J8" s="4" t="s">
        <v>16</v>
      </c>
      <c r="K8" s="5" t="s">
        <v>17</v>
      </c>
    </row>
    <row r="9" spans="1:11" ht="29" x14ac:dyDescent="0.35">
      <c r="A9" s="2" t="s">
        <v>14</v>
      </c>
      <c r="B9" s="3" t="s">
        <v>15</v>
      </c>
      <c r="C9" s="6" t="s">
        <v>1</v>
      </c>
      <c r="D9" s="6">
        <v>74760</v>
      </c>
      <c r="E9" s="7">
        <v>45025</v>
      </c>
      <c r="F9" s="7">
        <v>45161</v>
      </c>
      <c r="G9" s="8">
        <v>598200</v>
      </c>
      <c r="H9" s="9">
        <v>598200</v>
      </c>
      <c r="I9" s="1">
        <v>0</v>
      </c>
      <c r="J9" s="4" t="s">
        <v>16</v>
      </c>
      <c r="K9" s="5" t="s">
        <v>17</v>
      </c>
    </row>
    <row r="10" spans="1:11" ht="29" x14ac:dyDescent="0.35">
      <c r="A10" s="2" t="s">
        <v>14</v>
      </c>
      <c r="B10" s="3" t="s">
        <v>15</v>
      </c>
      <c r="C10" s="6" t="s">
        <v>1</v>
      </c>
      <c r="D10" s="6">
        <v>74954</v>
      </c>
      <c r="E10" s="7">
        <v>45026</v>
      </c>
      <c r="F10" s="7">
        <v>45161</v>
      </c>
      <c r="G10" s="8">
        <v>779300</v>
      </c>
      <c r="H10" s="9">
        <v>779300</v>
      </c>
      <c r="I10" s="1">
        <v>0</v>
      </c>
      <c r="J10" s="4" t="s">
        <v>16</v>
      </c>
      <c r="K10" s="5" t="s">
        <v>17</v>
      </c>
    </row>
    <row r="11" spans="1:11" ht="29" x14ac:dyDescent="0.35">
      <c r="A11" s="2" t="s">
        <v>14</v>
      </c>
      <c r="B11" s="3" t="s">
        <v>15</v>
      </c>
      <c r="C11" s="6" t="s">
        <v>1</v>
      </c>
      <c r="D11" s="6">
        <v>77105</v>
      </c>
      <c r="E11" s="7">
        <v>45038</v>
      </c>
      <c r="F11" s="7">
        <v>45162</v>
      </c>
      <c r="G11" s="8">
        <v>2156233</v>
      </c>
      <c r="H11" s="9">
        <v>2156233</v>
      </c>
      <c r="I11" s="1">
        <v>0</v>
      </c>
      <c r="J11" s="4" t="s">
        <v>16</v>
      </c>
      <c r="K11" s="5" t="s">
        <v>17</v>
      </c>
    </row>
    <row r="12" spans="1:11" ht="29" x14ac:dyDescent="0.35">
      <c r="A12" s="2" t="s">
        <v>14</v>
      </c>
      <c r="B12" s="3" t="s">
        <v>15</v>
      </c>
      <c r="C12" s="6" t="s">
        <v>1</v>
      </c>
      <c r="D12" s="6">
        <v>77350</v>
      </c>
      <c r="E12" s="7">
        <v>45041</v>
      </c>
      <c r="F12" s="7">
        <v>45162</v>
      </c>
      <c r="G12" s="8">
        <v>814169</v>
      </c>
      <c r="H12" s="9">
        <v>814169</v>
      </c>
      <c r="I12" s="1">
        <v>0</v>
      </c>
      <c r="J12" s="4" t="s">
        <v>16</v>
      </c>
      <c r="K12" s="5" t="s">
        <v>17</v>
      </c>
    </row>
    <row r="13" spans="1:11" ht="29" x14ac:dyDescent="0.35">
      <c r="A13" s="2" t="s">
        <v>14</v>
      </c>
      <c r="B13" s="3" t="s">
        <v>15</v>
      </c>
      <c r="C13" s="6" t="s">
        <v>1</v>
      </c>
      <c r="D13" s="6">
        <v>81678</v>
      </c>
      <c r="E13" s="7">
        <v>45069</v>
      </c>
      <c r="F13" s="7">
        <v>45091</v>
      </c>
      <c r="G13" s="8">
        <v>955700</v>
      </c>
      <c r="H13" s="9">
        <v>955700</v>
      </c>
      <c r="I13" s="1">
        <v>0</v>
      </c>
      <c r="J13" s="4" t="s">
        <v>16</v>
      </c>
      <c r="K13" s="5" t="s">
        <v>17</v>
      </c>
    </row>
    <row r="14" spans="1:11" ht="29" x14ac:dyDescent="0.35">
      <c r="A14" s="2" t="s">
        <v>14</v>
      </c>
      <c r="B14" s="3" t="s">
        <v>15</v>
      </c>
      <c r="C14" s="6" t="s">
        <v>1</v>
      </c>
      <c r="D14" s="6">
        <v>82649</v>
      </c>
      <c r="E14" s="7">
        <v>45075</v>
      </c>
      <c r="F14" s="7">
        <v>45091</v>
      </c>
      <c r="G14" s="8">
        <v>466963</v>
      </c>
      <c r="H14" s="9">
        <v>466963</v>
      </c>
      <c r="I14" s="1">
        <v>0</v>
      </c>
      <c r="J14" s="4" t="s">
        <v>16</v>
      </c>
      <c r="K14" s="5" t="s">
        <v>17</v>
      </c>
    </row>
    <row r="15" spans="1:11" ht="29" x14ac:dyDescent="0.35">
      <c r="A15" s="2" t="s">
        <v>14</v>
      </c>
      <c r="B15" s="3" t="s">
        <v>15</v>
      </c>
      <c r="C15" s="6" t="s">
        <v>1</v>
      </c>
      <c r="D15" s="6">
        <v>92570</v>
      </c>
      <c r="E15" s="7">
        <v>45135</v>
      </c>
      <c r="F15" s="7">
        <v>45147</v>
      </c>
      <c r="G15" s="8">
        <v>5840221</v>
      </c>
      <c r="H15" s="9">
        <v>5840221</v>
      </c>
      <c r="I15" s="1">
        <v>0</v>
      </c>
      <c r="J15" s="4" t="s">
        <v>16</v>
      </c>
      <c r="K15" s="5" t="s">
        <v>17</v>
      </c>
    </row>
    <row r="16" spans="1:11" ht="29" x14ac:dyDescent="0.35">
      <c r="A16" s="2" t="s">
        <v>14</v>
      </c>
      <c r="B16" s="3" t="s">
        <v>15</v>
      </c>
      <c r="C16" s="6" t="s">
        <v>1</v>
      </c>
      <c r="D16" s="6">
        <v>94702</v>
      </c>
      <c r="E16" s="7">
        <v>45147</v>
      </c>
      <c r="F16" s="7">
        <v>45177</v>
      </c>
      <c r="G16" s="8">
        <v>107919</v>
      </c>
      <c r="H16" s="9">
        <v>107919</v>
      </c>
      <c r="I16" s="1">
        <v>0</v>
      </c>
      <c r="J16" s="4" t="s">
        <v>16</v>
      </c>
      <c r="K16" s="5" t="s">
        <v>17</v>
      </c>
    </row>
    <row r="17" spans="1:11" ht="29" x14ac:dyDescent="0.35">
      <c r="A17" s="2" t="s">
        <v>14</v>
      </c>
      <c r="B17" s="3" t="s">
        <v>15</v>
      </c>
      <c r="C17" s="6" t="s">
        <v>1</v>
      </c>
      <c r="D17" s="6">
        <v>98142</v>
      </c>
      <c r="E17" s="7">
        <v>45168</v>
      </c>
      <c r="F17" s="7">
        <v>45182</v>
      </c>
      <c r="G17" s="8">
        <v>2739294</v>
      </c>
      <c r="H17" s="9">
        <v>2739294</v>
      </c>
      <c r="I17" s="1">
        <v>0</v>
      </c>
      <c r="J17" s="4" t="s">
        <v>16</v>
      </c>
      <c r="K17" s="5" t="s">
        <v>17</v>
      </c>
    </row>
    <row r="18" spans="1:11" ht="29" x14ac:dyDescent="0.35">
      <c r="A18" s="2" t="s">
        <v>14</v>
      </c>
      <c r="B18" s="3" t="s">
        <v>15</v>
      </c>
      <c r="C18" s="6" t="s">
        <v>1</v>
      </c>
      <c r="D18" s="6">
        <v>99957</v>
      </c>
      <c r="E18" s="7">
        <v>45177</v>
      </c>
      <c r="F18" s="7">
        <v>45208</v>
      </c>
      <c r="G18" s="8">
        <v>557237</v>
      </c>
      <c r="H18" s="9">
        <v>557237</v>
      </c>
      <c r="I18" s="1">
        <v>0</v>
      </c>
      <c r="J18" s="4" t="s">
        <v>16</v>
      </c>
      <c r="K18" s="5" t="s">
        <v>17</v>
      </c>
    </row>
    <row r="19" spans="1:11" ht="29" x14ac:dyDescent="0.35">
      <c r="A19" s="2" t="s">
        <v>14</v>
      </c>
      <c r="B19" s="3" t="s">
        <v>15</v>
      </c>
      <c r="C19" s="6" t="s">
        <v>1</v>
      </c>
      <c r="D19" s="6">
        <v>104458</v>
      </c>
      <c r="E19" s="7">
        <v>45199</v>
      </c>
      <c r="F19" s="7">
        <v>45208</v>
      </c>
      <c r="G19" s="8">
        <v>6083935</v>
      </c>
      <c r="H19" s="9">
        <v>6083935</v>
      </c>
      <c r="I19" s="1">
        <v>0</v>
      </c>
      <c r="J19" s="4" t="s">
        <v>16</v>
      </c>
      <c r="K19" s="5" t="s">
        <v>17</v>
      </c>
    </row>
    <row r="20" spans="1:11" ht="29" x14ac:dyDescent="0.35">
      <c r="A20" s="2" t="s">
        <v>14</v>
      </c>
      <c r="B20" s="3" t="s">
        <v>15</v>
      </c>
      <c r="C20" s="6" t="s">
        <v>1</v>
      </c>
      <c r="D20" s="6">
        <v>109571</v>
      </c>
      <c r="E20" s="7">
        <v>45230</v>
      </c>
      <c r="F20" s="7">
        <v>45238</v>
      </c>
      <c r="G20" s="8">
        <v>1713780</v>
      </c>
      <c r="H20" s="9">
        <v>1713780</v>
      </c>
      <c r="I20" s="1">
        <v>0</v>
      </c>
      <c r="J20" s="4" t="s">
        <v>16</v>
      </c>
      <c r="K20" s="5" t="s">
        <v>17</v>
      </c>
    </row>
    <row r="21" spans="1:11" ht="29" x14ac:dyDescent="0.35">
      <c r="A21" s="2" t="s">
        <v>14</v>
      </c>
      <c r="B21" s="3" t="s">
        <v>15</v>
      </c>
      <c r="C21" s="6" t="s">
        <v>2</v>
      </c>
      <c r="D21" s="6">
        <v>12761</v>
      </c>
      <c r="E21" s="7">
        <v>44591</v>
      </c>
      <c r="F21" s="7">
        <v>44599</v>
      </c>
      <c r="G21" s="8">
        <v>2538104</v>
      </c>
      <c r="H21" s="9">
        <v>2538104</v>
      </c>
      <c r="I21" s="1">
        <v>0</v>
      </c>
      <c r="J21" s="4" t="s">
        <v>16</v>
      </c>
      <c r="K21" s="5" t="s">
        <v>17</v>
      </c>
    </row>
    <row r="22" spans="1:11" x14ac:dyDescent="0.35">
      <c r="H22" s="20">
        <f>SUM(H5:H21)</f>
        <v>56611296</v>
      </c>
    </row>
  </sheetData>
  <mergeCells count="2">
    <mergeCell ref="A3:K3"/>
    <mergeCell ref="A2:K2"/>
  </mergeCells>
  <phoneticPr fontId="21" type="noConversion"/>
  <dataValidations count="1">
    <dataValidation type="whole" operator="greaterThan" allowBlank="1" showInputMessage="1" showErrorMessage="1" errorTitle="DATO ERRADO" error="El valor debe ser diferente de cero" sqref="G4:H4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tabSelected="1" zoomScale="73" zoomScaleNormal="73" workbookViewId="0">
      <selection activeCell="I23" sqref="I23"/>
    </sheetView>
  </sheetViews>
  <sheetFormatPr baseColWidth="10" defaultRowHeight="14.5" x14ac:dyDescent="0.35"/>
  <cols>
    <col min="1" max="1" width="11.54296875" customWidth="1"/>
    <col min="2" max="2" width="56.54296875" bestFit="1" customWidth="1"/>
    <col min="4" max="4" width="23.26953125" bestFit="1" customWidth="1"/>
    <col min="5" max="5" width="13.7265625" style="40" bestFit="1" customWidth="1"/>
    <col min="6" max="6" width="15.1796875" style="40" bestFit="1" customWidth="1"/>
    <col min="7" max="8" width="16" style="41" bestFit="1" customWidth="1"/>
    <col min="9" max="9" width="47" bestFit="1" customWidth="1"/>
    <col min="10" max="10" width="28.81640625" bestFit="1" customWidth="1"/>
    <col min="11" max="11" width="16" style="41" bestFit="1" customWidth="1"/>
    <col min="12" max="12" width="9.54296875" bestFit="1" customWidth="1"/>
    <col min="13" max="13" width="14" style="41" bestFit="1" customWidth="1"/>
    <col min="14" max="14" width="15" bestFit="1" customWidth="1"/>
    <col min="15" max="15" width="12.453125" bestFit="1" customWidth="1"/>
  </cols>
  <sheetData>
    <row r="1" spans="1:15" s="23" customFormat="1" x14ac:dyDescent="0.35">
      <c r="E1" s="24"/>
      <c r="F1" s="24"/>
      <c r="G1" s="25">
        <f>SUBTOTAL(9,G3:G20)</f>
        <v>56685896</v>
      </c>
      <c r="H1" s="25">
        <f>SUBTOTAL(9,H3:H20)</f>
        <v>56611896</v>
      </c>
      <c r="K1" s="25">
        <f>SUBTOTAL(9,K3:K20)</f>
        <v>15164612</v>
      </c>
      <c r="M1" s="25">
        <f>SUBTOTAL(9,M3:M20)</f>
        <v>3269414</v>
      </c>
    </row>
    <row r="2" spans="1:15" ht="29" x14ac:dyDescent="0.35">
      <c r="A2" s="26" t="s">
        <v>18</v>
      </c>
      <c r="B2" s="26" t="s">
        <v>19</v>
      </c>
      <c r="C2" s="26" t="s">
        <v>20</v>
      </c>
      <c r="D2" s="27" t="s">
        <v>21</v>
      </c>
      <c r="E2" s="28" t="s">
        <v>22</v>
      </c>
      <c r="F2" s="28" t="s">
        <v>23</v>
      </c>
      <c r="G2" s="29" t="s">
        <v>24</v>
      </c>
      <c r="H2" s="29" t="s">
        <v>25</v>
      </c>
      <c r="I2" s="30" t="s">
        <v>105</v>
      </c>
      <c r="J2" s="31" t="s">
        <v>26</v>
      </c>
      <c r="K2" s="32" t="s">
        <v>27</v>
      </c>
      <c r="L2" s="33" t="s">
        <v>28</v>
      </c>
      <c r="M2" s="34" t="s">
        <v>29</v>
      </c>
      <c r="N2" s="34" t="s">
        <v>30</v>
      </c>
      <c r="O2" s="34" t="s">
        <v>31</v>
      </c>
    </row>
    <row r="3" spans="1:15" x14ac:dyDescent="0.35">
      <c r="A3" s="35">
        <v>901201887</v>
      </c>
      <c r="B3" s="36" t="s">
        <v>32</v>
      </c>
      <c r="C3" s="37" t="s">
        <v>33</v>
      </c>
      <c r="D3" s="37" t="s">
        <v>34</v>
      </c>
      <c r="E3" s="38">
        <v>44809</v>
      </c>
      <c r="F3" s="38">
        <v>45147.38307974537</v>
      </c>
      <c r="G3" s="39">
        <v>3987713</v>
      </c>
      <c r="H3" s="39">
        <v>3987713</v>
      </c>
      <c r="I3" s="37" t="s">
        <v>35</v>
      </c>
      <c r="J3" s="37" t="s">
        <v>36</v>
      </c>
      <c r="K3" s="39">
        <v>0</v>
      </c>
      <c r="L3" s="37"/>
      <c r="M3" s="39">
        <v>0</v>
      </c>
      <c r="N3" s="37"/>
      <c r="O3" s="38">
        <v>45291</v>
      </c>
    </row>
    <row r="4" spans="1:15" x14ac:dyDescent="0.35">
      <c r="A4" s="37">
        <v>901201887</v>
      </c>
      <c r="B4" s="36" t="s">
        <v>32</v>
      </c>
      <c r="C4" s="37" t="s">
        <v>37</v>
      </c>
      <c r="D4" s="37" t="s">
        <v>38</v>
      </c>
      <c r="E4" s="38">
        <v>44911</v>
      </c>
      <c r="F4" s="38">
        <v>45139.291666666664</v>
      </c>
      <c r="G4" s="39">
        <v>4077100</v>
      </c>
      <c r="H4" s="39">
        <v>4077100</v>
      </c>
      <c r="I4" s="37" t="s">
        <v>35</v>
      </c>
      <c r="J4" s="37" t="s">
        <v>36</v>
      </c>
      <c r="K4" s="39">
        <v>0</v>
      </c>
      <c r="L4" s="37"/>
      <c r="M4" s="39">
        <v>0</v>
      </c>
      <c r="N4" s="37"/>
      <c r="O4" s="38">
        <v>45291</v>
      </c>
    </row>
    <row r="5" spans="1:15" x14ac:dyDescent="0.35">
      <c r="A5" s="37">
        <v>901201887</v>
      </c>
      <c r="B5" s="36" t="s">
        <v>32</v>
      </c>
      <c r="C5" s="37" t="s">
        <v>39</v>
      </c>
      <c r="D5" s="37" t="s">
        <v>40</v>
      </c>
      <c r="E5" s="38">
        <v>45034</v>
      </c>
      <c r="F5" s="38">
        <v>45233.395014930553</v>
      </c>
      <c r="G5" s="39">
        <v>22416128</v>
      </c>
      <c r="H5" s="39">
        <v>22416128</v>
      </c>
      <c r="I5" s="37" t="s">
        <v>41</v>
      </c>
      <c r="J5" s="37" t="s">
        <v>42</v>
      </c>
      <c r="K5" s="39">
        <v>15129600</v>
      </c>
      <c r="L5" s="37" t="s">
        <v>43</v>
      </c>
      <c r="M5" s="39">
        <v>0</v>
      </c>
      <c r="N5" s="37"/>
      <c r="O5" s="38">
        <v>45291</v>
      </c>
    </row>
    <row r="6" spans="1:15" x14ac:dyDescent="0.35">
      <c r="A6" s="37">
        <v>901201887</v>
      </c>
      <c r="B6" s="36" t="s">
        <v>32</v>
      </c>
      <c r="C6" s="37" t="s">
        <v>44</v>
      </c>
      <c r="D6" s="37" t="s">
        <v>45</v>
      </c>
      <c r="E6" s="38">
        <v>45034</v>
      </c>
      <c r="F6" s="38">
        <v>45037</v>
      </c>
      <c r="G6" s="39">
        <v>779300</v>
      </c>
      <c r="H6" s="39">
        <v>779300</v>
      </c>
      <c r="I6" s="37" t="s">
        <v>35</v>
      </c>
      <c r="J6" s="37" t="s">
        <v>36</v>
      </c>
      <c r="K6" s="39">
        <v>0</v>
      </c>
      <c r="L6" s="37"/>
      <c r="M6" s="39">
        <v>713432</v>
      </c>
      <c r="N6" s="37">
        <v>4800060054</v>
      </c>
      <c r="O6" s="38">
        <v>45291</v>
      </c>
    </row>
    <row r="7" spans="1:15" x14ac:dyDescent="0.35">
      <c r="A7" s="37">
        <v>901201887</v>
      </c>
      <c r="B7" s="36" t="s">
        <v>32</v>
      </c>
      <c r="C7" s="37" t="s">
        <v>46</v>
      </c>
      <c r="D7" s="37" t="s">
        <v>47</v>
      </c>
      <c r="E7" s="38">
        <v>45161</v>
      </c>
      <c r="F7" s="38">
        <v>45170.291666666664</v>
      </c>
      <c r="G7" s="39">
        <v>598200</v>
      </c>
      <c r="H7" s="39">
        <v>598200</v>
      </c>
      <c r="I7" s="37" t="s">
        <v>35</v>
      </c>
      <c r="J7" s="37" t="s">
        <v>36</v>
      </c>
      <c r="K7" s="39">
        <v>0</v>
      </c>
      <c r="L7" s="37"/>
      <c r="M7" s="39">
        <v>246100</v>
      </c>
      <c r="N7" s="37">
        <v>1222333758</v>
      </c>
      <c r="O7" s="38">
        <v>45291</v>
      </c>
    </row>
    <row r="8" spans="1:15" x14ac:dyDescent="0.35">
      <c r="A8" s="37">
        <v>901201887</v>
      </c>
      <c r="B8" s="36" t="s">
        <v>32</v>
      </c>
      <c r="C8" s="37" t="s">
        <v>48</v>
      </c>
      <c r="D8" s="37" t="s">
        <v>49</v>
      </c>
      <c r="E8" s="38">
        <v>45161</v>
      </c>
      <c r="F8" s="38">
        <v>45170.291666666664</v>
      </c>
      <c r="G8" s="39">
        <v>779300</v>
      </c>
      <c r="H8" s="39">
        <v>779300</v>
      </c>
      <c r="I8" s="37" t="s">
        <v>35</v>
      </c>
      <c r="J8" s="37" t="s">
        <v>36</v>
      </c>
      <c r="K8" s="39">
        <v>0</v>
      </c>
      <c r="L8" s="37"/>
      <c r="M8" s="39">
        <v>779300</v>
      </c>
      <c r="N8" s="37">
        <v>1222333759</v>
      </c>
      <c r="O8" s="38">
        <v>45291</v>
      </c>
    </row>
    <row r="9" spans="1:15" x14ac:dyDescent="0.35">
      <c r="A9" s="37">
        <v>901201887</v>
      </c>
      <c r="B9" s="36" t="s">
        <v>32</v>
      </c>
      <c r="C9" s="37" t="s">
        <v>50</v>
      </c>
      <c r="D9" s="37" t="s">
        <v>51</v>
      </c>
      <c r="E9" s="38">
        <v>45162</v>
      </c>
      <c r="F9" s="38">
        <v>45261.291666666664</v>
      </c>
      <c r="G9" s="39">
        <v>2156233</v>
      </c>
      <c r="H9" s="39">
        <v>2156233</v>
      </c>
      <c r="I9" s="37" t="s">
        <v>52</v>
      </c>
      <c r="J9" s="37" t="s">
        <v>53</v>
      </c>
      <c r="K9" s="39">
        <v>0</v>
      </c>
      <c r="L9" s="37"/>
      <c r="M9" s="39">
        <v>0</v>
      </c>
      <c r="N9" s="37"/>
      <c r="O9" s="38">
        <v>45291</v>
      </c>
    </row>
    <row r="10" spans="1:15" x14ac:dyDescent="0.35">
      <c r="A10" s="37">
        <v>901201887</v>
      </c>
      <c r="B10" s="36" t="s">
        <v>32</v>
      </c>
      <c r="C10" s="37" t="s">
        <v>54</v>
      </c>
      <c r="D10" s="37" t="s">
        <v>55</v>
      </c>
      <c r="E10" s="38">
        <v>45162</v>
      </c>
      <c r="F10" s="38">
        <v>45231.667860497684</v>
      </c>
      <c r="G10" s="39">
        <v>814169</v>
      </c>
      <c r="H10" s="39">
        <v>814169</v>
      </c>
      <c r="I10" s="37" t="s">
        <v>35</v>
      </c>
      <c r="J10" s="37" t="s">
        <v>36</v>
      </c>
      <c r="K10" s="39">
        <v>0</v>
      </c>
      <c r="L10" s="37"/>
      <c r="M10" s="39">
        <v>0</v>
      </c>
      <c r="N10" s="37"/>
      <c r="O10" s="38">
        <v>45291</v>
      </c>
    </row>
    <row r="11" spans="1:15" x14ac:dyDescent="0.35">
      <c r="A11" s="37">
        <v>901201887</v>
      </c>
      <c r="B11" s="36" t="s">
        <v>32</v>
      </c>
      <c r="C11" s="37" t="s">
        <v>56</v>
      </c>
      <c r="D11" s="37" t="s">
        <v>57</v>
      </c>
      <c r="E11" s="38">
        <v>45091</v>
      </c>
      <c r="F11" s="38">
        <v>45091</v>
      </c>
      <c r="G11" s="39">
        <v>955700</v>
      </c>
      <c r="H11" s="39">
        <v>955700</v>
      </c>
      <c r="I11" s="37" t="s">
        <v>35</v>
      </c>
      <c r="J11" s="37" t="s">
        <v>36</v>
      </c>
      <c r="K11" s="39">
        <v>0</v>
      </c>
      <c r="L11" s="37"/>
      <c r="M11" s="39">
        <v>955700</v>
      </c>
      <c r="N11" s="37">
        <v>1222282242</v>
      </c>
      <c r="O11" s="38">
        <v>45291</v>
      </c>
    </row>
    <row r="12" spans="1:15" x14ac:dyDescent="0.35">
      <c r="A12" s="37">
        <v>901201887</v>
      </c>
      <c r="B12" s="36" t="s">
        <v>32</v>
      </c>
      <c r="C12" s="37" t="s">
        <v>58</v>
      </c>
      <c r="D12" s="37" t="s">
        <v>59</v>
      </c>
      <c r="E12" s="38">
        <v>45091</v>
      </c>
      <c r="F12" s="38">
        <v>45091</v>
      </c>
      <c r="G12" s="39">
        <v>466963</v>
      </c>
      <c r="H12" s="39">
        <v>466963</v>
      </c>
      <c r="I12" s="37" t="s">
        <v>35</v>
      </c>
      <c r="J12" s="37" t="s">
        <v>36</v>
      </c>
      <c r="K12" s="39">
        <v>0</v>
      </c>
      <c r="L12" s="37"/>
      <c r="M12" s="39">
        <v>466963</v>
      </c>
      <c r="N12" s="37">
        <v>1222282243</v>
      </c>
      <c r="O12" s="38">
        <v>45291</v>
      </c>
    </row>
    <row r="13" spans="1:15" x14ac:dyDescent="0.35">
      <c r="A13" s="37">
        <v>901201887</v>
      </c>
      <c r="B13" s="36" t="s">
        <v>32</v>
      </c>
      <c r="C13" s="37" t="s">
        <v>60</v>
      </c>
      <c r="D13" s="37" t="s">
        <v>61</v>
      </c>
      <c r="E13" s="38">
        <v>45147</v>
      </c>
      <c r="F13" s="38">
        <v>45231.291666666664</v>
      </c>
      <c r="G13" s="39">
        <v>5840221</v>
      </c>
      <c r="H13" s="39">
        <v>5840221</v>
      </c>
      <c r="I13" s="37" t="s">
        <v>41</v>
      </c>
      <c r="J13" s="37" t="s">
        <v>42</v>
      </c>
      <c r="K13" s="39">
        <v>35012</v>
      </c>
      <c r="L13" s="37" t="s">
        <v>62</v>
      </c>
      <c r="M13" s="39">
        <v>0</v>
      </c>
      <c r="N13" s="37"/>
      <c r="O13" s="38">
        <v>45291</v>
      </c>
    </row>
    <row r="14" spans="1:15" x14ac:dyDescent="0.35">
      <c r="A14" s="37">
        <v>901201887</v>
      </c>
      <c r="B14" s="36" t="s">
        <v>32</v>
      </c>
      <c r="C14" s="37" t="s">
        <v>63</v>
      </c>
      <c r="D14" s="37" t="s">
        <v>64</v>
      </c>
      <c r="E14" s="38">
        <v>45177</v>
      </c>
      <c r="F14" s="38">
        <v>45177.669733333336</v>
      </c>
      <c r="G14" s="39">
        <v>107919</v>
      </c>
      <c r="H14" s="39">
        <v>107919</v>
      </c>
      <c r="I14" s="37" t="s">
        <v>35</v>
      </c>
      <c r="J14" s="37" t="s">
        <v>36</v>
      </c>
      <c r="K14" s="39">
        <v>0</v>
      </c>
      <c r="L14" s="37"/>
      <c r="M14" s="39">
        <v>107919</v>
      </c>
      <c r="N14" s="37">
        <v>1222333399</v>
      </c>
      <c r="O14" s="38">
        <v>45291</v>
      </c>
    </row>
    <row r="15" spans="1:15" x14ac:dyDescent="0.35">
      <c r="A15" s="37">
        <v>901201887</v>
      </c>
      <c r="B15" s="36" t="s">
        <v>32</v>
      </c>
      <c r="C15" s="37" t="s">
        <v>65</v>
      </c>
      <c r="D15" s="37" t="s">
        <v>66</v>
      </c>
      <c r="E15" s="38">
        <v>45182</v>
      </c>
      <c r="F15" s="38">
        <v>45233.329449618053</v>
      </c>
      <c r="G15" s="39">
        <v>2739294</v>
      </c>
      <c r="H15" s="39">
        <v>2739294</v>
      </c>
      <c r="I15" s="37" t="s">
        <v>35</v>
      </c>
      <c r="J15" s="37" t="s">
        <v>36</v>
      </c>
      <c r="K15" s="39">
        <v>0</v>
      </c>
      <c r="L15" s="37"/>
      <c r="M15" s="39">
        <v>0</v>
      </c>
      <c r="N15" s="37"/>
      <c r="O15" s="38">
        <v>45291</v>
      </c>
    </row>
    <row r="16" spans="1:15" x14ac:dyDescent="0.35">
      <c r="A16" s="37">
        <v>901201887</v>
      </c>
      <c r="B16" s="36" t="s">
        <v>32</v>
      </c>
      <c r="C16" s="37" t="s">
        <v>67</v>
      </c>
      <c r="D16" s="37" t="s">
        <v>68</v>
      </c>
      <c r="E16" s="38">
        <v>45208</v>
      </c>
      <c r="F16" s="38">
        <v>45208.721908333333</v>
      </c>
      <c r="G16" s="39">
        <v>557237</v>
      </c>
      <c r="H16" s="39">
        <v>557237</v>
      </c>
      <c r="I16" s="37" t="s">
        <v>35</v>
      </c>
      <c r="J16" s="37" t="s">
        <v>36</v>
      </c>
      <c r="K16" s="39">
        <v>0</v>
      </c>
      <c r="L16" s="37"/>
      <c r="M16" s="39">
        <v>0</v>
      </c>
      <c r="N16" s="37"/>
      <c r="O16" s="38">
        <v>45291</v>
      </c>
    </row>
    <row r="17" spans="1:15" x14ac:dyDescent="0.35">
      <c r="A17" s="37">
        <v>901201887</v>
      </c>
      <c r="B17" s="36" t="s">
        <v>32</v>
      </c>
      <c r="C17" s="37" t="s">
        <v>69</v>
      </c>
      <c r="D17" s="37" t="s">
        <v>70</v>
      </c>
      <c r="E17" s="38">
        <v>45208</v>
      </c>
      <c r="F17" s="38">
        <v>45261.291666666664</v>
      </c>
      <c r="G17" s="39">
        <v>6083935</v>
      </c>
      <c r="H17" s="39">
        <v>6083935</v>
      </c>
      <c r="I17" s="37" t="s">
        <v>52</v>
      </c>
      <c r="J17" s="37" t="s">
        <v>53</v>
      </c>
      <c r="K17" s="39">
        <v>0</v>
      </c>
      <c r="L17" s="37"/>
      <c r="M17" s="39">
        <v>0</v>
      </c>
      <c r="N17" s="37"/>
      <c r="O17" s="38">
        <v>45291</v>
      </c>
    </row>
    <row r="18" spans="1:15" x14ac:dyDescent="0.35">
      <c r="A18" s="37">
        <v>901201887</v>
      </c>
      <c r="B18" s="36" t="s">
        <v>32</v>
      </c>
      <c r="C18" s="37" t="s">
        <v>71</v>
      </c>
      <c r="D18" s="37" t="s">
        <v>72</v>
      </c>
      <c r="E18" s="38">
        <v>45238</v>
      </c>
      <c r="F18" s="38">
        <v>45238.768558449075</v>
      </c>
      <c r="G18" s="39">
        <v>1713780</v>
      </c>
      <c r="H18" s="39">
        <v>1713780</v>
      </c>
      <c r="I18" s="37" t="s">
        <v>52</v>
      </c>
      <c r="J18" s="37" t="s">
        <v>53</v>
      </c>
      <c r="K18" s="39">
        <v>0</v>
      </c>
      <c r="L18" s="37"/>
      <c r="M18" s="39">
        <v>0</v>
      </c>
      <c r="N18" s="37"/>
      <c r="O18" s="38">
        <v>45291</v>
      </c>
    </row>
    <row r="19" spans="1:15" x14ac:dyDescent="0.35">
      <c r="A19" s="37">
        <v>901201887</v>
      </c>
      <c r="B19" s="36" t="s">
        <v>32</v>
      </c>
      <c r="C19" s="37" t="s">
        <v>73</v>
      </c>
      <c r="D19" s="37" t="s">
        <v>74</v>
      </c>
      <c r="E19" s="38">
        <v>44539</v>
      </c>
      <c r="F19" s="38">
        <v>44552</v>
      </c>
      <c r="G19" s="39">
        <v>74600</v>
      </c>
      <c r="H19" s="39">
        <v>600</v>
      </c>
      <c r="I19" s="37" t="s">
        <v>52</v>
      </c>
      <c r="J19" s="37" t="s">
        <v>36</v>
      </c>
      <c r="K19" s="39">
        <v>0</v>
      </c>
      <c r="L19" s="37"/>
      <c r="M19" s="39">
        <v>0</v>
      </c>
      <c r="N19" s="37"/>
      <c r="O19" s="38">
        <v>45291</v>
      </c>
    </row>
    <row r="20" spans="1:15" x14ac:dyDescent="0.35">
      <c r="A20" s="37">
        <v>901201887</v>
      </c>
      <c r="B20" s="36" t="s">
        <v>32</v>
      </c>
      <c r="C20" s="37" t="s">
        <v>75</v>
      </c>
      <c r="D20" s="37" t="s">
        <v>76</v>
      </c>
      <c r="E20" s="38">
        <v>44599</v>
      </c>
      <c r="F20" s="38">
        <v>45147.380934525463</v>
      </c>
      <c r="G20" s="39">
        <v>2538104</v>
      </c>
      <c r="H20" s="39">
        <v>2538104</v>
      </c>
      <c r="I20" s="37" t="s">
        <v>35</v>
      </c>
      <c r="J20" s="37" t="s">
        <v>36</v>
      </c>
      <c r="K20" s="39">
        <v>0</v>
      </c>
      <c r="L20" s="37"/>
      <c r="M20" s="39">
        <v>0</v>
      </c>
      <c r="N20" s="37"/>
      <c r="O20" s="38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 B4:B20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4" zoomScale="90" zoomScaleNormal="90" zoomScaleSheetLayoutView="100" workbookViewId="0">
      <selection activeCell="N26" sqref="N26"/>
    </sheetView>
  </sheetViews>
  <sheetFormatPr baseColWidth="10" defaultRowHeight="12.5" x14ac:dyDescent="0.25"/>
  <cols>
    <col min="1" max="1" width="1" style="42" customWidth="1"/>
    <col min="2" max="2" width="10.90625" style="42"/>
    <col min="3" max="3" width="17.54296875" style="42" customWidth="1"/>
    <col min="4" max="4" width="11.54296875" style="42" customWidth="1"/>
    <col min="5" max="8" width="10.90625" style="42"/>
    <col min="9" max="9" width="22.54296875" style="42" customWidth="1"/>
    <col min="10" max="10" width="14" style="42" customWidth="1"/>
    <col min="11" max="11" width="1.7265625" style="42" customWidth="1"/>
    <col min="12" max="12" width="12.54296875" style="42" bestFit="1" customWidth="1"/>
    <col min="13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77</v>
      </c>
      <c r="E2" s="46"/>
      <c r="F2" s="46"/>
      <c r="G2" s="46"/>
      <c r="H2" s="46"/>
      <c r="I2" s="47"/>
      <c r="J2" s="48" t="s">
        <v>78</v>
      </c>
    </row>
    <row r="3" spans="2:10" ht="13.5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79</v>
      </c>
      <c r="E4" s="46"/>
      <c r="F4" s="46"/>
      <c r="G4" s="46"/>
      <c r="H4" s="46"/>
      <c r="I4" s="47"/>
      <c r="J4" s="48" t="s">
        <v>80</v>
      </c>
    </row>
    <row r="5" spans="2:10" ht="13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13.5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x14ac:dyDescent="0.25">
      <c r="B7" s="61"/>
      <c r="J7" s="62"/>
    </row>
    <row r="8" spans="2:10" x14ac:dyDescent="0.25">
      <c r="B8" s="61"/>
      <c r="J8" s="62"/>
    </row>
    <row r="9" spans="2:10" ht="13" x14ac:dyDescent="0.3">
      <c r="B9" s="61"/>
      <c r="C9" s="63" t="s">
        <v>102</v>
      </c>
      <c r="E9" s="64"/>
      <c r="J9" s="62"/>
    </row>
    <row r="10" spans="2:10" x14ac:dyDescent="0.25">
      <c r="B10" s="61"/>
      <c r="J10" s="62"/>
    </row>
    <row r="11" spans="2:10" ht="13" x14ac:dyDescent="0.3">
      <c r="B11" s="61"/>
      <c r="C11" s="63" t="s">
        <v>81</v>
      </c>
      <c r="J11" s="62"/>
    </row>
    <row r="12" spans="2:10" ht="13" x14ac:dyDescent="0.3">
      <c r="B12" s="61"/>
      <c r="C12" s="63" t="s">
        <v>82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103</v>
      </c>
      <c r="J14" s="62"/>
    </row>
    <row r="15" spans="2:10" x14ac:dyDescent="0.25">
      <c r="B15" s="61"/>
      <c r="C15" s="65"/>
      <c r="J15" s="62"/>
    </row>
    <row r="16" spans="2:10" ht="13" x14ac:dyDescent="0.3">
      <c r="B16" s="61"/>
      <c r="C16" s="42" t="s">
        <v>104</v>
      </c>
      <c r="D16" s="64"/>
      <c r="H16" s="66" t="s">
        <v>83</v>
      </c>
      <c r="I16" s="66" t="s">
        <v>84</v>
      </c>
      <c r="J16" s="62"/>
    </row>
    <row r="17" spans="2:12" ht="13" x14ac:dyDescent="0.3">
      <c r="B17" s="61"/>
      <c r="C17" s="63" t="s">
        <v>85</v>
      </c>
      <c r="D17" s="63"/>
      <c r="E17" s="63"/>
      <c r="F17" s="63"/>
      <c r="H17" s="67">
        <v>18</v>
      </c>
      <c r="I17" s="68">
        <v>56611896</v>
      </c>
      <c r="J17" s="62"/>
    </row>
    <row r="18" spans="2:12" x14ac:dyDescent="0.25">
      <c r="B18" s="61"/>
      <c r="C18" s="42" t="s">
        <v>86</v>
      </c>
      <c r="H18" s="69">
        <v>0</v>
      </c>
      <c r="I18" s="70">
        <v>0</v>
      </c>
      <c r="J18" s="62"/>
    </row>
    <row r="19" spans="2:12" x14ac:dyDescent="0.25">
      <c r="B19" s="61"/>
      <c r="C19" s="42" t="s">
        <v>87</v>
      </c>
      <c r="H19" s="69">
        <v>0</v>
      </c>
      <c r="I19" s="70">
        <v>0</v>
      </c>
      <c r="J19" s="62"/>
      <c r="L19" s="71"/>
    </row>
    <row r="20" spans="2:12" x14ac:dyDescent="0.25">
      <c r="B20" s="61"/>
      <c r="C20" s="42" t="s">
        <v>88</v>
      </c>
      <c r="H20" s="69">
        <v>0</v>
      </c>
      <c r="I20" s="72">
        <v>0</v>
      </c>
      <c r="J20" s="62"/>
    </row>
    <row r="21" spans="2:12" x14ac:dyDescent="0.25">
      <c r="B21" s="61"/>
      <c r="C21" s="42" t="s">
        <v>89</v>
      </c>
      <c r="H21" s="69">
        <v>0</v>
      </c>
      <c r="I21" s="70">
        <v>0</v>
      </c>
      <c r="J21" s="62"/>
    </row>
    <row r="22" spans="2:12" ht="13" thickBot="1" x14ac:dyDescent="0.3">
      <c r="B22" s="61"/>
      <c r="C22" s="42" t="s">
        <v>90</v>
      </c>
      <c r="H22" s="73">
        <v>2</v>
      </c>
      <c r="I22" s="74">
        <v>15164612</v>
      </c>
      <c r="J22" s="62"/>
    </row>
    <row r="23" spans="2:12" ht="13" x14ac:dyDescent="0.3">
      <c r="B23" s="61"/>
      <c r="C23" s="63" t="s">
        <v>91</v>
      </c>
      <c r="D23" s="63"/>
      <c r="E23" s="63"/>
      <c r="F23" s="63"/>
      <c r="H23" s="67">
        <f>H18+H19+H20+H21+H22</f>
        <v>2</v>
      </c>
      <c r="I23" s="75">
        <f>I18+I19+I20+I21+I22</f>
        <v>15164612</v>
      </c>
      <c r="J23" s="62"/>
    </row>
    <row r="24" spans="2:12" x14ac:dyDescent="0.25">
      <c r="B24" s="61"/>
      <c r="C24" s="42" t="s">
        <v>92</v>
      </c>
      <c r="H24" s="69">
        <v>12</v>
      </c>
      <c r="I24" s="70">
        <v>31492736</v>
      </c>
      <c r="J24" s="62"/>
    </row>
    <row r="25" spans="2:12" ht="13" thickBot="1" x14ac:dyDescent="0.3">
      <c r="B25" s="61"/>
      <c r="C25" s="42" t="s">
        <v>52</v>
      </c>
      <c r="H25" s="73">
        <v>4</v>
      </c>
      <c r="I25" s="74">
        <v>9954548</v>
      </c>
      <c r="J25" s="62"/>
    </row>
    <row r="26" spans="2:12" ht="13" x14ac:dyDescent="0.3">
      <c r="B26" s="61"/>
      <c r="C26" s="63" t="s">
        <v>93</v>
      </c>
      <c r="D26" s="63"/>
      <c r="E26" s="63"/>
      <c r="F26" s="63"/>
      <c r="H26" s="67">
        <f>H24+H25</f>
        <v>16</v>
      </c>
      <c r="I26" s="75">
        <f>I24+I25</f>
        <v>41447284</v>
      </c>
      <c r="J26" s="62"/>
    </row>
    <row r="27" spans="2:12" ht="13.5" thickBot="1" x14ac:dyDescent="0.35">
      <c r="B27" s="61"/>
      <c r="C27" s="42" t="s">
        <v>94</v>
      </c>
      <c r="D27" s="63"/>
      <c r="E27" s="63"/>
      <c r="F27" s="63"/>
      <c r="H27" s="73">
        <v>0</v>
      </c>
      <c r="I27" s="74">
        <v>0</v>
      </c>
      <c r="J27" s="62"/>
    </row>
    <row r="28" spans="2:12" ht="13" x14ac:dyDescent="0.3">
      <c r="B28" s="61"/>
      <c r="C28" s="63" t="s">
        <v>95</v>
      </c>
      <c r="D28" s="63"/>
      <c r="E28" s="63"/>
      <c r="F28" s="63"/>
      <c r="H28" s="69">
        <f>H27</f>
        <v>0</v>
      </c>
      <c r="I28" s="70">
        <f>I27</f>
        <v>0</v>
      </c>
      <c r="J28" s="62"/>
    </row>
    <row r="29" spans="2:12" ht="13" x14ac:dyDescent="0.3">
      <c r="B29" s="61"/>
      <c r="C29" s="63"/>
      <c r="D29" s="63"/>
      <c r="E29" s="63"/>
      <c r="F29" s="63"/>
      <c r="H29" s="76"/>
      <c r="I29" s="75"/>
      <c r="J29" s="62"/>
    </row>
    <row r="30" spans="2:12" ht="13.5" thickBot="1" x14ac:dyDescent="0.35">
      <c r="B30" s="61"/>
      <c r="C30" s="63" t="s">
        <v>96</v>
      </c>
      <c r="D30" s="63"/>
      <c r="H30" s="77">
        <f>H23+H26+H28</f>
        <v>18</v>
      </c>
      <c r="I30" s="78">
        <f>I23+I26+I28</f>
        <v>56611896</v>
      </c>
      <c r="J30" s="62"/>
    </row>
    <row r="31" spans="2:12" ht="13.5" thickTop="1" x14ac:dyDescent="0.3">
      <c r="B31" s="61"/>
      <c r="C31" s="63"/>
      <c r="D31" s="63"/>
      <c r="H31" s="79"/>
      <c r="I31" s="70"/>
      <c r="J31" s="62"/>
    </row>
    <row r="32" spans="2:12" x14ac:dyDescent="0.25">
      <c r="B32" s="61"/>
      <c r="G32" s="79"/>
      <c r="H32" s="79"/>
      <c r="I32" s="79"/>
      <c r="J32" s="62"/>
    </row>
    <row r="33" spans="2:10" x14ac:dyDescent="0.25">
      <c r="B33" s="61"/>
      <c r="G33" s="79"/>
      <c r="H33" s="79"/>
      <c r="I33" s="79"/>
      <c r="J33" s="62"/>
    </row>
    <row r="34" spans="2:10" x14ac:dyDescent="0.25">
      <c r="B34" s="61"/>
      <c r="G34" s="79"/>
      <c r="H34" s="79"/>
      <c r="I34" s="79"/>
      <c r="J34" s="62"/>
    </row>
    <row r="35" spans="2:10" ht="13.5" thickBot="1" x14ac:dyDescent="0.35">
      <c r="B35" s="61"/>
      <c r="C35" s="80" t="s">
        <v>97</v>
      </c>
      <c r="D35" s="81"/>
      <c r="G35" s="80" t="s">
        <v>98</v>
      </c>
      <c r="H35" s="81"/>
      <c r="I35" s="79"/>
      <c r="J35" s="62"/>
    </row>
    <row r="36" spans="2:10" ht="4.5" customHeight="1" x14ac:dyDescent="0.25">
      <c r="B36" s="61"/>
      <c r="C36" s="79"/>
      <c r="D36" s="79"/>
      <c r="G36" s="79"/>
      <c r="H36" s="79"/>
      <c r="I36" s="79"/>
      <c r="J36" s="62"/>
    </row>
    <row r="37" spans="2:10" ht="13" x14ac:dyDescent="0.3">
      <c r="B37" s="61"/>
      <c r="C37" s="63" t="s">
        <v>99</v>
      </c>
      <c r="G37" s="82" t="s">
        <v>100</v>
      </c>
      <c r="H37" s="79"/>
      <c r="I37" s="79"/>
      <c r="J37" s="62"/>
    </row>
    <row r="38" spans="2:10" x14ac:dyDescent="0.25">
      <c r="B38" s="61"/>
      <c r="C38" s="83" t="s">
        <v>101</v>
      </c>
      <c r="D38" s="83"/>
      <c r="E38" s="83"/>
      <c r="F38" s="83"/>
      <c r="G38" s="83"/>
      <c r="H38" s="83"/>
      <c r="I38" s="83"/>
      <c r="J38" s="62"/>
    </row>
    <row r="39" spans="2:10" ht="12.75" customHeight="1" x14ac:dyDescent="0.25">
      <c r="B39" s="61"/>
      <c r="C39" s="83"/>
      <c r="D39" s="83"/>
      <c r="E39" s="83"/>
      <c r="F39" s="83"/>
      <c r="G39" s="83"/>
      <c r="H39" s="83"/>
      <c r="I39" s="83"/>
      <c r="J39" s="62"/>
    </row>
    <row r="40" spans="2:10" ht="18.75" customHeight="1" thickBot="1" x14ac:dyDescent="0.3">
      <c r="B40" s="84"/>
      <c r="C40" s="85"/>
      <c r="D40" s="85"/>
      <c r="E40" s="85"/>
      <c r="F40" s="85"/>
      <c r="G40" s="81"/>
      <c r="H40" s="81"/>
      <c r="I40" s="81"/>
      <c r="J40" s="86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AUX_CARTERA_3</dc:creator>
  <cp:lastModifiedBy>Geraldine Valencia Zambrano</cp:lastModifiedBy>
  <cp:lastPrinted>2024-01-10T13:44:35Z</cp:lastPrinted>
  <dcterms:created xsi:type="dcterms:W3CDTF">2024-01-04T22:32:55Z</dcterms:created>
  <dcterms:modified xsi:type="dcterms:W3CDTF">2024-01-10T13:47:26Z</dcterms:modified>
</cp:coreProperties>
</file>