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ownloads\"/>
    </mc:Choice>
  </mc:AlternateContent>
  <bookViews>
    <workbookView xWindow="0" yWindow="0" windowWidth="19200" windowHeight="6440"/>
  </bookViews>
  <sheets>
    <sheet name="Estados de Cartera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1" i="1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<sst xmlns="http://schemas.openxmlformats.org/spreadsheetml/2006/main" count="108" uniqueCount="72">
  <si>
    <t>FECHA</t>
  </si>
  <si>
    <t>PERIODO RECLAMADO</t>
  </si>
  <si>
    <t>desde</t>
  </si>
  <si>
    <t>hasta</t>
  </si>
  <si>
    <t>NIT</t>
  </si>
  <si>
    <t>891.900.390-2</t>
  </si>
  <si>
    <t>NOMBRE IPS</t>
  </si>
  <si>
    <t>HOSPITAL SAN VICENTE FERRER ESE</t>
  </si>
  <si>
    <t>NOMBRE EPS</t>
  </si>
  <si>
    <t>CONTACTO</t>
  </si>
  <si>
    <t>Jose Alejandro Ibito Henao</t>
  </si>
  <si>
    <t>SALDO RECLAMADO</t>
  </si>
  <si>
    <t>CANTIDAD FACTURAS</t>
  </si>
  <si>
    <t>CARGO</t>
  </si>
  <si>
    <t>ANALISTA DE CARTERA</t>
  </si>
  <si>
    <t>CORREO</t>
  </si>
  <si>
    <t>carterahospitalandalucia@gmail.com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</si>
  <si>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</si>
  <si>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</si>
  <si>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</si>
  <si>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</si>
  <si>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</si>
  <si>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</si>
  <si>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</si>
  <si>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</si>
  <si>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</si>
  <si>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</si>
  <si>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</si>
  <si>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</si>
  <si>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</si>
  <si>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</si>
  <si>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</si>
  <si>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</si>
  <si>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</si>
  <si>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</si>
  <si>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(en blanco)</t>
  </si>
  <si>
    <t>F</t>
  </si>
  <si>
    <t>F516624</t>
  </si>
  <si>
    <t>F529272</t>
  </si>
  <si>
    <t>F529367</t>
  </si>
  <si>
    <t>F529592</t>
  </si>
  <si>
    <t>F534571</t>
  </si>
  <si>
    <t>FEVE</t>
  </si>
  <si>
    <t>FEVE4021</t>
  </si>
  <si>
    <t>FEVE21470</t>
  </si>
  <si>
    <t>FEVE22082</t>
  </si>
  <si>
    <t>FEVE23118</t>
  </si>
  <si>
    <t>FEVE72593</t>
  </si>
  <si>
    <t>FEVE73351</t>
  </si>
  <si>
    <t>FCOC</t>
  </si>
  <si>
    <t>FCOC2232</t>
  </si>
  <si>
    <t>FEVE147261</t>
  </si>
  <si>
    <t>FEVE164370</t>
  </si>
  <si>
    <t>FEVE164378</t>
  </si>
  <si>
    <t>FEVE178548</t>
  </si>
  <si>
    <t>FEVE185289</t>
  </si>
  <si>
    <t>FEVE185300</t>
  </si>
  <si>
    <t>FEVE189382</t>
  </si>
  <si>
    <t>FEVE196561</t>
  </si>
  <si>
    <t>FEVE202416</t>
  </si>
  <si>
    <t>FEVE208709</t>
  </si>
  <si>
    <t>FEVE236551</t>
  </si>
  <si>
    <t>FEVE264559</t>
  </si>
  <si>
    <t>FEVE279010</t>
  </si>
  <si>
    <t>FEVE314009</t>
  </si>
  <si>
    <t>FEVE316444</t>
  </si>
  <si>
    <t>FEVE316539</t>
  </si>
  <si>
    <t>FEVE316550</t>
  </si>
  <si>
    <t>FEVE316719</t>
  </si>
  <si>
    <t>FEVE323978</t>
  </si>
  <si>
    <t>FEVE316628</t>
  </si>
  <si>
    <t>COMFENALCO VALLE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</si>
</sst>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m/d/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</fills>
  <borders count="32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71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NumberFormat="1" applyFont="1" applyFill="1" applyAlignment="1">
      <alignment vertical="center"/>
    </xf>
    <xf numFmtId="14" fontId="4" fillId="0" borderId="0" xfId="0" applyNumberFormat="1" applyFont="1" applyFill="1" applyAlignment="1">
      <alignment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71" fontId="4" fillId="0" borderId="0" xfId="0" applyNumberFormat="1" applyFont="1" applyFill="1" applyAlignment="1">
      <alignment vertical="center"/>
    </xf>
  </cellXfs>
  <cellStyles count="6">
    <cellStyle name="Hipervínculo" xfId="3" builtinId="8"/>
    <cellStyle name="Millares 3 2" xfId="4"/>
    <cellStyle name="Moneda" xfId="1" builtinId="4"/>
    <cellStyle name="Moneda [0]" xfId="2" builtinId="7"/>
    <cellStyle name="Moneda [0] 2 2" xfId="5"/>
    <cellStyle name="Normal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2" displayName="Tabla2" ref="C12:K51" totalsRowCount="1" headerRowDxfId="20" dataDxfId="19" tableBorderDxfId="18">
  <autoFilter ref="C12:K51"/>
  <tableColumns count="9">
    <tableColumn id="1" name="No. FACTURA GLOBAL" dataDxfId="17" totalsRowDxfId="8"/>
    <tableColumn id="2" name="VALOR CUENTA GLOBAL" dataDxfId="16" totalsRowDxfId="7"/>
    <tableColumn id="3" name="PREFIJO" dataDxfId="15" totalsRowDxfId="6"/>
    <tableColumn id="4" name="NUMERO FACTURA" dataDxfId="14" totalsRowDxfId="5"/>
    <tableColumn id="5" name="No. FACTURA POR USUARIO CON PREFIJO" dataDxfId="13" totalsRowDxfId="4"/>
    <tableColumn id="6" name="FECHA FACTURA" dataDxfId="12" totalsRowDxfId="3"/>
    <tableColumn id="7" name="FECHA RADICADO" dataDxfId="11" totalsRowDxfId="2"/>
    <tableColumn id="8" name="Suma de VALOR FACTURA" dataDxfId="10" totalsRowDxfId="1" dataCellStyle="Moneda [0]"/>
    <tableColumn id="9" name="Suma de VALOR SALDO" totalsRowFunction="custom" dataDxfId="9" totalsRowDxfId="0" dataCellStyle="Moneda [0]">
      <totalsRowFormula>SUBTOTAL(9,Tabla2[Suma de VALOR SALDO])</totalsRow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andaluc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topLeftCell="E36" workbookViewId="0">
      <selection activeCell="K51" sqref="K51"/>
    </sheetView>
  </sheetViews>
  <sheetFormatPr baseColWidth="10" defaultRowHeight="14.5" x14ac:dyDescent="0.35"/>
  <cols>
    <col min="1" max="2" width="2.7265625" customWidth="1"/>
    <col min="3" max="11" width="21.7265625" customWidth="1"/>
    <col min="12" max="13" width="2.7265625" customWidth="1"/>
  </cols>
  <sheetData>
    <row r="1" spans="1:13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Top="1" thickBot="1" x14ac:dyDescent="0.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5" x14ac:dyDescent="0.35">
      <c r="A3" s="1"/>
      <c r="B3" s="6"/>
      <c r="C3" s="7" t="s">
        <v>0</v>
      </c>
      <c r="D3" s="50">
        <f ca="1">TODAY()</f>
        <v>45338</v>
      </c>
      <c r="E3" s="51"/>
      <c r="F3" s="8"/>
      <c r="G3" s="52" t="s">
        <v>1</v>
      </c>
      <c r="H3" s="53"/>
      <c r="I3" s="54"/>
      <c r="J3" s="9" t="s">
        <v>2</v>
      </c>
      <c r="K3" s="10" t="s">
        <v>3</v>
      </c>
      <c r="L3" s="11"/>
      <c r="M3" s="1"/>
    </row>
    <row r="4" spans="1:13" ht="18.5" x14ac:dyDescent="0.35">
      <c r="A4" s="1"/>
      <c r="B4" s="6"/>
      <c r="C4" s="12" t="s">
        <v>4</v>
      </c>
      <c r="D4" s="13" t="s">
        <v>5</v>
      </c>
      <c r="E4" s="14"/>
      <c r="F4" s="14"/>
      <c r="G4" s="55"/>
      <c r="H4" s="56"/>
      <c r="I4" s="57"/>
      <c r="J4" s="15">
        <f>MIN(I13:I100000)</f>
        <v>41304</v>
      </c>
      <c r="K4" s="16">
        <f>MAX(I13:I100000)</f>
        <v>45231</v>
      </c>
      <c r="L4" s="11"/>
      <c r="M4" s="1"/>
    </row>
    <row r="5" spans="1:13" ht="21" x14ac:dyDescent="0.35">
      <c r="A5" s="1"/>
      <c r="B5" s="6"/>
      <c r="C5" s="12" t="s">
        <v>6</v>
      </c>
      <c r="D5" s="17" t="s">
        <v>7</v>
      </c>
      <c r="E5" s="14"/>
      <c r="F5" s="18"/>
      <c r="G5" s="19" t="s">
        <v>8</v>
      </c>
      <c r="H5" s="20" t="s">
        <v>71</v>
      </c>
      <c r="I5" s="20"/>
      <c r="J5" s="20"/>
      <c r="K5" s="21"/>
      <c r="L5" s="11"/>
      <c r="M5" s="1"/>
    </row>
    <row r="6" spans="1:13" ht="18.5" x14ac:dyDescent="0.35">
      <c r="A6" s="1"/>
      <c r="B6" s="6"/>
      <c r="C6" s="12" t="s">
        <v>9</v>
      </c>
      <c r="D6" s="22" t="s">
        <v>10</v>
      </c>
      <c r="E6" s="14"/>
      <c r="F6" s="14"/>
      <c r="G6" s="58" t="s">
        <v>11</v>
      </c>
      <c r="H6" s="60">
        <f>SUM(K13:K100000)</f>
        <v>6719590</v>
      </c>
      <c r="I6" s="61"/>
      <c r="J6" s="64" t="s">
        <v>12</v>
      </c>
      <c r="K6" s="66">
        <f>COUNT(K13:K100000)</f>
        <v>39</v>
      </c>
      <c r="L6" s="11"/>
      <c r="M6" s="1"/>
    </row>
    <row r="7" spans="1:13" ht="15.5" x14ac:dyDescent="0.35">
      <c r="A7" s="1"/>
      <c r="B7" s="6"/>
      <c r="C7" s="12" t="s">
        <v>13</v>
      </c>
      <c r="D7" s="68" t="s">
        <v>14</v>
      </c>
      <c r="E7" s="69"/>
      <c r="F7" s="14"/>
      <c r="G7" s="59"/>
      <c r="H7" s="62"/>
      <c r="I7" s="63"/>
      <c r="J7" s="65"/>
      <c r="K7" s="67"/>
      <c r="L7" s="11"/>
      <c r="M7" s="1"/>
    </row>
    <row r="8" spans="1:13" ht="15.5" x14ac:dyDescent="0.35">
      <c r="A8" s="1"/>
      <c r="B8" s="6"/>
      <c r="C8" s="12" t="s">
        <v>15</v>
      </c>
      <c r="D8" s="23" t="s">
        <v>16</v>
      </c>
      <c r="E8" s="14"/>
      <c r="F8" s="18"/>
      <c r="G8" s="39" t="s">
        <v>17</v>
      </c>
      <c r="H8" s="39"/>
      <c r="I8" s="39"/>
      <c r="J8" s="39"/>
      <c r="K8" s="40"/>
      <c r="L8" s="11"/>
      <c r="M8" s="1"/>
    </row>
    <row r="9" spans="1:13" ht="15.5" x14ac:dyDescent="0.35">
      <c r="A9" s="1"/>
      <c r="B9" s="6"/>
      <c r="C9" s="12" t="s">
        <v>18</v>
      </c>
      <c r="D9" s="24">
        <v>3145901289</v>
      </c>
      <c r="E9" s="25" t="s">
        <v>19</v>
      </c>
      <c r="F9" s="24" t="s">
        <v>20</v>
      </c>
      <c r="G9" s="41" t="s">
        <v>20</v>
      </c>
      <c r="H9" s="41"/>
      <c r="I9" s="41"/>
      <c r="J9" s="41"/>
      <c r="K9" s="42"/>
      <c r="L9" s="11"/>
      <c r="M9" s="1"/>
    </row>
    <row r="10" spans="1:13" ht="15.5" x14ac:dyDescent="0.35">
      <c r="A10" s="1"/>
      <c r="B10" s="6"/>
      <c r="C10" s="12" t="s">
        <v>21</v>
      </c>
      <c r="D10" s="43" t="s">
        <v>22</v>
      </c>
      <c r="E10" s="43"/>
      <c r="F10" s="43"/>
      <c r="G10" s="44" t="s">
        <v>20</v>
      </c>
      <c r="H10" s="44"/>
      <c r="I10" s="44"/>
      <c r="J10" s="44"/>
      <c r="K10" s="45"/>
      <c r="L10" s="11"/>
      <c r="M10" s="1"/>
    </row>
    <row r="11" spans="1:13" ht="16" thickBot="1" x14ac:dyDescent="0.4">
      <c r="A11" s="1"/>
      <c r="B11" s="6"/>
      <c r="C11" s="46" t="s">
        <v>23</v>
      </c>
      <c r="D11" s="47"/>
      <c r="E11" s="47" t="s">
        <v>24</v>
      </c>
      <c r="F11" s="47"/>
      <c r="G11" s="26" t="s">
        <v>25</v>
      </c>
      <c r="H11" s="26"/>
      <c r="I11" s="48"/>
      <c r="J11" s="48"/>
      <c r="K11" s="49"/>
      <c r="L11" s="11"/>
      <c r="M11" s="1"/>
    </row>
    <row r="12" spans="1:13" ht="26" x14ac:dyDescent="0.35">
      <c r="A12" s="27"/>
      <c r="B12" s="28"/>
      <c r="C12" s="29" t="s">
        <v>26</v>
      </c>
      <c r="D12" s="29" t="s">
        <v>27</v>
      </c>
      <c r="E12" s="30" t="s">
        <v>28</v>
      </c>
      <c r="F12" s="30" t="s">
        <v>29</v>
      </c>
      <c r="G12" s="30" t="s">
        <v>30</v>
      </c>
      <c r="H12" s="30" t="s">
        <v>31</v>
      </c>
      <c r="I12" s="31" t="s">
        <v>32</v>
      </c>
      <c r="J12" s="29" t="s">
        <v>33</v>
      </c>
      <c r="K12" s="32" t="s">
        <v>34</v>
      </c>
      <c r="L12" s="33"/>
      <c r="M12" s="27"/>
    </row>
    <row r="13" spans="1:13" ht="15.5" x14ac:dyDescent="0.35">
      <c r="A13" s="1"/>
      <c r="B13" s="1"/>
      <c r="C13" s="35">
        <v>17504</v>
      </c>
      <c r="D13" s="35">
        <v>21332</v>
      </c>
      <c r="E13" s="35" t="s">
        <v>35</v>
      </c>
      <c r="F13" s="35">
        <v>17504</v>
      </c>
      <c r="G13" s="35">
        <v>17504</v>
      </c>
      <c r="H13" s="36">
        <v>41304</v>
      </c>
      <c r="I13" s="36">
        <v>41304</v>
      </c>
      <c r="J13" s="35">
        <v>223900</v>
      </c>
      <c r="K13" s="35">
        <v>21332</v>
      </c>
      <c r="L13" s="1"/>
      <c r="M13" s="1"/>
    </row>
    <row r="14" spans="1:13" ht="15.5" x14ac:dyDescent="0.35">
      <c r="C14" s="37">
        <v>18847</v>
      </c>
      <c r="D14" s="37">
        <v>617500</v>
      </c>
      <c r="E14" s="37" t="s">
        <v>35</v>
      </c>
      <c r="F14" s="37">
        <v>18847</v>
      </c>
      <c r="G14" s="37">
        <v>18847</v>
      </c>
      <c r="H14" s="38">
        <v>42135</v>
      </c>
      <c r="I14" s="38">
        <v>42135</v>
      </c>
      <c r="J14" s="34">
        <v>651800</v>
      </c>
      <c r="K14" s="34">
        <v>617500</v>
      </c>
    </row>
    <row r="15" spans="1:13" ht="15.5" x14ac:dyDescent="0.35">
      <c r="C15" s="37">
        <v>18948</v>
      </c>
      <c r="D15" s="37">
        <v>22300</v>
      </c>
      <c r="E15" s="37" t="s">
        <v>35</v>
      </c>
      <c r="F15" s="37">
        <v>18948</v>
      </c>
      <c r="G15" s="37">
        <v>18948</v>
      </c>
      <c r="H15" s="38">
        <v>42185</v>
      </c>
      <c r="I15" s="38">
        <v>42185</v>
      </c>
      <c r="J15" s="34">
        <v>539200</v>
      </c>
      <c r="K15" s="34">
        <v>22300</v>
      </c>
    </row>
    <row r="16" spans="1:13" ht="15.5" x14ac:dyDescent="0.35">
      <c r="C16" s="37">
        <v>19769</v>
      </c>
      <c r="D16" s="37">
        <v>45300</v>
      </c>
      <c r="E16" s="37" t="s">
        <v>35</v>
      </c>
      <c r="F16" s="37">
        <v>19769</v>
      </c>
      <c r="G16" s="37">
        <v>19769</v>
      </c>
      <c r="H16" s="38">
        <v>42592</v>
      </c>
      <c r="I16" s="38">
        <v>42592</v>
      </c>
      <c r="J16" s="34">
        <v>328637</v>
      </c>
      <c r="K16" s="34">
        <v>45300</v>
      </c>
    </row>
    <row r="17" spans="3:11" ht="15.5" x14ac:dyDescent="0.35">
      <c r="C17" s="37">
        <v>20236</v>
      </c>
      <c r="D17" s="37">
        <v>633</v>
      </c>
      <c r="E17" s="37" t="s">
        <v>35</v>
      </c>
      <c r="F17" s="37">
        <v>20236</v>
      </c>
      <c r="G17" s="37">
        <v>20236</v>
      </c>
      <c r="H17" s="38">
        <v>42958</v>
      </c>
      <c r="I17" s="38">
        <v>42988</v>
      </c>
      <c r="J17" s="34">
        <v>232767</v>
      </c>
      <c r="K17" s="34">
        <v>232767</v>
      </c>
    </row>
    <row r="18" spans="3:11" ht="15.5" x14ac:dyDescent="0.35">
      <c r="C18" s="37">
        <v>20420</v>
      </c>
      <c r="D18" s="37">
        <v>26400</v>
      </c>
      <c r="E18" s="37" t="s">
        <v>35</v>
      </c>
      <c r="F18" s="37">
        <v>20420</v>
      </c>
      <c r="G18" s="37">
        <v>20420</v>
      </c>
      <c r="H18" s="38">
        <v>42996</v>
      </c>
      <c r="I18" s="38">
        <v>43026</v>
      </c>
      <c r="J18" s="34">
        <v>232767</v>
      </c>
      <c r="K18" s="34">
        <v>232767</v>
      </c>
    </row>
    <row r="19" spans="3:11" ht="15.5" x14ac:dyDescent="0.35">
      <c r="C19" s="37">
        <v>21691</v>
      </c>
      <c r="D19" s="37">
        <v>76440</v>
      </c>
      <c r="E19" s="37" t="s">
        <v>36</v>
      </c>
      <c r="F19" s="37">
        <v>516624</v>
      </c>
      <c r="G19" s="37" t="s">
        <v>37</v>
      </c>
      <c r="H19" s="38">
        <v>44066</v>
      </c>
      <c r="I19" s="38">
        <v>44082</v>
      </c>
      <c r="J19" s="34">
        <v>76440</v>
      </c>
      <c r="K19" s="34">
        <v>76440</v>
      </c>
    </row>
    <row r="20" spans="3:11" ht="15.5" x14ac:dyDescent="0.35">
      <c r="C20" s="37">
        <v>21796</v>
      </c>
      <c r="D20" s="37">
        <v>14438</v>
      </c>
      <c r="E20" s="37" t="s">
        <v>36</v>
      </c>
      <c r="F20" s="37">
        <v>529272</v>
      </c>
      <c r="G20" s="37" t="s">
        <v>38</v>
      </c>
      <c r="H20" s="38">
        <v>44109</v>
      </c>
      <c r="I20" s="38">
        <v>44144</v>
      </c>
      <c r="J20" s="34">
        <v>14951</v>
      </c>
      <c r="K20" s="34">
        <v>14951</v>
      </c>
    </row>
    <row r="21" spans="3:11" ht="15.5" x14ac:dyDescent="0.35">
      <c r="C21" s="37">
        <v>21796</v>
      </c>
      <c r="D21" s="37">
        <v>14438</v>
      </c>
      <c r="E21" s="37" t="s">
        <v>36</v>
      </c>
      <c r="F21" s="37">
        <v>529367</v>
      </c>
      <c r="G21" s="37" t="s">
        <v>39</v>
      </c>
      <c r="H21" s="38">
        <v>44110</v>
      </c>
      <c r="I21" s="38">
        <v>44144</v>
      </c>
      <c r="J21" s="34">
        <v>105600</v>
      </c>
      <c r="K21" s="34">
        <v>105600</v>
      </c>
    </row>
    <row r="22" spans="3:11" ht="15.5" x14ac:dyDescent="0.35">
      <c r="C22" s="37">
        <v>21796</v>
      </c>
      <c r="D22" s="37">
        <v>14438</v>
      </c>
      <c r="E22" s="37" t="s">
        <v>36</v>
      </c>
      <c r="F22" s="37">
        <v>529592</v>
      </c>
      <c r="G22" s="37" t="s">
        <v>40</v>
      </c>
      <c r="H22" s="38">
        <v>44110</v>
      </c>
      <c r="I22" s="38">
        <v>44144</v>
      </c>
      <c r="J22" s="34">
        <v>4500</v>
      </c>
      <c r="K22" s="34">
        <v>4500</v>
      </c>
    </row>
    <row r="23" spans="3:11" ht="15.5" x14ac:dyDescent="0.35">
      <c r="C23" s="37">
        <v>21796</v>
      </c>
      <c r="D23" s="37">
        <v>14438</v>
      </c>
      <c r="E23" s="37" t="s">
        <v>36</v>
      </c>
      <c r="F23" s="37">
        <v>534571</v>
      </c>
      <c r="G23" s="37" t="s">
        <v>41</v>
      </c>
      <c r="H23" s="38">
        <v>44125</v>
      </c>
      <c r="I23" s="38">
        <v>44144</v>
      </c>
      <c r="J23" s="34">
        <v>61397</v>
      </c>
      <c r="K23" s="34">
        <v>61397</v>
      </c>
    </row>
    <row r="24" spans="3:11" ht="15.5" x14ac:dyDescent="0.35">
      <c r="C24" s="37">
        <v>21833</v>
      </c>
      <c r="D24" s="37">
        <v>294</v>
      </c>
      <c r="E24" s="37" t="s">
        <v>42</v>
      </c>
      <c r="F24" s="37">
        <v>4021</v>
      </c>
      <c r="G24" s="37" t="s">
        <v>43</v>
      </c>
      <c r="H24" s="38">
        <v>44151</v>
      </c>
      <c r="I24" s="38">
        <v>44174</v>
      </c>
      <c r="J24" s="34">
        <v>77894</v>
      </c>
      <c r="K24" s="34">
        <v>77894</v>
      </c>
    </row>
    <row r="25" spans="3:11" ht="15.5" x14ac:dyDescent="0.35">
      <c r="C25" s="37">
        <v>21925</v>
      </c>
      <c r="D25" s="37">
        <v>188985</v>
      </c>
      <c r="E25" s="37" t="s">
        <v>42</v>
      </c>
      <c r="F25" s="37">
        <v>21470</v>
      </c>
      <c r="G25" s="37" t="s">
        <v>44</v>
      </c>
      <c r="H25" s="38">
        <v>44200</v>
      </c>
      <c r="I25" s="38">
        <v>44237</v>
      </c>
      <c r="J25" s="34">
        <v>57600</v>
      </c>
      <c r="K25" s="34">
        <v>57600</v>
      </c>
    </row>
    <row r="26" spans="3:11" ht="15.5" x14ac:dyDescent="0.35">
      <c r="C26" s="37">
        <v>21925</v>
      </c>
      <c r="D26" s="37">
        <v>188985</v>
      </c>
      <c r="E26" s="37" t="s">
        <v>42</v>
      </c>
      <c r="F26" s="37">
        <v>22082</v>
      </c>
      <c r="G26" s="37" t="s">
        <v>45</v>
      </c>
      <c r="H26" s="38">
        <v>44201</v>
      </c>
      <c r="I26" s="38">
        <v>44237</v>
      </c>
      <c r="J26" s="34">
        <v>57600</v>
      </c>
      <c r="K26" s="34">
        <v>57600</v>
      </c>
    </row>
    <row r="27" spans="3:11" ht="15.5" x14ac:dyDescent="0.35">
      <c r="C27" s="37">
        <v>21925</v>
      </c>
      <c r="D27" s="37">
        <v>188985</v>
      </c>
      <c r="E27" s="37" t="s">
        <v>42</v>
      </c>
      <c r="F27" s="37">
        <v>23118</v>
      </c>
      <c r="G27" s="37" t="s">
        <v>46</v>
      </c>
      <c r="H27" s="38">
        <v>44203</v>
      </c>
      <c r="I27" s="38">
        <v>44237</v>
      </c>
      <c r="J27" s="34">
        <v>73785</v>
      </c>
      <c r="K27" s="34">
        <v>73785</v>
      </c>
    </row>
    <row r="28" spans="3:11" ht="15.5" x14ac:dyDescent="0.35">
      <c r="C28" s="37">
        <v>22082</v>
      </c>
      <c r="D28" s="37">
        <v>141528</v>
      </c>
      <c r="E28" s="37" t="s">
        <v>42</v>
      </c>
      <c r="F28" s="37">
        <v>72593</v>
      </c>
      <c r="G28" s="37" t="s">
        <v>47</v>
      </c>
      <c r="H28" s="38">
        <v>44344</v>
      </c>
      <c r="I28" s="38">
        <v>44351</v>
      </c>
      <c r="J28" s="34">
        <v>75463</v>
      </c>
      <c r="K28" s="34">
        <v>75463</v>
      </c>
    </row>
    <row r="29" spans="3:11" ht="15.5" x14ac:dyDescent="0.35">
      <c r="C29" s="37">
        <v>22082</v>
      </c>
      <c r="D29" s="37">
        <v>141528</v>
      </c>
      <c r="E29" s="37" t="s">
        <v>42</v>
      </c>
      <c r="F29" s="37">
        <v>73351</v>
      </c>
      <c r="G29" s="37" t="s">
        <v>48</v>
      </c>
      <c r="H29" s="38">
        <v>44345</v>
      </c>
      <c r="I29" s="38">
        <v>44351</v>
      </c>
      <c r="J29" s="34">
        <v>66065</v>
      </c>
      <c r="K29" s="34">
        <v>66065</v>
      </c>
    </row>
    <row r="30" spans="3:11" ht="15.5" x14ac:dyDescent="0.35">
      <c r="C30" s="37">
        <v>22229</v>
      </c>
      <c r="D30" s="37">
        <v>5500</v>
      </c>
      <c r="E30" s="37" t="s">
        <v>49</v>
      </c>
      <c r="F30" s="37">
        <v>2232</v>
      </c>
      <c r="G30" s="37" t="s">
        <v>50</v>
      </c>
      <c r="H30" s="38">
        <v>44433</v>
      </c>
      <c r="I30" s="38">
        <v>44449</v>
      </c>
      <c r="J30" s="34">
        <v>5500</v>
      </c>
      <c r="K30" s="34">
        <v>5500</v>
      </c>
    </row>
    <row r="31" spans="3:11" ht="15.5" x14ac:dyDescent="0.35">
      <c r="C31" s="37">
        <v>22551</v>
      </c>
      <c r="D31" s="37">
        <v>193708</v>
      </c>
      <c r="E31" s="37" t="s">
        <v>42</v>
      </c>
      <c r="F31" s="37">
        <v>147261</v>
      </c>
      <c r="G31" s="37" t="s">
        <v>51</v>
      </c>
      <c r="H31" s="38">
        <v>44564</v>
      </c>
      <c r="I31" s="38">
        <v>44599</v>
      </c>
      <c r="J31" s="34">
        <v>497742</v>
      </c>
      <c r="K31" s="34">
        <v>497742</v>
      </c>
    </row>
    <row r="32" spans="3:11" ht="15.5" x14ac:dyDescent="0.35">
      <c r="C32" s="37">
        <v>22650</v>
      </c>
      <c r="D32" s="37">
        <v>243751</v>
      </c>
      <c r="E32" s="37" t="s">
        <v>42</v>
      </c>
      <c r="F32" s="37">
        <v>164370</v>
      </c>
      <c r="G32" s="37" t="s">
        <v>52</v>
      </c>
      <c r="H32" s="38">
        <v>44630</v>
      </c>
      <c r="I32" s="38">
        <v>44661</v>
      </c>
      <c r="J32" s="34">
        <v>104130</v>
      </c>
      <c r="K32" s="34">
        <v>104130</v>
      </c>
    </row>
    <row r="33" spans="3:11" ht="15.5" x14ac:dyDescent="0.35">
      <c r="C33" s="37">
        <v>22650</v>
      </c>
      <c r="D33" s="37">
        <v>243751</v>
      </c>
      <c r="E33" s="37" t="s">
        <v>42</v>
      </c>
      <c r="F33" s="37">
        <v>164378</v>
      </c>
      <c r="G33" s="37" t="s">
        <v>53</v>
      </c>
      <c r="H33" s="38">
        <v>44630</v>
      </c>
      <c r="I33" s="38">
        <v>44661</v>
      </c>
      <c r="J33" s="34">
        <v>139621</v>
      </c>
      <c r="K33" s="34">
        <v>139621</v>
      </c>
    </row>
    <row r="34" spans="3:11" ht="15.5" x14ac:dyDescent="0.35">
      <c r="C34" s="37">
        <v>22698</v>
      </c>
      <c r="D34" s="37">
        <v>12200</v>
      </c>
      <c r="E34" s="37" t="s">
        <v>42</v>
      </c>
      <c r="F34" s="37">
        <v>178548</v>
      </c>
      <c r="G34" s="37" t="s">
        <v>54</v>
      </c>
      <c r="H34" s="38">
        <v>44677</v>
      </c>
      <c r="I34" s="38">
        <v>44687</v>
      </c>
      <c r="J34" s="34">
        <v>12200</v>
      </c>
      <c r="K34" s="34">
        <v>12200</v>
      </c>
    </row>
    <row r="35" spans="3:11" ht="15.5" x14ac:dyDescent="0.35">
      <c r="C35" s="37">
        <v>22744</v>
      </c>
      <c r="D35" s="37">
        <v>28903</v>
      </c>
      <c r="E35" s="37" t="s">
        <v>42</v>
      </c>
      <c r="F35" s="37">
        <v>185289</v>
      </c>
      <c r="G35" s="37" t="s">
        <v>55</v>
      </c>
      <c r="H35" s="38">
        <v>44698</v>
      </c>
      <c r="I35" s="38">
        <v>44720</v>
      </c>
      <c r="J35" s="34">
        <v>216587</v>
      </c>
      <c r="K35" s="34">
        <v>216587</v>
      </c>
    </row>
    <row r="36" spans="3:11" ht="15.5" x14ac:dyDescent="0.35">
      <c r="C36" s="37">
        <v>22744</v>
      </c>
      <c r="D36" s="37">
        <v>28903</v>
      </c>
      <c r="E36" s="37" t="s">
        <v>42</v>
      </c>
      <c r="F36" s="37">
        <v>185300</v>
      </c>
      <c r="G36" s="37" t="s">
        <v>56</v>
      </c>
      <c r="H36" s="38">
        <v>44698</v>
      </c>
      <c r="I36" s="38">
        <v>44720</v>
      </c>
      <c r="J36" s="34">
        <v>81347</v>
      </c>
      <c r="K36" s="34">
        <v>81347</v>
      </c>
    </row>
    <row r="37" spans="3:11" ht="15.5" x14ac:dyDescent="0.35">
      <c r="C37" s="37">
        <v>22744</v>
      </c>
      <c r="D37" s="37">
        <v>28903</v>
      </c>
      <c r="E37" s="37" t="s">
        <v>42</v>
      </c>
      <c r="F37" s="37">
        <v>189382</v>
      </c>
      <c r="G37" s="37" t="s">
        <v>57</v>
      </c>
      <c r="H37" s="38">
        <v>44708</v>
      </c>
      <c r="I37" s="38">
        <v>44720</v>
      </c>
      <c r="J37" s="34">
        <v>6100</v>
      </c>
      <c r="K37" s="34">
        <v>6100</v>
      </c>
    </row>
    <row r="38" spans="3:11" ht="15.5" x14ac:dyDescent="0.35">
      <c r="C38" s="37">
        <v>22786</v>
      </c>
      <c r="D38" s="37">
        <v>90539</v>
      </c>
      <c r="E38" s="37" t="s">
        <v>42</v>
      </c>
      <c r="F38" s="37">
        <v>196561</v>
      </c>
      <c r="G38" s="37" t="s">
        <v>58</v>
      </c>
      <c r="H38" s="38">
        <v>44732</v>
      </c>
      <c r="I38" s="38">
        <v>44752</v>
      </c>
      <c r="J38" s="34">
        <v>90539</v>
      </c>
      <c r="K38" s="34">
        <v>90539</v>
      </c>
    </row>
    <row r="39" spans="3:11" ht="15.5" x14ac:dyDescent="0.35">
      <c r="C39" s="37">
        <v>22826</v>
      </c>
      <c r="D39" s="37">
        <v>6100</v>
      </c>
      <c r="E39" s="37" t="s">
        <v>42</v>
      </c>
      <c r="F39" s="37">
        <v>202416</v>
      </c>
      <c r="G39" s="37" t="s">
        <v>59</v>
      </c>
      <c r="H39" s="38">
        <v>44753</v>
      </c>
      <c r="I39" s="38">
        <v>44777</v>
      </c>
      <c r="J39" s="34">
        <v>6100</v>
      </c>
      <c r="K39" s="34">
        <v>6100</v>
      </c>
    </row>
    <row r="40" spans="3:11" ht="15.5" x14ac:dyDescent="0.35">
      <c r="C40" s="37">
        <v>22843</v>
      </c>
      <c r="D40" s="37">
        <v>30500</v>
      </c>
      <c r="E40" s="37" t="s">
        <v>42</v>
      </c>
      <c r="F40" s="37">
        <v>208709</v>
      </c>
      <c r="G40" s="37" t="s">
        <v>60</v>
      </c>
      <c r="H40" s="38">
        <v>44774</v>
      </c>
      <c r="I40" s="38">
        <v>44816</v>
      </c>
      <c r="J40" s="34">
        <v>30500</v>
      </c>
      <c r="K40" s="34">
        <v>30500</v>
      </c>
    </row>
    <row r="41" spans="3:11" ht="15.5" x14ac:dyDescent="0.35">
      <c r="C41" s="37">
        <v>22993</v>
      </c>
      <c r="D41" s="37">
        <v>80231</v>
      </c>
      <c r="E41" s="37" t="s">
        <v>42</v>
      </c>
      <c r="F41" s="37">
        <v>236551</v>
      </c>
      <c r="G41" s="37" t="s">
        <v>61</v>
      </c>
      <c r="H41" s="38">
        <v>44872</v>
      </c>
      <c r="I41" s="38">
        <v>44872</v>
      </c>
      <c r="J41" s="34">
        <v>80231</v>
      </c>
      <c r="K41" s="34">
        <v>80231</v>
      </c>
    </row>
    <row r="42" spans="3:11" ht="15.5" x14ac:dyDescent="0.35">
      <c r="C42" s="37">
        <v>23179</v>
      </c>
      <c r="D42" s="37">
        <v>24400</v>
      </c>
      <c r="E42" s="37" t="s">
        <v>42</v>
      </c>
      <c r="F42" s="37">
        <v>264559</v>
      </c>
      <c r="G42" s="37" t="s">
        <v>62</v>
      </c>
      <c r="H42" s="38">
        <v>45000</v>
      </c>
      <c r="I42" s="38">
        <v>45000</v>
      </c>
      <c r="J42" s="34">
        <v>24400</v>
      </c>
      <c r="K42" s="34">
        <v>24400</v>
      </c>
    </row>
    <row r="43" spans="3:11" ht="15.5" x14ac:dyDescent="0.35">
      <c r="C43" s="37">
        <v>23269</v>
      </c>
      <c r="D43" s="37">
        <v>79736</v>
      </c>
      <c r="E43" s="37" t="s">
        <v>42</v>
      </c>
      <c r="F43" s="37">
        <v>279010</v>
      </c>
      <c r="G43" s="37" t="s">
        <v>63</v>
      </c>
      <c r="H43" s="38">
        <v>45060</v>
      </c>
      <c r="I43" s="38">
        <v>45085</v>
      </c>
      <c r="J43" s="34">
        <v>79736</v>
      </c>
      <c r="K43" s="34">
        <v>79736</v>
      </c>
    </row>
    <row r="44" spans="3:11" ht="15.5" x14ac:dyDescent="0.35">
      <c r="C44" s="37">
        <v>23436</v>
      </c>
      <c r="D44" s="37">
        <v>105201</v>
      </c>
      <c r="E44" s="37" t="s">
        <v>42</v>
      </c>
      <c r="F44" s="37">
        <v>314009</v>
      </c>
      <c r="G44" s="37" t="s">
        <v>64</v>
      </c>
      <c r="H44" s="38">
        <v>45194</v>
      </c>
      <c r="I44" s="38">
        <v>45194</v>
      </c>
      <c r="J44" s="34">
        <v>105201</v>
      </c>
      <c r="K44" s="34">
        <v>105201</v>
      </c>
    </row>
    <row r="45" spans="3:11" ht="15.5" x14ac:dyDescent="0.35">
      <c r="C45" s="37">
        <v>23457</v>
      </c>
      <c r="D45" s="37">
        <v>24400</v>
      </c>
      <c r="E45" s="37" t="s">
        <v>42</v>
      </c>
      <c r="F45" s="37">
        <v>316444</v>
      </c>
      <c r="G45" s="37" t="s">
        <v>65</v>
      </c>
      <c r="H45" s="38">
        <v>45202</v>
      </c>
      <c r="I45" s="38">
        <v>45202</v>
      </c>
      <c r="J45" s="34">
        <v>6100</v>
      </c>
      <c r="K45" s="34">
        <v>6100</v>
      </c>
    </row>
    <row r="46" spans="3:11" ht="15.5" x14ac:dyDescent="0.35">
      <c r="C46" s="37">
        <v>23457</v>
      </c>
      <c r="D46" s="37">
        <v>24400</v>
      </c>
      <c r="E46" s="37" t="s">
        <v>42</v>
      </c>
      <c r="F46" s="37">
        <v>316539</v>
      </c>
      <c r="G46" s="37" t="s">
        <v>66</v>
      </c>
      <c r="H46" s="38">
        <v>45202</v>
      </c>
      <c r="I46" s="38">
        <v>45202</v>
      </c>
      <c r="J46" s="34">
        <v>6100</v>
      </c>
      <c r="K46" s="34">
        <v>6100</v>
      </c>
    </row>
    <row r="47" spans="3:11" ht="15.5" x14ac:dyDescent="0.35">
      <c r="C47" s="37">
        <v>23457</v>
      </c>
      <c r="D47" s="37">
        <v>24400</v>
      </c>
      <c r="E47" s="37" t="s">
        <v>42</v>
      </c>
      <c r="F47" s="37">
        <v>316550</v>
      </c>
      <c r="G47" s="37" t="s">
        <v>67</v>
      </c>
      <c r="H47" s="38">
        <v>45202</v>
      </c>
      <c r="I47" s="38">
        <v>45202</v>
      </c>
      <c r="J47" s="34">
        <v>6100</v>
      </c>
      <c r="K47" s="34">
        <v>6100</v>
      </c>
    </row>
    <row r="48" spans="3:11" ht="15.5" x14ac:dyDescent="0.35">
      <c r="C48" s="37">
        <v>23457</v>
      </c>
      <c r="D48" s="37">
        <v>24400</v>
      </c>
      <c r="E48" s="37" t="s">
        <v>42</v>
      </c>
      <c r="F48" s="37">
        <v>316719</v>
      </c>
      <c r="G48" s="37" t="s">
        <v>68</v>
      </c>
      <c r="H48" s="38">
        <v>45203</v>
      </c>
      <c r="I48" s="38">
        <v>45203</v>
      </c>
      <c r="J48" s="34">
        <v>6100</v>
      </c>
      <c r="K48" s="34">
        <v>6100</v>
      </c>
    </row>
    <row r="49" spans="3:11" ht="15.5" x14ac:dyDescent="0.35">
      <c r="C49" s="37">
        <v>23501</v>
      </c>
      <c r="D49" s="37">
        <v>6100</v>
      </c>
      <c r="E49" s="37" t="s">
        <v>42</v>
      </c>
      <c r="F49" s="37">
        <v>323978</v>
      </c>
      <c r="G49" s="37" t="s">
        <v>69</v>
      </c>
      <c r="H49" s="38">
        <v>45231</v>
      </c>
      <c r="I49" s="38">
        <v>45231</v>
      </c>
      <c r="J49" s="34">
        <v>6100</v>
      </c>
      <c r="K49" s="34">
        <v>6100</v>
      </c>
    </row>
    <row r="50" spans="3:11" ht="15.5" x14ac:dyDescent="0.35">
      <c r="C50" s="37">
        <v>23456</v>
      </c>
      <c r="D50" s="37">
        <v>6100</v>
      </c>
      <c r="E50" s="37" t="s">
        <v>42</v>
      </c>
      <c r="F50" s="37">
        <v>316628</v>
      </c>
      <c r="G50" s="37" t="s">
        <v>70</v>
      </c>
      <c r="H50" s="38">
        <v>45202</v>
      </c>
      <c r="I50" s="38">
        <v>45202</v>
      </c>
      <c r="J50" s="34">
        <v>6100</v>
      </c>
      <c r="K50" s="34">
        <v>6100</v>
      </c>
    </row>
    <row r="51" spans="3:11" ht="15.5" x14ac:dyDescent="0.35">
      <c r="C51" s="37"/>
      <c r="D51" s="37"/>
      <c r="E51" s="37"/>
      <c r="F51" s="37"/>
      <c r="G51" s="37"/>
      <c r="H51" s="70"/>
      <c r="I51" s="70"/>
      <c r="J51" s="34"/>
      <c r="K51" s="34">
        <f>SUBTOTAL(9,Tabla2[Suma de VALOR SALDO])</f>
        <v>3359795</v>
      </c>
    </row>
  </sheetData>
  <mergeCells count="14">
    <mergeCell ref="K6:K7"/>
    <mergeCell ref="D7:E7"/>
    <mergeCell ref="D3:E3"/>
    <mergeCell ref="G3:I4"/>
    <mergeCell ref="G6:G7"/>
    <mergeCell ref="H6:I7"/>
    <mergeCell ref="J6:J7"/>
    <mergeCell ref="G8:K8"/>
    <mergeCell ref="G9:K9"/>
    <mergeCell ref="D10:F10"/>
    <mergeCell ref="G10:K10"/>
    <mergeCell ref="C11:D11"/>
    <mergeCell ref="E11:F11"/>
    <mergeCell ref="I11:K11"/>
  </mergeCells>
  <conditionalFormatting sqref="G9:K10">
    <cfRule type="cellIs" dxfId="21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Estados de Cartera</vt:lpstr>
    </vt:vector>
  </TitlesOfParts>
  <Company>MiEmpresa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viajero 1</dc:creator>
  <cp:lastModifiedBy>Paola Andrea Jimenez Prado</cp:lastModifiedBy>
  <dcterms:created xsi:type="dcterms:W3CDTF">2024-02-13T16:44:32Z</dcterms:created>
  <dcterms:modified xsi:type="dcterms:W3CDTF">2024-02-16T14:39:40Z</dcterms:modified>
</cp:coreProperties>
</file>