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30504400 CENTRO MEDICO VALLE DE ATRIZ EMPRESA UNIPERSONAL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</workbook>
</file>

<file path=xl/calcChain.xml><?xml version="1.0" encoding="utf-8"?>
<calcChain xmlns="http://schemas.openxmlformats.org/spreadsheetml/2006/main">
  <c r="H19" i="4" l="1"/>
  <c r="G19" i="4"/>
  <c r="G13" i="4" s="1"/>
  <c r="H13" i="4"/>
  <c r="I28" i="3"/>
  <c r="H28" i="3"/>
  <c r="I26" i="3"/>
  <c r="H26" i="3"/>
  <c r="I23" i="3"/>
  <c r="I31" i="3" s="1"/>
  <c r="H23" i="3"/>
  <c r="H31" i="3" l="1"/>
  <c r="J1" i="2" l="1"/>
  <c r="E5" i="1" l="1"/>
  <c r="D5" i="1"/>
</calcChain>
</file>

<file path=xl/sharedStrings.xml><?xml version="1.0" encoding="utf-8"?>
<sst xmlns="http://schemas.openxmlformats.org/spreadsheetml/2006/main" count="93" uniqueCount="72">
  <si>
    <t>CENTRO MEDICO VALLE DE ATRIZ EMPRESA UNIPERSONAL
Cartera por Cobrar - Analisis por Edades con Cierre al 19/06/2024
COMFENALCO VALLE EPS</t>
  </si>
  <si>
    <t>FACTURA</t>
  </si>
  <si>
    <t>FECHA</t>
  </si>
  <si>
    <t>VALOR FACTURA</t>
  </si>
  <si>
    <t>SALDO FACTURA</t>
  </si>
  <si>
    <t>PREFIJO</t>
  </si>
  <si>
    <t>FE</t>
  </si>
  <si>
    <t>TOTAL</t>
  </si>
  <si>
    <t>SALDO FACTURA IPS</t>
  </si>
  <si>
    <t>FECHA IPS</t>
  </si>
  <si>
    <t xml:space="preserve">Fecha de radicacion EPS </t>
  </si>
  <si>
    <t>NIT</t>
  </si>
  <si>
    <t xml:space="preserve">PRESTADOR </t>
  </si>
  <si>
    <t>Estado de Factura EPS Junio 28</t>
  </si>
  <si>
    <t>Boxalud</t>
  </si>
  <si>
    <t>Alf+Fac</t>
  </si>
  <si>
    <t>FE243382</t>
  </si>
  <si>
    <t>FE243383</t>
  </si>
  <si>
    <t>Llave</t>
  </si>
  <si>
    <t>830504400_FE243382</t>
  </si>
  <si>
    <t>830504400_FE243383</t>
  </si>
  <si>
    <t>Devuelta</t>
  </si>
  <si>
    <t>1-Se devuelve factura con soportes completos,, servicio no cuenta con Autorización NAP de 15 dígitos para los servicios facturados, por favor validar con el Área encargada:
autorizaciones@epsdelagente.com.co
capautorizaciones@epsdelagente.com.co
autorizacionescap@epsdelagente.com.co
2-Pendiente aplicar Auditoria Medica y Administrativa</t>
  </si>
  <si>
    <t>Observacion objeecion</t>
  </si>
  <si>
    <t>1-Se devuelve factura con soportes completos,, servicio no cuenta con Autorización NAP de 15 digitos para los servicios facturados, por favor validar con el Área encargada:
autorizaciones@epsdelagente.com.co
capautorizaciones@epsdelagente.com.co
autorizacionescap@epsdelagente.com.co
2-Pendiente aplicar Auditoria Medica y Administrativa</t>
  </si>
  <si>
    <t xml:space="preserve">Valor devolucion </t>
  </si>
  <si>
    <t>Tipificación objeccion</t>
  </si>
  <si>
    <t>AUTORIZACION</t>
  </si>
  <si>
    <t>FACTURA DEVUELTA</t>
  </si>
  <si>
    <t>Fecha de corte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</si>
  <si>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</si>
  <si>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</si>
  <si>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</si>
  <si>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</si>
  <si>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</si>
  <si>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</si>
  <si>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</si>
  <si>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</si>
  <si>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</si>
  <si>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</si>
  <si>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</si>
  <si>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</si>
  <si>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</si>
  <si>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</si>
  <si>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</si>
  <si>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</si>
  <si>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</si>
  <si>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</si>
  <si>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</si>
  <si>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</si>
  <si>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</si>
  <si>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</si>
  <si>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</si>
  <si>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</si>
  <si>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CENTRO MEDICO VALLE DE ATRIZ EMPRESA UNIPERSONAL</t>
  </si>
  <si>
    <t>Señores: CENTRO MEDICO VALLE DE ATRIZ</t>
  </si>
  <si>
    <t>NIT: 830504400</t>
  </si>
  <si>
    <t>Santiago de Cali, Junio 28 del 2024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</si>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</sst>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AA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6" fillId="0" borderId="0"/>
    <xf numFmtId="166" fontId="3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14" fontId="5" fillId="0" borderId="1" xfId="0" applyNumberFormat="1" applyFont="1" applyBorder="1" applyAlignment="1">
      <alignment horizontal="center" vertical="top"/>
    </xf>
    <xf numFmtId="164" fontId="5" fillId="0" borderId="1" xfId="1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4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164" fontId="0" fillId="0" borderId="0" xfId="1" applyNumberFormat="1" applyFont="1"/>
    <xf numFmtId="164" fontId="1" fillId="0" borderId="1" xfId="1" applyNumberFormat="1" applyFont="1" applyFill="1" applyBorder="1" applyAlignment="1">
      <alignment horizontal="center" vertical="center"/>
    </xf>
    <xf numFmtId="164" fontId="5" fillId="0" borderId="1" xfId="1" applyNumberFormat="1" applyFont="1" applyBorder="1" applyAlignment="1">
      <alignment horizontal="right" vertical="top"/>
    </xf>
    <xf numFmtId="164" fontId="1" fillId="6" borderId="1" xfId="1" applyNumberFormat="1" applyFon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/>
    <xf numFmtId="164" fontId="0" fillId="0" borderId="1" xfId="1" applyNumberFormat="1" applyFont="1" applyBorder="1"/>
    <xf numFmtId="164" fontId="1" fillId="8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7" fillId="0" borderId="0" xfId="3" applyFont="1"/>
    <xf numFmtId="0" fontId="7" fillId="0" borderId="5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5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/>
    </xf>
    <xf numFmtId="0" fontId="7" fillId="0" borderId="9" xfId="3" applyFont="1" applyBorder="1"/>
    <xf numFmtId="0" fontId="7" fillId="0" borderId="10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12" xfId="4" applyNumberFormat="1" applyFont="1" applyBorder="1" applyAlignment="1">
      <alignment horizontal="center"/>
    </xf>
    <xf numFmtId="168" fontId="7" fillId="0" borderId="12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12" xfId="4" applyNumberFormat="1" applyFont="1" applyBorder="1" applyAlignment="1">
      <alignment horizontal="center"/>
    </xf>
    <xf numFmtId="168" fontId="6" fillId="0" borderId="12" xfId="2" applyNumberFormat="1" applyFont="1" applyBorder="1" applyAlignment="1">
      <alignment horizontal="right"/>
    </xf>
    <xf numFmtId="0" fontId="6" fillId="0" borderId="10" xfId="3" applyFont="1" applyBorder="1"/>
    <xf numFmtId="167" fontId="6" fillId="0" borderId="0" xfId="2" applyNumberFormat="1" applyFont="1" applyAlignment="1">
      <alignment horizontal="right"/>
    </xf>
    <xf numFmtId="167" fontId="9" fillId="0" borderId="16" xfId="4" applyNumberFormat="1" applyFont="1" applyBorder="1" applyAlignment="1">
      <alignment horizontal="center"/>
    </xf>
    <xf numFmtId="168" fontId="9" fillId="0" borderId="16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12" xfId="3" applyNumberFormat="1" applyFont="1" applyBorder="1"/>
    <xf numFmtId="169" fontId="6" fillId="0" borderId="12" xfId="3" applyNumberFormat="1" applyFont="1" applyBorder="1"/>
    <xf numFmtId="166" fontId="9" fillId="0" borderId="12" xfId="4" applyFont="1" applyBorder="1"/>
    <xf numFmtId="168" fontId="6" fillId="0" borderId="12" xfId="2" applyNumberFormat="1" applyFont="1" applyBorder="1"/>
    <xf numFmtId="169" fontId="9" fillId="0" borderId="0" xfId="3" applyNumberFormat="1" applyFont="1"/>
    <xf numFmtId="0" fontId="7" fillId="0" borderId="11" xfId="3" applyFont="1" applyBorder="1"/>
    <xf numFmtId="0" fontId="7" fillId="0" borderId="12" xfId="3" applyFont="1" applyBorder="1"/>
    <xf numFmtId="169" fontId="7" fillId="0" borderId="12" xfId="3" applyNumberFormat="1" applyFont="1" applyBorder="1"/>
    <xf numFmtId="0" fontId="7" fillId="0" borderId="13" xfId="3" applyFont="1" applyBorder="1"/>
    <xf numFmtId="0" fontId="9" fillId="0" borderId="8" xfId="3" applyFont="1" applyBorder="1" applyAlignment="1">
      <alignment horizontal="center" vertical="center"/>
    </xf>
    <xf numFmtId="0" fontId="9" fillId="0" borderId="20" xfId="3" applyFont="1" applyBorder="1" applyAlignment="1">
      <alignment horizontal="center" vertical="center"/>
    </xf>
    <xf numFmtId="0" fontId="6" fillId="0" borderId="9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21" xfId="1" applyNumberFormat="1" applyFont="1" applyBorder="1" applyAlignment="1">
      <alignment horizontal="center"/>
    </xf>
    <xf numFmtId="170" fontId="6" fillId="0" borderId="21" xfId="1" applyNumberFormat="1" applyFont="1" applyBorder="1" applyAlignment="1">
      <alignment horizontal="right"/>
    </xf>
    <xf numFmtId="164" fontId="6" fillId="0" borderId="16" xfId="1" applyNumberFormat="1" applyFont="1" applyBorder="1" applyAlignment="1">
      <alignment horizontal="center"/>
    </xf>
    <xf numFmtId="170" fontId="6" fillId="0" borderId="16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6" fillId="0" borderId="11" xfId="3" applyFont="1" applyBorder="1"/>
    <xf numFmtId="0" fontId="6" fillId="0" borderId="12" xfId="3" applyFont="1" applyBorder="1"/>
    <xf numFmtId="0" fontId="6" fillId="0" borderId="13" xfId="3" applyFont="1" applyBorder="1"/>
    <xf numFmtId="0" fontId="1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0" fillId="0" borderId="0" xfId="3" applyFont="1" applyAlignment="1">
      <alignment horizontal="center" vertical="center" wrapText="1"/>
    </xf>
    <xf numFmtId="0" fontId="6" fillId="0" borderId="5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6" fillId="0" borderId="13" xfId="3" applyFont="1" applyBorder="1" applyAlignment="1">
      <alignment horizontal="center"/>
    </xf>
    <xf numFmtId="0" fontId="9" fillId="0" borderId="5" xfId="3" applyFont="1" applyBorder="1" applyAlignment="1">
      <alignment horizontal="center" vertical="center"/>
    </xf>
    <xf numFmtId="0" fontId="9" fillId="0" borderId="7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9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5"/>
  <sheetViews>
    <sheetView zoomScaleNormal="100" workbookViewId="0">
      <selection activeCell="B8" sqref="B8"/>
    </sheetView>
  </sheetViews>
  <sheetFormatPr baseColWidth="10" defaultColWidth="9.1796875" defaultRowHeight="14.5" outlineLevelRow="1" x14ac:dyDescent="0.35"/>
  <cols>
    <col min="1" max="1" width="8" bestFit="1" customWidth="1"/>
    <col min="2" max="2" width="9.26953125" bestFit="1" customWidth="1"/>
    <col min="3" max="3" width="10.7265625" bestFit="1" customWidth="1"/>
    <col min="4" max="4" width="15.7265625" bestFit="1" customWidth="1"/>
    <col min="5" max="5" width="15.54296875" bestFit="1" customWidth="1"/>
  </cols>
  <sheetData>
    <row r="1" spans="1:5" s="1" customFormat="1" ht="50.15" customHeight="1" x14ac:dyDescent="0.35">
      <c r="A1" s="103" t="s">
        <v>0</v>
      </c>
      <c r="B1" s="103"/>
      <c r="C1" s="103"/>
      <c r="D1" s="103"/>
      <c r="E1" s="103"/>
    </row>
    <row r="2" spans="1:5" s="1" customFormat="1" ht="41.25" customHeight="1" x14ac:dyDescent="0.35">
      <c r="A2" s="3" t="s">
        <v>5</v>
      </c>
      <c r="B2" s="3" t="s">
        <v>1</v>
      </c>
      <c r="C2" s="3" t="s">
        <v>2</v>
      </c>
      <c r="D2" s="3" t="s">
        <v>3</v>
      </c>
      <c r="E2" s="3" t="s">
        <v>4</v>
      </c>
    </row>
    <row r="3" spans="1:5" outlineLevel="1" x14ac:dyDescent="0.35">
      <c r="A3" s="2" t="s">
        <v>6</v>
      </c>
      <c r="B3" s="4">
        <v>243382</v>
      </c>
      <c r="C3" s="5">
        <v>45372</v>
      </c>
      <c r="D3" s="6">
        <v>4151000</v>
      </c>
      <c r="E3" s="7">
        <v>4151000</v>
      </c>
    </row>
    <row r="4" spans="1:5" outlineLevel="1" x14ac:dyDescent="0.35">
      <c r="A4" s="2" t="s">
        <v>6</v>
      </c>
      <c r="B4" s="4">
        <v>243383</v>
      </c>
      <c r="C4" s="5">
        <v>45372</v>
      </c>
      <c r="D4" s="6">
        <v>738900</v>
      </c>
      <c r="E4" s="7">
        <v>738900</v>
      </c>
    </row>
    <row r="5" spans="1:5" x14ac:dyDescent="0.35">
      <c r="A5" s="104" t="s">
        <v>7</v>
      </c>
      <c r="B5" s="105"/>
      <c r="C5" s="106"/>
      <c r="D5" s="8">
        <f>SUM(D3:D4)</f>
        <v>4889900</v>
      </c>
      <c r="E5" s="8">
        <f>SUM(E3:E4)</f>
        <v>4889900</v>
      </c>
    </row>
  </sheetData>
  <mergeCells count="2">
    <mergeCell ref="A1:E1"/>
    <mergeCell ref="A5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P9"/>
  <sheetViews>
    <sheetView showGridLines="0" zoomScale="80" zoomScaleNormal="80" workbookViewId="0">
      <selection activeCell="A4" sqref="A4"/>
    </sheetView>
  </sheetViews>
  <sheetFormatPr baseColWidth="10" defaultColWidth="9.1796875" defaultRowHeight="14.5" outlineLevelRow="1" x14ac:dyDescent="0.35"/>
  <cols>
    <col min="1" max="1" width="10.1796875" bestFit="1" customWidth="1"/>
    <col min="2" max="2" width="49.54296875" bestFit="1" customWidth="1"/>
    <col min="3" max="3" width="8" bestFit="1" customWidth="1"/>
    <col min="4" max="4" width="9.26953125" bestFit="1" customWidth="1"/>
    <col min="5" max="5" width="9.26953125" customWidth="1"/>
    <col min="6" max="6" width="19.453125" bestFit="1" customWidth="1"/>
    <col min="7" max="7" width="10.7265625" bestFit="1" customWidth="1"/>
    <col min="8" max="8" width="10.7265625" customWidth="1"/>
    <col min="9" max="9" width="15.7265625" style="15" bestFit="1" customWidth="1"/>
    <col min="10" max="10" width="18.6328125" style="15" bestFit="1" customWidth="1"/>
    <col min="11" max="11" width="19.90625" customWidth="1"/>
    <col min="13" max="13" width="12.7265625" style="15" customWidth="1"/>
    <col min="14" max="14" width="16.1796875" customWidth="1"/>
    <col min="15" max="15" width="14.08984375" bestFit="1" customWidth="1"/>
    <col min="16" max="16" width="13.54296875" bestFit="1" customWidth="1"/>
  </cols>
  <sheetData>
    <row r="1" spans="1:16" x14ac:dyDescent="0.35">
      <c r="J1" s="15">
        <f>SUBTOTAL(9,J3:J4)</f>
        <v>4889900</v>
      </c>
    </row>
    <row r="2" spans="1:16" s="10" customFormat="1" ht="41.25" customHeight="1" x14ac:dyDescent="0.35">
      <c r="A2" s="9" t="s">
        <v>11</v>
      </c>
      <c r="B2" s="9" t="s">
        <v>12</v>
      </c>
      <c r="C2" s="9" t="s">
        <v>5</v>
      </c>
      <c r="D2" s="9" t="s">
        <v>1</v>
      </c>
      <c r="E2" s="9" t="s">
        <v>15</v>
      </c>
      <c r="F2" s="20" t="s">
        <v>18</v>
      </c>
      <c r="G2" s="9" t="s">
        <v>9</v>
      </c>
      <c r="H2" s="12" t="s">
        <v>10</v>
      </c>
      <c r="I2" s="16" t="s">
        <v>3</v>
      </c>
      <c r="J2" s="18" t="s">
        <v>8</v>
      </c>
      <c r="K2" s="19" t="s">
        <v>13</v>
      </c>
      <c r="L2" s="9" t="s">
        <v>14</v>
      </c>
      <c r="M2" s="24" t="s">
        <v>25</v>
      </c>
      <c r="N2" s="25" t="s">
        <v>23</v>
      </c>
      <c r="O2" s="25" t="s">
        <v>26</v>
      </c>
      <c r="P2" s="11" t="s">
        <v>29</v>
      </c>
    </row>
    <row r="3" spans="1:16" outlineLevel="1" x14ac:dyDescent="0.35">
      <c r="A3" s="13">
        <v>830504400</v>
      </c>
      <c r="B3" s="14" t="s">
        <v>54</v>
      </c>
      <c r="C3" s="2" t="s">
        <v>6</v>
      </c>
      <c r="D3" s="4">
        <v>243382</v>
      </c>
      <c r="E3" s="4" t="s">
        <v>16</v>
      </c>
      <c r="F3" s="4" t="s">
        <v>19</v>
      </c>
      <c r="G3" s="5">
        <v>45372</v>
      </c>
      <c r="H3" s="5">
        <v>45414</v>
      </c>
      <c r="I3" s="6">
        <v>4151000</v>
      </c>
      <c r="J3" s="17">
        <v>4151000</v>
      </c>
      <c r="K3" s="2" t="s">
        <v>28</v>
      </c>
      <c r="L3" s="2" t="s">
        <v>21</v>
      </c>
      <c r="M3" s="23">
        <v>4151000</v>
      </c>
      <c r="N3" s="22" t="s">
        <v>22</v>
      </c>
      <c r="O3" s="2" t="s">
        <v>27</v>
      </c>
      <c r="P3" s="26">
        <v>45443</v>
      </c>
    </row>
    <row r="4" spans="1:16" outlineLevel="1" x14ac:dyDescent="0.35">
      <c r="A4" s="13">
        <v>830504400</v>
      </c>
      <c r="B4" s="14" t="s">
        <v>54</v>
      </c>
      <c r="C4" s="2" t="s">
        <v>6</v>
      </c>
      <c r="D4" s="4">
        <v>243383</v>
      </c>
      <c r="E4" s="4" t="s">
        <v>17</v>
      </c>
      <c r="F4" s="4" t="s">
        <v>20</v>
      </c>
      <c r="G4" s="5">
        <v>45372</v>
      </c>
      <c r="H4" s="5">
        <v>45414</v>
      </c>
      <c r="I4" s="6">
        <v>738900</v>
      </c>
      <c r="J4" s="17">
        <v>738900</v>
      </c>
      <c r="K4" s="2" t="s">
        <v>28</v>
      </c>
      <c r="L4" s="2" t="s">
        <v>21</v>
      </c>
      <c r="M4" s="23">
        <v>738900</v>
      </c>
      <c r="N4" s="22" t="s">
        <v>24</v>
      </c>
      <c r="O4" s="2" t="s">
        <v>27</v>
      </c>
      <c r="P4" s="26">
        <v>45443</v>
      </c>
    </row>
    <row r="5" spans="1:16" x14ac:dyDescent="0.35">
      <c r="N5" s="21"/>
    </row>
    <row r="6" spans="1:16" x14ac:dyDescent="0.35">
      <c r="N6" s="21"/>
    </row>
    <row r="7" spans="1:16" x14ac:dyDescent="0.35">
      <c r="N7" s="21"/>
    </row>
    <row r="8" spans="1:16" x14ac:dyDescent="0.35">
      <c r="N8" s="21"/>
    </row>
    <row r="9" spans="1:16" x14ac:dyDescent="0.35">
      <c r="N9" s="21"/>
    </row>
  </sheetData>
  <protectedRanges>
    <protectedRange algorithmName="SHA-512" hashValue="9+ah9tJAD1d4FIK7boMSAp9ZhkqWOsKcliwsS35JSOsk0Aea+c/2yFVjBeVDsv7trYxT+iUP9dPVCIbjcjaMoQ==" saltValue="Z7GArlXd1BdcXotzmJqK/w==" spinCount="100000" sqref="B3" name="Rango1_3"/>
    <protectedRange algorithmName="SHA-512" hashValue="9+ah9tJAD1d4FIK7boMSAp9ZhkqWOsKcliwsS35JSOsk0Aea+c/2yFVjBeVDsv7trYxT+iUP9dPVCIbjcjaMoQ==" saltValue="Z7GArlXd1BdcXotzmJqK/w==" spinCount="100000" sqref="B4" name="Rango1_3_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18" sqref="H18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30</v>
      </c>
      <c r="E2" s="31"/>
      <c r="F2" s="31"/>
      <c r="G2" s="31"/>
      <c r="H2" s="31"/>
      <c r="I2" s="32"/>
      <c r="J2" s="33" t="s">
        <v>31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32</v>
      </c>
      <c r="E4" s="31"/>
      <c r="F4" s="31"/>
      <c r="G4" s="31"/>
      <c r="H4" s="31"/>
      <c r="I4" s="32"/>
      <c r="J4" s="33" t="s">
        <v>33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57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55</v>
      </c>
      <c r="J11" s="47"/>
    </row>
    <row r="12" spans="2:10" ht="13" x14ac:dyDescent="0.3">
      <c r="B12" s="46"/>
      <c r="C12" s="48" t="s">
        <v>56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34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58</v>
      </c>
      <c r="D16" s="49"/>
      <c r="G16" s="51"/>
      <c r="H16" s="53" t="s">
        <v>35</v>
      </c>
      <c r="I16" s="53" t="s">
        <v>36</v>
      </c>
      <c r="J16" s="47"/>
    </row>
    <row r="17" spans="2:14" ht="13" x14ac:dyDescent="0.3">
      <c r="B17" s="46"/>
      <c r="C17" s="48" t="s">
        <v>37</v>
      </c>
      <c r="D17" s="48"/>
      <c r="E17" s="48"/>
      <c r="F17" s="48"/>
      <c r="G17" s="51"/>
      <c r="H17" s="54">
        <v>2</v>
      </c>
      <c r="I17" s="55">
        <v>4889900</v>
      </c>
      <c r="J17" s="47"/>
    </row>
    <row r="18" spans="2:14" x14ac:dyDescent="0.25">
      <c r="B18" s="46"/>
      <c r="C18" s="27" t="s">
        <v>38</v>
      </c>
      <c r="G18" s="51"/>
      <c r="H18" s="57">
        <v>0</v>
      </c>
      <c r="I18" s="58">
        <v>0</v>
      </c>
      <c r="J18" s="47"/>
    </row>
    <row r="19" spans="2:14" x14ac:dyDescent="0.25">
      <c r="B19" s="46"/>
      <c r="C19" s="27" t="s">
        <v>39</v>
      </c>
      <c r="G19" s="51"/>
      <c r="H19" s="57">
        <v>2</v>
      </c>
      <c r="I19" s="58">
        <v>4889900</v>
      </c>
      <c r="J19" s="47"/>
    </row>
    <row r="20" spans="2:14" x14ac:dyDescent="0.25">
      <c r="B20" s="46"/>
      <c r="C20" s="27" t="s">
        <v>40</v>
      </c>
      <c r="H20" s="59">
        <v>0</v>
      </c>
      <c r="I20" s="60">
        <v>0</v>
      </c>
      <c r="J20" s="47"/>
    </row>
    <row r="21" spans="2:14" x14ac:dyDescent="0.25">
      <c r="B21" s="46"/>
      <c r="C21" s="27" t="s">
        <v>41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42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43</v>
      </c>
      <c r="D23" s="48"/>
      <c r="E23" s="48"/>
      <c r="F23" s="48"/>
      <c r="H23" s="64">
        <f>H18+H19+H20+H21+H22</f>
        <v>2</v>
      </c>
      <c r="I23" s="65">
        <f>I18+I19+I20+I21+I22</f>
        <v>4889900</v>
      </c>
      <c r="J23" s="47"/>
    </row>
    <row r="24" spans="2:14" x14ac:dyDescent="0.25">
      <c r="B24" s="46"/>
      <c r="C24" s="27" t="s">
        <v>44</v>
      </c>
      <c r="H24" s="59">
        <v>0</v>
      </c>
      <c r="I24" s="60">
        <v>0</v>
      </c>
      <c r="J24" s="47"/>
    </row>
    <row r="25" spans="2:14" ht="13" thickBot="1" x14ac:dyDescent="0.3">
      <c r="B25" s="46"/>
      <c r="C25" s="27" t="s">
        <v>45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46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 x14ac:dyDescent="0.35">
      <c r="B27" s="46"/>
      <c r="C27" s="51" t="s">
        <v>47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48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49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2</v>
      </c>
      <c r="I31" s="58">
        <f>I23+I26+I28</f>
        <v>4889900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/>
      <c r="D38" s="73"/>
      <c r="E38" s="51"/>
      <c r="F38" s="51"/>
      <c r="G38" s="51"/>
      <c r="H38" s="80" t="s">
        <v>50</v>
      </c>
      <c r="I38" s="73"/>
      <c r="J38" s="69"/>
    </row>
    <row r="39" spans="2:10" ht="13" x14ac:dyDescent="0.3">
      <c r="B39" s="46"/>
      <c r="C39" s="66" t="s">
        <v>71</v>
      </c>
      <c r="D39" s="51"/>
      <c r="E39" s="51"/>
      <c r="F39" s="51"/>
      <c r="G39" s="51"/>
      <c r="H39" s="66" t="s">
        <v>51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52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107" t="s">
        <v>53</v>
      </c>
      <c r="D42" s="107"/>
      <c r="E42" s="107"/>
      <c r="F42" s="107"/>
      <c r="G42" s="107"/>
      <c r="H42" s="107"/>
      <c r="I42" s="107"/>
      <c r="J42" s="69"/>
    </row>
    <row r="43" spans="2:10" x14ac:dyDescent="0.25">
      <c r="B43" s="46"/>
      <c r="C43" s="107"/>
      <c r="D43" s="107"/>
      <c r="E43" s="107"/>
      <c r="F43" s="107"/>
      <c r="G43" s="107"/>
      <c r="H43" s="107"/>
      <c r="I43" s="107"/>
      <c r="J43" s="69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E16" sqref="E1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8"/>
      <c r="B1" s="109"/>
      <c r="C1" s="112" t="s">
        <v>59</v>
      </c>
      <c r="D1" s="113"/>
      <c r="E1" s="113"/>
      <c r="F1" s="113"/>
      <c r="G1" s="113"/>
      <c r="H1" s="114"/>
      <c r="I1" s="85" t="s">
        <v>31</v>
      </c>
    </row>
    <row r="2" spans="1:9" ht="53.5" customHeight="1" thickBot="1" x14ac:dyDescent="0.4">
      <c r="A2" s="110"/>
      <c r="B2" s="111"/>
      <c r="C2" s="115" t="s">
        <v>60</v>
      </c>
      <c r="D2" s="116"/>
      <c r="E2" s="116"/>
      <c r="F2" s="116"/>
      <c r="G2" s="116"/>
      <c r="H2" s="117"/>
      <c r="I2" s="86" t="s">
        <v>61</v>
      </c>
    </row>
    <row r="3" spans="1:9" x14ac:dyDescent="0.35">
      <c r="A3" s="87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87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87"/>
      <c r="B5" s="48" t="s">
        <v>57</v>
      </c>
      <c r="C5" s="88"/>
      <c r="D5" s="89"/>
      <c r="E5" s="51"/>
      <c r="F5" s="51"/>
      <c r="G5" s="51"/>
      <c r="H5" s="51"/>
      <c r="I5" s="69"/>
    </row>
    <row r="6" spans="1:9" x14ac:dyDescent="0.35">
      <c r="A6" s="87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87"/>
      <c r="B7" s="48" t="s">
        <v>55</v>
      </c>
      <c r="C7" s="51"/>
      <c r="D7" s="51"/>
      <c r="E7" s="51"/>
      <c r="F7" s="51"/>
      <c r="G7" s="51"/>
      <c r="H7" s="51"/>
      <c r="I7" s="69"/>
    </row>
    <row r="8" spans="1:9" x14ac:dyDescent="0.35">
      <c r="A8" s="87"/>
      <c r="B8" s="48" t="s">
        <v>56</v>
      </c>
      <c r="C8" s="51"/>
      <c r="D8" s="51"/>
      <c r="E8" s="51"/>
      <c r="F8" s="51"/>
      <c r="G8" s="51"/>
      <c r="H8" s="51"/>
      <c r="I8" s="69"/>
    </row>
    <row r="9" spans="1:9" x14ac:dyDescent="0.35">
      <c r="A9" s="87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87"/>
      <c r="B10" s="51" t="s">
        <v>62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87"/>
      <c r="B11" s="90"/>
      <c r="C11" s="51"/>
      <c r="D11" s="51"/>
      <c r="E11" s="51"/>
      <c r="F11" s="51"/>
      <c r="G11" s="51"/>
      <c r="H11" s="51"/>
      <c r="I11" s="69"/>
    </row>
    <row r="12" spans="1:9" x14ac:dyDescent="0.35">
      <c r="A12" s="87"/>
      <c r="B12" s="27" t="s">
        <v>58</v>
      </c>
      <c r="C12" s="89"/>
      <c r="D12" s="51"/>
      <c r="E12" s="51"/>
      <c r="F12" s="51"/>
      <c r="G12" s="53" t="s">
        <v>63</v>
      </c>
      <c r="H12" s="53" t="s">
        <v>64</v>
      </c>
      <c r="I12" s="69"/>
    </row>
    <row r="13" spans="1:9" x14ac:dyDescent="0.35">
      <c r="A13" s="87"/>
      <c r="B13" s="66" t="s">
        <v>37</v>
      </c>
      <c r="C13" s="66"/>
      <c r="D13" s="66"/>
      <c r="E13" s="66"/>
      <c r="F13" s="51"/>
      <c r="G13" s="91">
        <f>G19</f>
        <v>2</v>
      </c>
      <c r="H13" s="92">
        <f>H19</f>
        <v>4889900</v>
      </c>
      <c r="I13" s="69"/>
    </row>
    <row r="14" spans="1:9" x14ac:dyDescent="0.35">
      <c r="A14" s="87"/>
      <c r="B14" s="51" t="s">
        <v>38</v>
      </c>
      <c r="C14" s="51"/>
      <c r="D14" s="51"/>
      <c r="E14" s="51"/>
      <c r="F14" s="51"/>
      <c r="G14" s="93">
        <v>0</v>
      </c>
      <c r="H14" s="94">
        <v>0</v>
      </c>
      <c r="I14" s="69"/>
    </row>
    <row r="15" spans="1:9" x14ac:dyDescent="0.35">
      <c r="A15" s="87"/>
      <c r="B15" s="51" t="s">
        <v>39</v>
      </c>
      <c r="C15" s="51"/>
      <c r="D15" s="51"/>
      <c r="E15" s="51"/>
      <c r="F15" s="51"/>
      <c r="G15" s="93">
        <v>2</v>
      </c>
      <c r="H15" s="94">
        <v>4889900</v>
      </c>
      <c r="I15" s="69"/>
    </row>
    <row r="16" spans="1:9" x14ac:dyDescent="0.35">
      <c r="A16" s="87"/>
      <c r="B16" s="51" t="s">
        <v>40</v>
      </c>
      <c r="C16" s="51"/>
      <c r="D16" s="51"/>
      <c r="E16" s="51"/>
      <c r="F16" s="51"/>
      <c r="G16" s="93">
        <v>0</v>
      </c>
      <c r="H16" s="94">
        <v>0</v>
      </c>
      <c r="I16" s="69"/>
    </row>
    <row r="17" spans="1:9" x14ac:dyDescent="0.35">
      <c r="A17" s="87"/>
      <c r="B17" s="51" t="s">
        <v>41</v>
      </c>
      <c r="C17" s="51"/>
      <c r="D17" s="51"/>
      <c r="E17" s="51"/>
      <c r="F17" s="51"/>
      <c r="G17" s="93">
        <v>0</v>
      </c>
      <c r="H17" s="94">
        <v>0</v>
      </c>
      <c r="I17" s="69"/>
    </row>
    <row r="18" spans="1:9" x14ac:dyDescent="0.35">
      <c r="A18" s="87"/>
      <c r="B18" s="51" t="s">
        <v>65</v>
      </c>
      <c r="C18" s="51"/>
      <c r="D18" s="51"/>
      <c r="E18" s="51"/>
      <c r="F18" s="51"/>
      <c r="G18" s="95">
        <v>0</v>
      </c>
      <c r="H18" s="96">
        <v>0</v>
      </c>
      <c r="I18" s="69"/>
    </row>
    <row r="19" spans="1:9" x14ac:dyDescent="0.35">
      <c r="A19" s="87"/>
      <c r="B19" s="66" t="s">
        <v>66</v>
      </c>
      <c r="C19" s="66"/>
      <c r="D19" s="66"/>
      <c r="E19" s="66"/>
      <c r="F19" s="51"/>
      <c r="G19" s="93">
        <f>SUM(G14:G18)</f>
        <v>2</v>
      </c>
      <c r="H19" s="92">
        <f>(H14+H15+H16+H17+H18)</f>
        <v>4889900</v>
      </c>
      <c r="I19" s="69"/>
    </row>
    <row r="20" spans="1:9" ht="15" thickBot="1" x14ac:dyDescent="0.4">
      <c r="A20" s="87"/>
      <c r="B20" s="66"/>
      <c r="C20" s="66"/>
      <c r="D20" s="51"/>
      <c r="E20" s="51"/>
      <c r="F20" s="51"/>
      <c r="G20" s="97"/>
      <c r="H20" s="98"/>
      <c r="I20" s="69"/>
    </row>
    <row r="21" spans="1:9" ht="15" thickTop="1" x14ac:dyDescent="0.35">
      <c r="A21" s="87"/>
      <c r="B21" s="66"/>
      <c r="C21" s="66"/>
      <c r="D21" s="51"/>
      <c r="E21" s="51"/>
      <c r="F21" s="51"/>
      <c r="G21" s="73"/>
      <c r="H21" s="99"/>
      <c r="I21" s="69"/>
    </row>
    <row r="22" spans="1:9" x14ac:dyDescent="0.35">
      <c r="A22" s="87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87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87"/>
      <c r="B24" s="73" t="s">
        <v>67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87"/>
      <c r="B25" s="73"/>
      <c r="C25" s="73"/>
      <c r="D25" s="51"/>
      <c r="E25" s="51"/>
      <c r="F25" s="73" t="s">
        <v>68</v>
      </c>
      <c r="G25" s="73"/>
      <c r="H25" s="73"/>
      <c r="I25" s="69"/>
    </row>
    <row r="26" spans="1:9" x14ac:dyDescent="0.35">
      <c r="A26" s="87"/>
      <c r="B26" s="73" t="s">
        <v>71</v>
      </c>
      <c r="C26" s="73"/>
      <c r="D26" s="51"/>
      <c r="E26" s="51"/>
      <c r="F26" s="73" t="s">
        <v>69</v>
      </c>
      <c r="G26" s="73"/>
      <c r="H26" s="73"/>
      <c r="I26" s="69"/>
    </row>
    <row r="27" spans="1:9" x14ac:dyDescent="0.35">
      <c r="A27" s="87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87"/>
      <c r="B28" s="118" t="s">
        <v>70</v>
      </c>
      <c r="C28" s="118"/>
      <c r="D28" s="118"/>
      <c r="E28" s="118"/>
      <c r="F28" s="118"/>
      <c r="G28" s="118"/>
      <c r="H28" s="118"/>
      <c r="I28" s="69"/>
    </row>
    <row r="29" spans="1:9" ht="15" thickBot="1" x14ac:dyDescent="0.4">
      <c r="A29" s="100"/>
      <c r="B29" s="101"/>
      <c r="C29" s="101"/>
      <c r="D29" s="101"/>
      <c r="E29" s="101"/>
      <c r="F29" s="77"/>
      <c r="G29" s="77"/>
      <c r="H29" s="77"/>
      <c r="I29" s="10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CMVA.SARA</dc:creator>
  <cp:lastModifiedBy>Paola Andrea Jimenez Prado</cp:lastModifiedBy>
  <cp:lastPrinted>2024-06-28T19:09:51Z</cp:lastPrinted>
  <dcterms:created xsi:type="dcterms:W3CDTF">2024-06-19T22:55:10Z</dcterms:created>
  <dcterms:modified xsi:type="dcterms:W3CDTF">2024-06-28T19:29:56Z</dcterms:modified>
</cp:coreProperties>
</file>