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60020283 E.S.E. HOSP SAN JOSE DE GUADUA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FACTURA'!$A$2:$T$7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<sst xmlns="http://schemas.openxmlformats.org/spreadsheetml/2006/main" count="167" uniqueCount="82">
  <si>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</si>
  <si>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</si>
  <si>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</si>
  <si>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</si>
  <si>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</si>
  <si>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</si>
  <si>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</si>
  <si>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</si>
  <si>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</si>
  <si>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</si>
  <si>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</si>
  <si>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</si>
  <si>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SAN JOSE DE GUADUAS</t>
  </si>
  <si>
    <t>HSJ</t>
  </si>
  <si>
    <t>SIN CONTRATO</t>
  </si>
  <si>
    <t>GUADUAS</t>
  </si>
  <si>
    <t>EVENTO</t>
  </si>
  <si>
    <t>N/A</t>
  </si>
  <si>
    <t>Alf+Fac</t>
  </si>
  <si>
    <t>HSJ1261174</t>
  </si>
  <si>
    <t>HSJ1329868</t>
  </si>
  <si>
    <t>HSJ1339469</t>
  </si>
  <si>
    <t>HSJ1350078</t>
  </si>
  <si>
    <t>HSJ1422378</t>
  </si>
  <si>
    <t>Llave</t>
  </si>
  <si>
    <t>860020283_HSJ1261174</t>
  </si>
  <si>
    <t>860020283_HSJ1329868</t>
  </si>
  <si>
    <t>860020283_HSJ1339469</t>
  </si>
  <si>
    <t>860020283_HSJ1350078</t>
  </si>
  <si>
    <t>860020283_HSJ1422378</t>
  </si>
  <si>
    <t xml:space="preserve">Fecha de radicacion EPS </t>
  </si>
  <si>
    <t>Estado de Factura EPS Junio 26</t>
  </si>
  <si>
    <t>Boxalud</t>
  </si>
  <si>
    <t>Devuelta</t>
  </si>
  <si>
    <t>MIGRACION: AUTO. SEDEVUELVE LA FACTURA POR QUE NO ENVIARON LA AUTO PARAESTE SERVICIO  ANGELA CAMPAZ</t>
  </si>
  <si>
    <t>Observacion objeccion</t>
  </si>
  <si>
    <t>Valor devolucion</t>
  </si>
  <si>
    <t>Fecha de corte</t>
  </si>
  <si>
    <t>FACTURA DEVUELTA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</si>
  <si>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</si>
  <si>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</si>
  <si>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</si>
  <si>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</si>
  <si>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</si>
  <si>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</si>
  <si>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</si>
  <si>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</si>
  <si>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</si>
  <si>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</si>
  <si>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</si>
  <si>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</si>
  <si>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</si>
  <si>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</si>
  <si>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</si>
  <si>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</si>
  <si>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</si>
  <si>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</si>
  <si>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</si>
  <si>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</si>
  <si>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</si>
  <si>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</si>
  <si>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</si>
  <si>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</si>
  <si>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SAN JOSE DE GUADUAS</t>
  </si>
  <si>
    <t>NIT: 860020283</t>
  </si>
  <si>
    <t>Santiago de Cali, Junio 26 del 2024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</si>
  <si>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</si>
  <si>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</si>
  <si>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</si>
  <si>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</si>
  <si>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</si>
  <si>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</si>
  <si>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</si>
  <si>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</si>
  <si>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</si>
  <si>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</si>
  <si>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</si>
  <si>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</si>
  <si>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</si>
  <si>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 continuacion me permito remitir nuestra respuesta al estado de cartera presentado en la fecha: 19/06/2024</t>
  </si>
  <si>
    <t>Alexadra Gómez</t>
  </si>
  <si>
    <t>Lídr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</si>
</sst>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9" fillId="0" borderId="0"/>
    <xf numFmtId="166" fontId="5" fillId="0" borderId="0" applyFont="0" applyFill="0" applyBorder="0" applyAlignment="0" applyProtection="0"/>
  </cellStyleXfs>
  <cellXfs count="1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NumberFormat="1" applyBorder="1"/>
    <xf numFmtId="14" fontId="6" fillId="0" borderId="1" xfId="0" applyNumberFormat="1" applyFont="1" applyBorder="1" applyAlignment="1">
      <alignment vertical="center"/>
    </xf>
    <xf numFmtId="164" fontId="6" fillId="0" borderId="1" xfId="1" applyNumberFormat="1" applyFont="1" applyBorder="1" applyAlignment="1">
      <alignment horizontal="right" vertical="center"/>
    </xf>
    <xf numFmtId="0" fontId="0" fillId="0" borderId="1" xfId="0" applyFont="1" applyBorder="1"/>
    <xf numFmtId="0" fontId="0" fillId="0" borderId="1" xfId="0" applyNumberFormat="1" applyFont="1" applyBorder="1"/>
    <xf numFmtId="14" fontId="7" fillId="0" borderId="1" xfId="0" applyNumberFormat="1" applyFont="1" applyBorder="1" applyAlignment="1">
      <alignment vertical="center"/>
    </xf>
    <xf numFmtId="164" fontId="7" fillId="0" borderId="1" xfId="1" applyNumberFormat="1" applyFont="1" applyBorder="1" applyAlignment="1">
      <alignment horizontal="right" vertical="center"/>
    </xf>
    <xf numFmtId="0" fontId="0" fillId="0" borderId="0" xfId="0" applyFont="1"/>
    <xf numFmtId="0" fontId="8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164" fontId="1" fillId="7" borderId="1" xfId="1" applyNumberFormat="1" applyFont="1" applyFill="1" applyBorder="1" applyAlignment="1">
      <alignment horizontal="center" vertical="center" wrapText="1"/>
    </xf>
    <xf numFmtId="164" fontId="1" fillId="2" borderId="1" xfId="1" applyNumberFormat="1" applyFont="1" applyFill="1" applyBorder="1" applyAlignment="1">
      <alignment horizontal="center"/>
    </xf>
    <xf numFmtId="0" fontId="10" fillId="0" borderId="0" xfId="3" applyFont="1"/>
    <xf numFmtId="0" fontId="10" fillId="0" borderId="2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/>
    </xf>
    <xf numFmtId="0" fontId="11" fillId="0" borderId="2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/>
    </xf>
    <xf numFmtId="0" fontId="10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7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/>
    </xf>
    <xf numFmtId="0" fontId="10" fillId="0" borderId="6" xfId="3" applyFont="1" applyBorder="1"/>
    <xf numFmtId="0" fontId="10" fillId="0" borderId="7" xfId="3" applyFont="1" applyBorder="1"/>
    <xf numFmtId="0" fontId="11" fillId="0" borderId="0" xfId="3" applyFont="1"/>
    <xf numFmtId="14" fontId="10" fillId="0" borderId="0" xfId="3" applyNumberFormat="1" applyFont="1"/>
    <xf numFmtId="165" fontId="10" fillId="0" borderId="0" xfId="3" applyNumberFormat="1" applyFont="1"/>
    <xf numFmtId="0" fontId="9" fillId="0" borderId="0" xfId="3" applyFont="1"/>
    <xf numFmtId="14" fontId="10" fillId="0" borderId="0" xfId="3" applyNumberFormat="1" applyFont="1" applyAlignment="1">
      <alignment horizontal="left"/>
    </xf>
    <xf numFmtId="0" fontId="12" fillId="0" borderId="0" xfId="3" applyFont="1" applyAlignment="1">
      <alignment horizontal="center"/>
    </xf>
    <xf numFmtId="167" fontId="12" fillId="0" borderId="0" xfId="4" applyNumberFormat="1" applyFont="1" applyAlignment="1">
      <alignment horizontal="center"/>
    </xf>
    <xf numFmtId="168" fontId="12" fillId="0" borderId="0" xfId="2" applyNumberFormat="1" applyFont="1" applyAlignment="1">
      <alignment horizontal="right"/>
    </xf>
    <xf numFmtId="168" fontId="10" fillId="0" borderId="0" xfId="2" applyNumberFormat="1" applyFont="1"/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8" fontId="10" fillId="0" borderId="0" xfId="3" applyNumberFormat="1" applyFont="1"/>
    <xf numFmtId="167" fontId="10" fillId="0" borderId="9" xfId="4" applyNumberFormat="1" applyFont="1" applyBorder="1" applyAlignment="1">
      <alignment horizontal="center"/>
    </xf>
    <xf numFmtId="168" fontId="10" fillId="0" borderId="9" xfId="2" applyNumberFormat="1" applyFont="1" applyBorder="1" applyAlignment="1">
      <alignment horizontal="right"/>
    </xf>
    <xf numFmtId="167" fontId="11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right"/>
    </xf>
    <xf numFmtId="0" fontId="12" fillId="0" borderId="0" xfId="3" applyFont="1"/>
    <xf numFmtId="167" fontId="9" fillId="0" borderId="9" xfId="4" applyNumberFormat="1" applyFont="1" applyBorder="1" applyAlignment="1">
      <alignment horizontal="center"/>
    </xf>
    <xf numFmtId="168" fontId="9" fillId="0" borderId="9" xfId="2" applyNumberFormat="1" applyFont="1" applyBorder="1" applyAlignment="1">
      <alignment horizontal="right"/>
    </xf>
    <xf numFmtId="0" fontId="9" fillId="0" borderId="7" xfId="3" applyFont="1" applyBorder="1"/>
    <xf numFmtId="167" fontId="9" fillId="0" borderId="0" xfId="2" applyNumberFormat="1" applyFont="1" applyAlignment="1">
      <alignment horizontal="right"/>
    </xf>
    <xf numFmtId="167" fontId="12" fillId="0" borderId="13" xfId="4" applyNumberFormat="1" applyFont="1" applyBorder="1" applyAlignment="1">
      <alignment horizontal="center"/>
    </xf>
    <xf numFmtId="168" fontId="12" fillId="0" borderId="13" xfId="2" applyNumberFormat="1" applyFont="1" applyBorder="1" applyAlignment="1">
      <alignment horizontal="right"/>
    </xf>
    <xf numFmtId="169" fontId="9" fillId="0" borderId="0" xfId="3" applyNumberFormat="1" applyFont="1"/>
    <xf numFmtId="166" fontId="9" fillId="0" borderId="0" xfId="4" applyFont="1"/>
    <xf numFmtId="168" fontId="9" fillId="0" borderId="0" xfId="2" applyNumberFormat="1" applyFont="1"/>
    <xf numFmtId="169" fontId="12" fillId="0" borderId="9" xfId="3" applyNumberFormat="1" applyFont="1" applyBorder="1"/>
    <xf numFmtId="169" fontId="9" fillId="0" borderId="9" xfId="3" applyNumberFormat="1" applyFont="1" applyBorder="1"/>
    <xf numFmtId="166" fontId="12" fillId="0" borderId="9" xfId="4" applyFont="1" applyBorder="1"/>
    <xf numFmtId="168" fontId="9" fillId="0" borderId="9" xfId="2" applyNumberFormat="1" applyFont="1" applyBorder="1"/>
    <xf numFmtId="169" fontId="12" fillId="0" borderId="0" xfId="3" applyNumberFormat="1" applyFont="1"/>
    <xf numFmtId="0" fontId="10" fillId="0" borderId="8" xfId="3" applyFont="1" applyBorder="1"/>
    <xf numFmtId="0" fontId="10" fillId="0" borderId="9" xfId="3" applyFont="1" applyBorder="1"/>
    <xf numFmtId="169" fontId="10" fillId="0" borderId="9" xfId="3" applyNumberFormat="1" applyFont="1" applyBorder="1"/>
    <xf numFmtId="0" fontId="10" fillId="0" borderId="10" xfId="3" applyFont="1" applyBorder="1"/>
    <xf numFmtId="0" fontId="12" fillId="0" borderId="5" xfId="3" applyFont="1" applyBorder="1" applyAlignment="1">
      <alignment horizontal="center" vertical="center"/>
    </xf>
    <xf numFmtId="0" fontId="12" fillId="0" borderId="17" xfId="3" applyFont="1" applyBorder="1" applyAlignment="1">
      <alignment horizontal="center" vertical="center"/>
    </xf>
    <xf numFmtId="0" fontId="9" fillId="0" borderId="6" xfId="3" applyFont="1" applyBorder="1"/>
    <xf numFmtId="165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4" fontId="12" fillId="0" borderId="0" xfId="1" applyNumberFormat="1" applyFont="1"/>
    <xf numFmtId="170" fontId="12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164" fontId="9" fillId="0" borderId="18" xfId="1" applyNumberFormat="1" applyFont="1" applyBorder="1" applyAlignment="1">
      <alignment horizontal="center"/>
    </xf>
    <xf numFmtId="170" fontId="9" fillId="0" borderId="18" xfId="1" applyNumberFormat="1" applyFont="1" applyBorder="1" applyAlignment="1">
      <alignment horizontal="right"/>
    </xf>
    <xf numFmtId="164" fontId="9" fillId="0" borderId="13" xfId="1" applyNumberFormat="1" applyFont="1" applyBorder="1" applyAlignment="1">
      <alignment horizontal="center"/>
    </xf>
    <xf numFmtId="170" fontId="9" fillId="0" borderId="13" xfId="1" applyNumberFormat="1" applyFont="1" applyBorder="1" applyAlignment="1">
      <alignment horizontal="right"/>
    </xf>
    <xf numFmtId="169" fontId="9" fillId="0" borderId="0" xfId="3" applyNumberFormat="1" applyFont="1" applyAlignment="1">
      <alignment horizontal="right"/>
    </xf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  <xf numFmtId="0" fontId="13" fillId="0" borderId="0" xfId="3" applyFont="1" applyAlignment="1">
      <alignment horizontal="center" vertical="center" wrapText="1"/>
    </xf>
    <xf numFmtId="0" fontId="9" fillId="0" borderId="2" xfId="3" applyFont="1" applyBorder="1" applyAlignment="1">
      <alignment horizontal="center"/>
    </xf>
    <xf numFmtId="0" fontId="9" fillId="0" borderId="3" xfId="3" applyFont="1" applyBorder="1" applyAlignment="1">
      <alignment horizontal="center"/>
    </xf>
    <xf numFmtId="0" fontId="9" fillId="0" borderId="8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12" fillId="0" borderId="2" xfId="3" applyFont="1" applyBorder="1" applyAlignment="1">
      <alignment horizontal="center" vertical="center"/>
    </xf>
    <xf numFmtId="0" fontId="12" fillId="0" borderId="4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 wrapText="1"/>
    </xf>
    <xf numFmtId="0" fontId="12" fillId="0" borderId="15" xfId="3" applyFont="1" applyBorder="1" applyAlignment="1">
      <alignment horizontal="center" vertical="center" wrapText="1"/>
    </xf>
    <xf numFmtId="0" fontId="12" fillId="0" borderId="16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"/>
  <sheetViews>
    <sheetView showGridLines="0" zoomScale="160" zoomScaleNormal="160" workbookViewId="0">
      <selection activeCell="A9" sqref="A9"/>
    </sheetView>
  </sheetViews>
  <sheetFormatPr baseColWidth="10" defaultRowHeight="14.5" x14ac:dyDescent="0.35"/>
  <cols>
    <col min="2" max="2" width="27.7265625" customWidth="1"/>
    <col min="3" max="3" width="9" customWidth="1"/>
    <col min="4" max="4" width="8.81640625" customWidth="1"/>
    <col min="5" max="5" width="13.54296875" customWidth="1"/>
    <col min="6" max="6" width="14.7265625" customWidth="1"/>
    <col min="7" max="7" width="12" customWidth="1"/>
    <col min="8" max="8" width="13.269531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860020283</v>
      </c>
      <c r="B2" s="1" t="s">
        <v>12</v>
      </c>
      <c r="C2" s="1" t="s">
        <v>13</v>
      </c>
      <c r="D2" s="6">
        <v>1261174</v>
      </c>
      <c r="E2" s="7">
        <v>43472.168749999997</v>
      </c>
      <c r="F2" s="7">
        <v>43498</v>
      </c>
      <c r="G2" s="8">
        <v>1134005</v>
      </c>
      <c r="H2" s="8">
        <v>1134005</v>
      </c>
      <c r="I2" s="5" t="s">
        <v>14</v>
      </c>
      <c r="J2" s="4" t="s">
        <v>15</v>
      </c>
      <c r="K2" s="5" t="s">
        <v>16</v>
      </c>
      <c r="L2" s="4" t="s">
        <v>17</v>
      </c>
    </row>
    <row r="3" spans="1:12" x14ac:dyDescent="0.35">
      <c r="A3" s="1">
        <v>860020283</v>
      </c>
      <c r="B3" s="1" t="s">
        <v>12</v>
      </c>
      <c r="C3" s="1" t="s">
        <v>13</v>
      </c>
      <c r="D3" s="6">
        <v>1329868</v>
      </c>
      <c r="E3" s="7">
        <v>44163.843055555553</v>
      </c>
      <c r="F3" s="7">
        <v>44203</v>
      </c>
      <c r="G3" s="8">
        <v>244094</v>
      </c>
      <c r="H3" s="8">
        <v>244094</v>
      </c>
      <c r="I3" s="5" t="s">
        <v>14</v>
      </c>
      <c r="J3" s="4" t="s">
        <v>15</v>
      </c>
      <c r="K3" s="5" t="s">
        <v>16</v>
      </c>
      <c r="L3" s="4" t="s">
        <v>17</v>
      </c>
    </row>
    <row r="4" spans="1:12" x14ac:dyDescent="0.35">
      <c r="A4" s="1">
        <v>860020283</v>
      </c>
      <c r="B4" s="1" t="s">
        <v>12</v>
      </c>
      <c r="C4" s="1" t="s">
        <v>13</v>
      </c>
      <c r="D4" s="6">
        <v>1339469</v>
      </c>
      <c r="E4" s="7">
        <v>44270.853472222225</v>
      </c>
      <c r="F4" s="7">
        <v>44271</v>
      </c>
      <c r="G4" s="8">
        <v>59700</v>
      </c>
      <c r="H4" s="8">
        <v>59700</v>
      </c>
      <c r="I4" s="5" t="s">
        <v>14</v>
      </c>
      <c r="J4" s="4" t="s">
        <v>15</v>
      </c>
      <c r="K4" s="5" t="s">
        <v>16</v>
      </c>
      <c r="L4" s="4" t="s">
        <v>17</v>
      </c>
    </row>
    <row r="5" spans="1:12" x14ac:dyDescent="0.35">
      <c r="A5" s="1">
        <v>860020283</v>
      </c>
      <c r="B5" s="1" t="s">
        <v>12</v>
      </c>
      <c r="C5" s="1" t="s">
        <v>13</v>
      </c>
      <c r="D5" s="6">
        <v>1350078</v>
      </c>
      <c r="E5" s="7">
        <v>44371</v>
      </c>
      <c r="F5" s="7">
        <v>44415</v>
      </c>
      <c r="G5" s="8">
        <v>244094</v>
      </c>
      <c r="H5" s="8">
        <v>244094</v>
      </c>
      <c r="I5" s="5" t="s">
        <v>14</v>
      </c>
      <c r="J5" s="4" t="s">
        <v>15</v>
      </c>
      <c r="K5" s="5" t="s">
        <v>16</v>
      </c>
      <c r="L5" s="4" t="s">
        <v>17</v>
      </c>
    </row>
    <row r="6" spans="1:12" x14ac:dyDescent="0.35">
      <c r="A6" s="1">
        <v>860020283</v>
      </c>
      <c r="B6" s="1" t="s">
        <v>12</v>
      </c>
      <c r="C6" s="1" t="s">
        <v>13</v>
      </c>
      <c r="D6" s="6">
        <v>1422378</v>
      </c>
      <c r="E6" s="7">
        <v>44988.598611111112</v>
      </c>
      <c r="F6" s="7">
        <v>45079</v>
      </c>
      <c r="G6" s="8">
        <v>60918</v>
      </c>
      <c r="H6" s="8">
        <v>60918</v>
      </c>
      <c r="I6" s="5" t="s">
        <v>14</v>
      </c>
      <c r="J6" s="4" t="s">
        <v>15</v>
      </c>
      <c r="K6" s="5" t="s">
        <v>16</v>
      </c>
      <c r="L6" s="4" t="s">
        <v>17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7"/>
  <sheetViews>
    <sheetView showGridLines="0" topLeftCell="B1" zoomScale="80" zoomScaleNormal="80" workbookViewId="0">
      <selection activeCell="G3" sqref="G3"/>
    </sheetView>
  </sheetViews>
  <sheetFormatPr baseColWidth="10" defaultRowHeight="14.5" x14ac:dyDescent="0.35"/>
  <cols>
    <col min="1" max="1" width="10.90625" style="13"/>
    <col min="2" max="2" width="27.7265625" style="13" customWidth="1"/>
    <col min="3" max="3" width="9" style="13" customWidth="1"/>
    <col min="4" max="4" width="8.81640625" style="13" customWidth="1"/>
    <col min="5" max="5" width="11" style="13" bestFit="1" customWidth="1"/>
    <col min="6" max="6" width="21.36328125" style="13" bestFit="1" customWidth="1"/>
    <col min="7" max="7" width="13.54296875" style="13" customWidth="1"/>
    <col min="8" max="9" width="14.7265625" style="13" customWidth="1"/>
    <col min="10" max="10" width="12" style="13" customWidth="1"/>
    <col min="11" max="11" width="13.26953125" style="13" customWidth="1"/>
    <col min="12" max="12" width="15.7265625" style="13" bestFit="1" customWidth="1"/>
    <col min="13" max="13" width="11.453125" style="13" customWidth="1"/>
    <col min="14" max="14" width="15.1796875" style="13" customWidth="1"/>
    <col min="15" max="15" width="10.90625" style="13"/>
    <col min="16" max="16" width="21.36328125" style="13" bestFit="1" customWidth="1"/>
    <col min="17" max="17" width="10.90625" style="13"/>
    <col min="18" max="18" width="10.90625" style="18"/>
    <col min="19" max="19" width="13.1796875" style="13" customWidth="1"/>
    <col min="20" max="16384" width="10.90625" style="13"/>
  </cols>
  <sheetData>
    <row r="1" spans="1:20" x14ac:dyDescent="0.35">
      <c r="K1" s="18">
        <f>SUBTOTAL(9,K3:K7)</f>
        <v>1742811</v>
      </c>
    </row>
    <row r="2" spans="1:20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4" t="s">
        <v>24</v>
      </c>
      <c r="G2" s="2" t="s">
        <v>2</v>
      </c>
      <c r="H2" s="2" t="s">
        <v>3</v>
      </c>
      <c r="I2" s="15" t="s">
        <v>30</v>
      </c>
      <c r="J2" s="2" t="s">
        <v>4</v>
      </c>
      <c r="K2" s="16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7" t="s">
        <v>31</v>
      </c>
      <c r="Q2" s="2" t="s">
        <v>32</v>
      </c>
      <c r="R2" s="21" t="s">
        <v>36</v>
      </c>
      <c r="S2" s="19" t="s">
        <v>35</v>
      </c>
      <c r="T2" s="2" t="s">
        <v>37</v>
      </c>
    </row>
    <row r="3" spans="1:20" x14ac:dyDescent="0.35">
      <c r="A3" s="9">
        <v>860020283</v>
      </c>
      <c r="B3" s="9" t="s">
        <v>12</v>
      </c>
      <c r="C3" s="9" t="s">
        <v>13</v>
      </c>
      <c r="D3" s="10">
        <v>1261174</v>
      </c>
      <c r="E3" s="10" t="s">
        <v>19</v>
      </c>
      <c r="F3" s="10" t="s">
        <v>25</v>
      </c>
      <c r="G3" s="11">
        <v>43472.168749999997</v>
      </c>
      <c r="H3" s="11">
        <v>43498</v>
      </c>
      <c r="I3" s="11"/>
      <c r="J3" s="12">
        <v>1134005</v>
      </c>
      <c r="K3" s="12">
        <v>1134005</v>
      </c>
      <c r="L3" s="5" t="s">
        <v>14</v>
      </c>
      <c r="M3" s="4" t="s">
        <v>15</v>
      </c>
      <c r="N3" s="5" t="s">
        <v>16</v>
      </c>
      <c r="O3" s="4" t="s">
        <v>17</v>
      </c>
      <c r="P3" s="9" t="s">
        <v>39</v>
      </c>
      <c r="Q3" s="4" t="s">
        <v>17</v>
      </c>
      <c r="R3" s="22">
        <v>0</v>
      </c>
      <c r="S3" s="9"/>
      <c r="T3" s="20">
        <v>45443</v>
      </c>
    </row>
    <row r="4" spans="1:20" x14ac:dyDescent="0.35">
      <c r="A4" s="9">
        <v>860020283</v>
      </c>
      <c r="B4" s="9" t="s">
        <v>12</v>
      </c>
      <c r="C4" s="9" t="s">
        <v>13</v>
      </c>
      <c r="D4" s="10">
        <v>1329868</v>
      </c>
      <c r="E4" s="10" t="s">
        <v>20</v>
      </c>
      <c r="F4" s="10" t="s">
        <v>26</v>
      </c>
      <c r="G4" s="11">
        <v>44163.843055555553</v>
      </c>
      <c r="H4" s="11">
        <v>44203</v>
      </c>
      <c r="I4" s="11"/>
      <c r="J4" s="12">
        <v>244094</v>
      </c>
      <c r="K4" s="12">
        <v>244094</v>
      </c>
      <c r="L4" s="5" t="s">
        <v>14</v>
      </c>
      <c r="M4" s="4" t="s">
        <v>15</v>
      </c>
      <c r="N4" s="5" t="s">
        <v>16</v>
      </c>
      <c r="O4" s="4" t="s">
        <v>17</v>
      </c>
      <c r="P4" s="9" t="s">
        <v>39</v>
      </c>
      <c r="Q4" s="4" t="s">
        <v>17</v>
      </c>
      <c r="R4" s="22">
        <v>0</v>
      </c>
      <c r="S4" s="9"/>
      <c r="T4" s="20">
        <v>45443</v>
      </c>
    </row>
    <row r="5" spans="1:20" x14ac:dyDescent="0.35">
      <c r="A5" s="9">
        <v>860020283</v>
      </c>
      <c r="B5" s="9" t="s">
        <v>12</v>
      </c>
      <c r="C5" s="9" t="s">
        <v>13</v>
      </c>
      <c r="D5" s="10">
        <v>1339469</v>
      </c>
      <c r="E5" s="10" t="s">
        <v>21</v>
      </c>
      <c r="F5" s="10" t="s">
        <v>27</v>
      </c>
      <c r="G5" s="11">
        <v>44270.853472222225</v>
      </c>
      <c r="H5" s="11">
        <v>44271</v>
      </c>
      <c r="I5" s="11"/>
      <c r="J5" s="12">
        <v>59700</v>
      </c>
      <c r="K5" s="12">
        <v>59700</v>
      </c>
      <c r="L5" s="5" t="s">
        <v>14</v>
      </c>
      <c r="M5" s="4" t="s">
        <v>15</v>
      </c>
      <c r="N5" s="5" t="s">
        <v>16</v>
      </c>
      <c r="O5" s="4" t="s">
        <v>17</v>
      </c>
      <c r="P5" s="9" t="s">
        <v>39</v>
      </c>
      <c r="Q5" s="4" t="s">
        <v>17</v>
      </c>
      <c r="R5" s="22">
        <v>0</v>
      </c>
      <c r="S5" s="9"/>
      <c r="T5" s="20">
        <v>45443</v>
      </c>
    </row>
    <row r="6" spans="1:20" x14ac:dyDescent="0.35">
      <c r="A6" s="9">
        <v>860020283</v>
      </c>
      <c r="B6" s="9" t="s">
        <v>12</v>
      </c>
      <c r="C6" s="9" t="s">
        <v>13</v>
      </c>
      <c r="D6" s="10">
        <v>1350078</v>
      </c>
      <c r="E6" s="10" t="s">
        <v>22</v>
      </c>
      <c r="F6" s="10" t="s">
        <v>28</v>
      </c>
      <c r="G6" s="11">
        <v>44371</v>
      </c>
      <c r="H6" s="11">
        <v>44415</v>
      </c>
      <c r="I6" s="11"/>
      <c r="J6" s="12">
        <v>244094</v>
      </c>
      <c r="K6" s="12">
        <v>244094</v>
      </c>
      <c r="L6" s="5" t="s">
        <v>14</v>
      </c>
      <c r="M6" s="4" t="s">
        <v>15</v>
      </c>
      <c r="N6" s="5" t="s">
        <v>16</v>
      </c>
      <c r="O6" s="4" t="s">
        <v>17</v>
      </c>
      <c r="P6" s="9" t="s">
        <v>39</v>
      </c>
      <c r="Q6" s="4" t="s">
        <v>17</v>
      </c>
      <c r="R6" s="22">
        <v>0</v>
      </c>
      <c r="S6" s="9"/>
      <c r="T6" s="20">
        <v>45443</v>
      </c>
    </row>
    <row r="7" spans="1:20" x14ac:dyDescent="0.35">
      <c r="A7" s="9">
        <v>860020283</v>
      </c>
      <c r="B7" s="9" t="s">
        <v>12</v>
      </c>
      <c r="C7" s="9" t="s">
        <v>13</v>
      </c>
      <c r="D7" s="10">
        <v>1422378</v>
      </c>
      <c r="E7" s="10" t="s">
        <v>23</v>
      </c>
      <c r="F7" s="10" t="s">
        <v>29</v>
      </c>
      <c r="G7" s="11">
        <v>44988.598611111112</v>
      </c>
      <c r="H7" s="11">
        <v>45079</v>
      </c>
      <c r="I7" s="11">
        <v>45079</v>
      </c>
      <c r="J7" s="12">
        <v>60918</v>
      </c>
      <c r="K7" s="12">
        <v>60918</v>
      </c>
      <c r="L7" s="5" t="s">
        <v>14</v>
      </c>
      <c r="M7" s="4" t="s">
        <v>15</v>
      </c>
      <c r="N7" s="5" t="s">
        <v>16</v>
      </c>
      <c r="O7" s="4" t="s">
        <v>17</v>
      </c>
      <c r="P7" s="9" t="s">
        <v>38</v>
      </c>
      <c r="Q7" s="9" t="s">
        <v>33</v>
      </c>
      <c r="R7" s="12">
        <v>60918</v>
      </c>
      <c r="S7" s="9" t="s">
        <v>34</v>
      </c>
      <c r="T7" s="20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 R7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H27" sqref="H27"/>
    </sheetView>
  </sheetViews>
  <sheetFormatPr baseColWidth="10" defaultRowHeight="12.5" x14ac:dyDescent="0.25"/>
  <cols>
    <col min="1" max="1" width="1" style="23" customWidth="1"/>
    <col min="2" max="2" width="7.81640625" style="23" customWidth="1"/>
    <col min="3" max="3" width="17.54296875" style="23" customWidth="1"/>
    <col min="4" max="4" width="11.54296875" style="23" customWidth="1"/>
    <col min="5" max="6" width="11.453125" style="23" customWidth="1"/>
    <col min="7" max="7" width="8.1796875" style="23" customWidth="1"/>
    <col min="8" max="8" width="20.81640625" style="23" customWidth="1"/>
    <col min="9" max="9" width="25.453125" style="23" customWidth="1"/>
    <col min="10" max="10" width="12.453125" style="23" customWidth="1"/>
    <col min="11" max="11" width="1.7265625" style="23" customWidth="1"/>
    <col min="12" max="12" width="8.7265625" style="23" customWidth="1"/>
    <col min="13" max="13" width="16.54296875" style="52" bestFit="1" customWidth="1"/>
    <col min="14" max="14" width="13.81640625" style="23" bestFit="1" customWidth="1"/>
    <col min="15" max="15" width="7.453125" style="23" bestFit="1" customWidth="1"/>
    <col min="16" max="16" width="13.26953125" style="23" bestFit="1" customWidth="1"/>
    <col min="17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40</v>
      </c>
      <c r="E2" s="27"/>
      <c r="F2" s="27"/>
      <c r="G2" s="27"/>
      <c r="H2" s="27"/>
      <c r="I2" s="28"/>
      <c r="J2" s="29" t="s">
        <v>41</v>
      </c>
    </row>
    <row r="3" spans="2:10" ht="4.5" customHeight="1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42</v>
      </c>
      <c r="E4" s="27"/>
      <c r="F4" s="27"/>
      <c r="G4" s="27"/>
      <c r="H4" s="27"/>
      <c r="I4" s="28"/>
      <c r="J4" s="29" t="s">
        <v>43</v>
      </c>
    </row>
    <row r="5" spans="2:10" ht="5.25" customHeight="1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5">
      <c r="B7" s="42"/>
      <c r="J7" s="43"/>
    </row>
    <row r="8" spans="2:10" ht="9" customHeight="1" x14ac:dyDescent="0.25">
      <c r="B8" s="42"/>
      <c r="J8" s="43"/>
    </row>
    <row r="9" spans="2:10" ht="13" x14ac:dyDescent="0.3">
      <c r="B9" s="42"/>
      <c r="C9" s="44" t="s">
        <v>65</v>
      </c>
      <c r="E9" s="45"/>
      <c r="H9" s="46"/>
      <c r="J9" s="43"/>
    </row>
    <row r="10" spans="2:10" ht="8.25" customHeight="1" x14ac:dyDescent="0.25">
      <c r="B10" s="42"/>
      <c r="J10" s="43"/>
    </row>
    <row r="11" spans="2:10" ht="13" x14ac:dyDescent="0.3">
      <c r="B11" s="42"/>
      <c r="C11" s="44" t="s">
        <v>63</v>
      </c>
      <c r="J11" s="43"/>
    </row>
    <row r="12" spans="2:10" ht="13" x14ac:dyDescent="0.3">
      <c r="B12" s="42"/>
      <c r="C12" s="44" t="s">
        <v>64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79</v>
      </c>
      <c r="G14" s="47"/>
      <c r="H14" s="47"/>
      <c r="I14" s="47"/>
      <c r="J14" s="43"/>
    </row>
    <row r="15" spans="2:10" ht="9" customHeight="1" x14ac:dyDescent="0.25">
      <c r="B15" s="42"/>
      <c r="C15" s="48"/>
      <c r="G15" s="47"/>
      <c r="H15" s="47"/>
      <c r="I15" s="47"/>
      <c r="J15" s="43"/>
    </row>
    <row r="16" spans="2:10" ht="13" x14ac:dyDescent="0.3">
      <c r="B16" s="42"/>
      <c r="C16" s="23" t="s">
        <v>66</v>
      </c>
      <c r="D16" s="45"/>
      <c r="G16" s="47"/>
      <c r="H16" s="49" t="s">
        <v>44</v>
      </c>
      <c r="I16" s="49" t="s">
        <v>45</v>
      </c>
      <c r="J16" s="43"/>
    </row>
    <row r="17" spans="2:14" ht="13" x14ac:dyDescent="0.3">
      <c r="B17" s="42"/>
      <c r="C17" s="44" t="s">
        <v>46</v>
      </c>
      <c r="D17" s="44"/>
      <c r="E17" s="44"/>
      <c r="F17" s="44"/>
      <c r="G17" s="47"/>
      <c r="H17" s="50">
        <v>5</v>
      </c>
      <c r="I17" s="51">
        <v>1742811</v>
      </c>
      <c r="J17" s="43"/>
    </row>
    <row r="18" spans="2:14" x14ac:dyDescent="0.25">
      <c r="B18" s="42"/>
      <c r="C18" s="23" t="s">
        <v>47</v>
      </c>
      <c r="G18" s="47"/>
      <c r="H18" s="53">
        <v>0</v>
      </c>
      <c r="I18" s="54">
        <v>0</v>
      </c>
      <c r="J18" s="43"/>
    </row>
    <row r="19" spans="2:14" x14ac:dyDescent="0.25">
      <c r="B19" s="42"/>
      <c r="C19" s="23" t="s">
        <v>48</v>
      </c>
      <c r="G19" s="47"/>
      <c r="H19" s="53">
        <v>1</v>
      </c>
      <c r="I19" s="54">
        <v>60918</v>
      </c>
      <c r="J19" s="43"/>
    </row>
    <row r="20" spans="2:14" x14ac:dyDescent="0.25">
      <c r="B20" s="42"/>
      <c r="C20" s="23" t="s">
        <v>49</v>
      </c>
      <c r="H20" s="55">
        <v>4</v>
      </c>
      <c r="I20" s="56">
        <v>1681893</v>
      </c>
      <c r="J20" s="43"/>
    </row>
    <row r="21" spans="2:14" x14ac:dyDescent="0.25">
      <c r="B21" s="42"/>
      <c r="C21" s="23" t="s">
        <v>50</v>
      </c>
      <c r="H21" s="55">
        <v>0</v>
      </c>
      <c r="I21" s="56">
        <v>0</v>
      </c>
      <c r="J21" s="43"/>
      <c r="N21" s="57"/>
    </row>
    <row r="22" spans="2:14" ht="13" thickBot="1" x14ac:dyDescent="0.3">
      <c r="B22" s="42"/>
      <c r="C22" s="23" t="s">
        <v>51</v>
      </c>
      <c r="H22" s="58">
        <v>0</v>
      </c>
      <c r="I22" s="59">
        <v>0</v>
      </c>
      <c r="J22" s="43"/>
    </row>
    <row r="23" spans="2:14" ht="13" x14ac:dyDescent="0.3">
      <c r="B23" s="42"/>
      <c r="C23" s="44" t="s">
        <v>52</v>
      </c>
      <c r="D23" s="44"/>
      <c r="E23" s="44"/>
      <c r="F23" s="44"/>
      <c r="H23" s="60">
        <f>H18+H19+H20+H21+H22</f>
        <v>5</v>
      </c>
      <c r="I23" s="61">
        <f>I18+I19+I20+I21+I22</f>
        <v>1742811</v>
      </c>
      <c r="J23" s="43"/>
    </row>
    <row r="24" spans="2:14" x14ac:dyDescent="0.25">
      <c r="B24" s="42"/>
      <c r="C24" s="23" t="s">
        <v>53</v>
      </c>
      <c r="H24" s="55">
        <v>0</v>
      </c>
      <c r="I24" s="56">
        <v>0</v>
      </c>
      <c r="J24" s="43"/>
    </row>
    <row r="25" spans="2:14" ht="13" thickBot="1" x14ac:dyDescent="0.3">
      <c r="B25" s="42"/>
      <c r="C25" s="23" t="s">
        <v>54</v>
      </c>
      <c r="H25" s="58">
        <v>0</v>
      </c>
      <c r="I25" s="59">
        <v>0</v>
      </c>
      <c r="J25" s="43"/>
    </row>
    <row r="26" spans="2:14" ht="13" x14ac:dyDescent="0.3">
      <c r="B26" s="42"/>
      <c r="C26" s="44" t="s">
        <v>55</v>
      </c>
      <c r="D26" s="44"/>
      <c r="E26" s="44"/>
      <c r="F26" s="44"/>
      <c r="H26" s="60">
        <f>H24+H25</f>
        <v>0</v>
      </c>
      <c r="I26" s="61">
        <f>I24+I25</f>
        <v>0</v>
      </c>
      <c r="J26" s="43"/>
    </row>
    <row r="27" spans="2:14" ht="13.5" thickBot="1" x14ac:dyDescent="0.35">
      <c r="B27" s="42"/>
      <c r="C27" s="47" t="s">
        <v>56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 x14ac:dyDescent="0.3">
      <c r="B28" s="42"/>
      <c r="C28" s="62" t="s">
        <v>57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 x14ac:dyDescent="0.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35">
      <c r="B30" s="42"/>
      <c r="C30" s="62" t="s">
        <v>58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3">
      <c r="B31" s="42"/>
      <c r="C31" s="62"/>
      <c r="D31" s="62"/>
      <c r="E31" s="47"/>
      <c r="F31" s="47"/>
      <c r="G31" s="47"/>
      <c r="H31" s="54">
        <f>H23+H26+H28</f>
        <v>5</v>
      </c>
      <c r="I31" s="54">
        <f>I23+I26+I28</f>
        <v>1742811</v>
      </c>
      <c r="J31" s="65"/>
    </row>
    <row r="32" spans="2:14" ht="9.75" customHeight="1" x14ac:dyDescent="0.25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5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5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5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5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35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 x14ac:dyDescent="0.3">
      <c r="B38" s="42"/>
      <c r="C38" s="62" t="s">
        <v>80</v>
      </c>
      <c r="D38" s="69"/>
      <c r="E38" s="47"/>
      <c r="F38" s="47"/>
      <c r="G38" s="47"/>
      <c r="H38" s="76" t="s">
        <v>59</v>
      </c>
      <c r="I38" s="69"/>
      <c r="J38" s="65"/>
    </row>
    <row r="39" spans="2:10" ht="13" x14ac:dyDescent="0.3">
      <c r="B39" s="42"/>
      <c r="C39" s="62" t="s">
        <v>81</v>
      </c>
      <c r="D39" s="47"/>
      <c r="E39" s="47"/>
      <c r="F39" s="47"/>
      <c r="G39" s="47"/>
      <c r="H39" s="62" t="s">
        <v>60</v>
      </c>
      <c r="I39" s="69"/>
      <c r="J39" s="65"/>
    </row>
    <row r="40" spans="2:10" ht="13" x14ac:dyDescent="0.3">
      <c r="B40" s="42"/>
      <c r="C40" s="47"/>
      <c r="D40" s="47"/>
      <c r="E40" s="47"/>
      <c r="F40" s="47"/>
      <c r="G40" s="47"/>
      <c r="H40" s="62" t="s">
        <v>61</v>
      </c>
      <c r="I40" s="69"/>
      <c r="J40" s="65"/>
    </row>
    <row r="41" spans="2:10" ht="13" x14ac:dyDescent="0.3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5">
      <c r="B42" s="42"/>
      <c r="C42" s="99" t="s">
        <v>62</v>
      </c>
      <c r="D42" s="99"/>
      <c r="E42" s="99"/>
      <c r="F42" s="99"/>
      <c r="G42" s="99"/>
      <c r="H42" s="99"/>
      <c r="I42" s="99"/>
      <c r="J42" s="65"/>
    </row>
    <row r="43" spans="2:10" x14ac:dyDescent="0.25">
      <c r="B43" s="42"/>
      <c r="C43" s="99"/>
      <c r="D43" s="99"/>
      <c r="E43" s="99"/>
      <c r="F43" s="99"/>
      <c r="G43" s="99"/>
      <c r="H43" s="99"/>
      <c r="I43" s="99"/>
      <c r="J43" s="65"/>
    </row>
    <row r="44" spans="2:10" ht="7.5" customHeight="1" thickBot="1" x14ac:dyDescent="0.3">
      <c r="B44" s="77"/>
      <c r="C44" s="78"/>
      <c r="D44" s="78"/>
      <c r="E44" s="78"/>
      <c r="F44" s="78"/>
      <c r="G44" s="79"/>
      <c r="H44" s="79"/>
      <c r="I44" s="79"/>
      <c r="J44" s="8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1" sqref="E11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0"/>
      <c r="B1" s="101"/>
      <c r="C1" s="104" t="s">
        <v>67</v>
      </c>
      <c r="D1" s="105"/>
      <c r="E1" s="105"/>
      <c r="F1" s="105"/>
      <c r="G1" s="105"/>
      <c r="H1" s="106"/>
      <c r="I1" s="81" t="s">
        <v>41</v>
      </c>
    </row>
    <row r="2" spans="1:9" ht="53.5" customHeight="1" thickBot="1" x14ac:dyDescent="0.4">
      <c r="A2" s="102"/>
      <c r="B2" s="103"/>
      <c r="C2" s="107" t="s">
        <v>68</v>
      </c>
      <c r="D2" s="108"/>
      <c r="E2" s="108"/>
      <c r="F2" s="108"/>
      <c r="G2" s="108"/>
      <c r="H2" s="109"/>
      <c r="I2" s="82" t="s">
        <v>69</v>
      </c>
    </row>
    <row r="3" spans="1:9" x14ac:dyDescent="0.35">
      <c r="A3" s="83"/>
      <c r="B3" s="47"/>
      <c r="C3" s="47"/>
      <c r="D3" s="47"/>
      <c r="E3" s="47"/>
      <c r="F3" s="47"/>
      <c r="G3" s="47"/>
      <c r="H3" s="47"/>
      <c r="I3" s="65"/>
    </row>
    <row r="4" spans="1:9" x14ac:dyDescent="0.35">
      <c r="A4" s="83"/>
      <c r="B4" s="47"/>
      <c r="C4" s="47"/>
      <c r="D4" s="47"/>
      <c r="E4" s="47"/>
      <c r="F4" s="47"/>
      <c r="G4" s="47"/>
      <c r="H4" s="47"/>
      <c r="I4" s="65"/>
    </row>
    <row r="5" spans="1:9" x14ac:dyDescent="0.35">
      <c r="A5" s="83"/>
      <c r="B5" s="44" t="s">
        <v>65</v>
      </c>
      <c r="C5" s="84"/>
      <c r="D5" s="85"/>
      <c r="E5" s="47"/>
      <c r="F5" s="47"/>
      <c r="G5" s="47"/>
      <c r="H5" s="47"/>
      <c r="I5" s="65"/>
    </row>
    <row r="6" spans="1:9" x14ac:dyDescent="0.35">
      <c r="A6" s="83"/>
      <c r="B6" s="23"/>
      <c r="C6" s="47"/>
      <c r="D6" s="47"/>
      <c r="E6" s="47"/>
      <c r="F6" s="47"/>
      <c r="G6" s="47"/>
      <c r="H6" s="47"/>
      <c r="I6" s="65"/>
    </row>
    <row r="7" spans="1:9" x14ac:dyDescent="0.35">
      <c r="A7" s="83"/>
      <c r="B7" s="44" t="s">
        <v>63</v>
      </c>
      <c r="C7" s="47"/>
      <c r="D7" s="47"/>
      <c r="E7" s="47"/>
      <c r="F7" s="47"/>
      <c r="G7" s="47"/>
      <c r="H7" s="47"/>
      <c r="I7" s="65"/>
    </row>
    <row r="8" spans="1:9" x14ac:dyDescent="0.35">
      <c r="A8" s="83"/>
      <c r="B8" s="44" t="s">
        <v>64</v>
      </c>
      <c r="C8" s="47"/>
      <c r="D8" s="47"/>
      <c r="E8" s="47"/>
      <c r="F8" s="47"/>
      <c r="G8" s="47"/>
      <c r="H8" s="47"/>
      <c r="I8" s="65"/>
    </row>
    <row r="9" spans="1:9" x14ac:dyDescent="0.35">
      <c r="A9" s="83"/>
      <c r="B9" s="47"/>
      <c r="C9" s="47"/>
      <c r="D9" s="47"/>
      <c r="E9" s="47"/>
      <c r="F9" s="47"/>
      <c r="G9" s="47"/>
      <c r="H9" s="47"/>
      <c r="I9" s="65"/>
    </row>
    <row r="10" spans="1:9" x14ac:dyDescent="0.35">
      <c r="A10" s="83"/>
      <c r="B10" s="47" t="s">
        <v>70</v>
      </c>
      <c r="C10" s="47"/>
      <c r="D10" s="47"/>
      <c r="E10" s="47"/>
      <c r="F10" s="47"/>
      <c r="G10" s="47"/>
      <c r="H10" s="47"/>
      <c r="I10" s="65"/>
    </row>
    <row r="11" spans="1:9" x14ac:dyDescent="0.35">
      <c r="A11" s="83"/>
      <c r="B11" s="86"/>
      <c r="C11" s="47"/>
      <c r="D11" s="47"/>
      <c r="E11" s="47"/>
      <c r="F11" s="47"/>
      <c r="G11" s="47"/>
      <c r="H11" s="47"/>
      <c r="I11" s="65"/>
    </row>
    <row r="12" spans="1:9" x14ac:dyDescent="0.35">
      <c r="A12" s="83"/>
      <c r="B12" s="23" t="s">
        <v>66</v>
      </c>
      <c r="C12" s="85"/>
      <c r="D12" s="47"/>
      <c r="E12" s="47"/>
      <c r="F12" s="47"/>
      <c r="G12" s="49" t="s">
        <v>71</v>
      </c>
      <c r="H12" s="49" t="s">
        <v>72</v>
      </c>
      <c r="I12" s="65"/>
    </row>
    <row r="13" spans="1:9" x14ac:dyDescent="0.35">
      <c r="A13" s="83"/>
      <c r="B13" s="62" t="s">
        <v>46</v>
      </c>
      <c r="C13" s="62"/>
      <c r="D13" s="62"/>
      <c r="E13" s="62"/>
      <c r="F13" s="47"/>
      <c r="G13" s="87">
        <f>G19</f>
        <v>5</v>
      </c>
      <c r="H13" s="88">
        <f>H19</f>
        <v>1742811</v>
      </c>
      <c r="I13" s="65"/>
    </row>
    <row r="14" spans="1:9" x14ac:dyDescent="0.35">
      <c r="A14" s="83"/>
      <c r="B14" s="47" t="s">
        <v>47</v>
      </c>
      <c r="C14" s="47"/>
      <c r="D14" s="47"/>
      <c r="E14" s="47"/>
      <c r="F14" s="47"/>
      <c r="G14" s="89">
        <v>0</v>
      </c>
      <c r="H14" s="90">
        <v>0</v>
      </c>
      <c r="I14" s="65"/>
    </row>
    <row r="15" spans="1:9" x14ac:dyDescent="0.35">
      <c r="A15" s="83"/>
      <c r="B15" s="47" t="s">
        <v>48</v>
      </c>
      <c r="C15" s="47"/>
      <c r="D15" s="47"/>
      <c r="E15" s="47"/>
      <c r="F15" s="47"/>
      <c r="G15" s="89">
        <v>1</v>
      </c>
      <c r="H15" s="90">
        <v>60918</v>
      </c>
      <c r="I15" s="65"/>
    </row>
    <row r="16" spans="1:9" x14ac:dyDescent="0.35">
      <c r="A16" s="83"/>
      <c r="B16" s="47" t="s">
        <v>49</v>
      </c>
      <c r="C16" s="47"/>
      <c r="D16" s="47"/>
      <c r="E16" s="47"/>
      <c r="F16" s="47"/>
      <c r="G16" s="89">
        <v>4</v>
      </c>
      <c r="H16" s="90">
        <v>1681893</v>
      </c>
      <c r="I16" s="65"/>
    </row>
    <row r="17" spans="1:9" x14ac:dyDescent="0.35">
      <c r="A17" s="83"/>
      <c r="B17" s="47" t="s">
        <v>50</v>
      </c>
      <c r="C17" s="47"/>
      <c r="D17" s="47"/>
      <c r="E17" s="47"/>
      <c r="F17" s="47"/>
      <c r="G17" s="89">
        <v>0</v>
      </c>
      <c r="H17" s="90">
        <v>0</v>
      </c>
      <c r="I17" s="65"/>
    </row>
    <row r="18" spans="1:9" x14ac:dyDescent="0.35">
      <c r="A18" s="83"/>
      <c r="B18" s="47" t="s">
        <v>73</v>
      </c>
      <c r="C18" s="47"/>
      <c r="D18" s="47"/>
      <c r="E18" s="47"/>
      <c r="F18" s="47"/>
      <c r="G18" s="91">
        <v>0</v>
      </c>
      <c r="H18" s="92">
        <v>0</v>
      </c>
      <c r="I18" s="65"/>
    </row>
    <row r="19" spans="1:9" x14ac:dyDescent="0.35">
      <c r="A19" s="83"/>
      <c r="B19" s="62" t="s">
        <v>74</v>
      </c>
      <c r="C19" s="62"/>
      <c r="D19" s="62"/>
      <c r="E19" s="62"/>
      <c r="F19" s="47"/>
      <c r="G19" s="89">
        <f>SUM(G14:G18)</f>
        <v>5</v>
      </c>
      <c r="H19" s="88">
        <f>(H14+H15+H16+H17+H18)</f>
        <v>1742811</v>
      </c>
      <c r="I19" s="65"/>
    </row>
    <row r="20" spans="1:9" ht="15" thickBot="1" x14ac:dyDescent="0.4">
      <c r="A20" s="83"/>
      <c r="B20" s="62"/>
      <c r="C20" s="62"/>
      <c r="D20" s="47"/>
      <c r="E20" s="47"/>
      <c r="F20" s="47"/>
      <c r="G20" s="93"/>
      <c r="H20" s="94"/>
      <c r="I20" s="65"/>
    </row>
    <row r="21" spans="1:9" ht="15" thickTop="1" x14ac:dyDescent="0.35">
      <c r="A21" s="83"/>
      <c r="B21" s="62"/>
      <c r="C21" s="62"/>
      <c r="D21" s="47"/>
      <c r="E21" s="47"/>
      <c r="F21" s="47"/>
      <c r="G21" s="69"/>
      <c r="H21" s="95"/>
      <c r="I21" s="65"/>
    </row>
    <row r="22" spans="1:9" x14ac:dyDescent="0.35">
      <c r="A22" s="83"/>
      <c r="B22" s="47"/>
      <c r="C22" s="47"/>
      <c r="D22" s="47"/>
      <c r="E22" s="47"/>
      <c r="F22" s="69"/>
      <c r="G22" s="69"/>
      <c r="H22" s="69"/>
      <c r="I22" s="65"/>
    </row>
    <row r="23" spans="1:9" ht="15" thickBot="1" x14ac:dyDescent="0.4">
      <c r="A23" s="83"/>
      <c r="B23" s="73"/>
      <c r="C23" s="73"/>
      <c r="D23" s="47"/>
      <c r="E23" s="47"/>
      <c r="F23" s="73"/>
      <c r="G23" s="73"/>
      <c r="H23" s="69"/>
      <c r="I23" s="65"/>
    </row>
    <row r="24" spans="1:9" x14ac:dyDescent="0.35">
      <c r="A24" s="83"/>
      <c r="B24" s="69" t="s">
        <v>75</v>
      </c>
      <c r="C24" s="69"/>
      <c r="D24" s="47"/>
      <c r="E24" s="47"/>
      <c r="F24" s="69"/>
      <c r="G24" s="69"/>
      <c r="H24" s="69"/>
      <c r="I24" s="65"/>
    </row>
    <row r="25" spans="1:9" x14ac:dyDescent="0.35">
      <c r="A25" s="83"/>
      <c r="B25" s="69" t="s">
        <v>80</v>
      </c>
      <c r="C25" s="69"/>
      <c r="D25" s="47"/>
      <c r="E25" s="47"/>
      <c r="F25" s="69" t="s">
        <v>76</v>
      </c>
      <c r="G25" s="69"/>
      <c r="H25" s="69"/>
      <c r="I25" s="65"/>
    </row>
    <row r="26" spans="1:9" x14ac:dyDescent="0.35">
      <c r="A26" s="83"/>
      <c r="B26" s="69" t="s">
        <v>81</v>
      </c>
      <c r="C26" s="69"/>
      <c r="D26" s="47"/>
      <c r="E26" s="47"/>
      <c r="F26" s="69" t="s">
        <v>77</v>
      </c>
      <c r="G26" s="69"/>
      <c r="H26" s="69"/>
      <c r="I26" s="65"/>
    </row>
    <row r="27" spans="1:9" x14ac:dyDescent="0.35">
      <c r="A27" s="83"/>
      <c r="B27" s="69"/>
      <c r="C27" s="69"/>
      <c r="D27" s="47"/>
      <c r="E27" s="47"/>
      <c r="F27" s="69"/>
      <c r="G27" s="69"/>
      <c r="H27" s="69"/>
      <c r="I27" s="65"/>
    </row>
    <row r="28" spans="1:9" ht="18.5" customHeight="1" x14ac:dyDescent="0.35">
      <c r="A28" s="83"/>
      <c r="B28" s="110" t="s">
        <v>78</v>
      </c>
      <c r="C28" s="110"/>
      <c r="D28" s="110"/>
      <c r="E28" s="110"/>
      <c r="F28" s="110"/>
      <c r="G28" s="110"/>
      <c r="H28" s="110"/>
      <c r="I28" s="65"/>
    </row>
    <row r="29" spans="1:9" ht="15" thickBot="1" x14ac:dyDescent="0.4">
      <c r="A29" s="96"/>
      <c r="B29" s="97"/>
      <c r="C29" s="97"/>
      <c r="D29" s="97"/>
      <c r="E29" s="97"/>
      <c r="F29" s="73"/>
      <c r="G29" s="73"/>
      <c r="H29" s="73"/>
      <c r="I29" s="98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2024-06-27T14:26:14Z</cp:lastPrinted>
  <dcterms:created xsi:type="dcterms:W3CDTF">2022-06-01T14:39:12Z</dcterms:created>
  <dcterms:modified xsi:type="dcterms:W3CDTF">2024-06-27T15:20:50Z</dcterms:modified>
</cp:coreProperties>
</file>