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29347_CENTRO DIAGNOSTICO OTOLOGICO\"/>
    </mc:Choice>
  </mc:AlternateContent>
  <bookViews>
    <workbookView xWindow="-120" yWindow="-120" windowWidth="20730" windowHeight="11160" activeTab="1"/>
  </bookViews>
  <sheets>
    <sheet name="Hoja1" sheetId="1" r:id="rId1"/>
    <sheet name="Hoja2" sheetId="2" r:id="rId2"/>
  </sheets>
  <externalReferences>
    <externalReference r:id="rId3"/>
  </externalReferences>
  <definedNames>
    <definedName name="_xlnm._FilterDatabase" localSheetId="1" hidden="1">Hoja2!$A$1:$AN$37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2" l="1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H3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<sst xmlns="http://schemas.openxmlformats.org/spreadsheetml/2006/main" count="487" uniqueCount="136">
  <si>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</si>
  <si>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</si>
  <si>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</si>
  <si>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</si>
  <si>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</si>
  <si>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</si>
  <si>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</si>
  <si>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</si>
  <si>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</si>
  <si>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</si>
  <si>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</si>
  <si>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</si>
  <si>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</si>
  <si>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890329347-3</t>
  </si>
  <si>
    <t>otologico SAS</t>
  </si>
  <si>
    <t>EVENTO</t>
  </si>
  <si>
    <t>AMBULATORIO</t>
  </si>
  <si>
    <t>CALI</t>
  </si>
  <si>
    <t>9/04/2024</t>
  </si>
  <si>
    <t>5/06/2023</t>
  </si>
  <si>
    <t>4/07/2023</t>
  </si>
  <si>
    <t>4/08/2023</t>
  </si>
  <si>
    <t>8/09/2023</t>
  </si>
  <si>
    <t>10/10/2023</t>
  </si>
  <si>
    <t>7/11/2023</t>
  </si>
  <si>
    <t>6/12/2023</t>
  </si>
  <si>
    <t>9/01/2024</t>
  </si>
  <si>
    <t>8/02/2024</t>
  </si>
  <si>
    <t>7/03/2024</t>
  </si>
  <si>
    <t>10/04/2024</t>
  </si>
  <si>
    <t>FACT</t>
  </si>
  <si>
    <t>LLAVE</t>
  </si>
  <si>
    <t>ESTADO EPS 07-05-2024</t>
  </si>
  <si>
    <t>POR PAGAR SAP</t>
  </si>
  <si>
    <t>DOC CONTA</t>
  </si>
  <si>
    <t>ESTADO COVID</t>
  </si>
  <si>
    <t>VALIDACION</t>
  </si>
  <si>
    <t>VALO CANCELADO SAP</t>
  </si>
  <si>
    <t>RETENCION</t>
  </si>
  <si>
    <t>DOC COMPENSACION SAP</t>
  </si>
  <si>
    <t>FECHA COMPENSACION SAP</t>
  </si>
  <si>
    <t>VALOR TRANFERENCIA</t>
  </si>
  <si>
    <t>Estado Factura</t>
  </si>
  <si>
    <t>Fecha Factura</t>
  </si>
  <si>
    <t>Fecha Radicacion</t>
  </si>
  <si>
    <t>Fecha Devolucion</t>
  </si>
  <si>
    <t>Valor Bruto</t>
  </si>
  <si>
    <t>Valor Inicio Factura</t>
  </si>
  <si>
    <t>Valor Aprobado</t>
  </si>
  <si>
    <t xml:space="preserve">Valor Deducible </t>
  </si>
  <si>
    <t>Valor Autorizado</t>
  </si>
  <si>
    <t>Valor Rete Fuente</t>
  </si>
  <si>
    <t>Glosa Aceptada</t>
  </si>
  <si>
    <t>Glosa Pendiente</t>
  </si>
  <si>
    <t>Valor Devolucion</t>
  </si>
  <si>
    <t>Valor_Glosa y Devolución</t>
  </si>
  <si>
    <t>TIPIFICACION</t>
  </si>
  <si>
    <t>CONCEPTO GLOSA Y DEVOLUCION</t>
  </si>
  <si>
    <t>TIPIFICACION OBJECION</t>
  </si>
  <si>
    <t>Valor Nota Credito</t>
  </si>
  <si>
    <t xml:space="preserve">Valor a Pagar </t>
  </si>
  <si>
    <t>FE23164</t>
  </si>
  <si>
    <t>890329347_FE23164</t>
  </si>
  <si>
    <t>Factura pendiente en programacion de pago</t>
  </si>
  <si>
    <t>Finalizada</t>
  </si>
  <si>
    <t>FE22371</t>
  </si>
  <si>
    <t>890329347_FE22371</t>
  </si>
  <si>
    <t>FE23173</t>
  </si>
  <si>
    <t>890329347_FE23173</t>
  </si>
  <si>
    <t>FE22353</t>
  </si>
  <si>
    <t>890329347_FE22353</t>
  </si>
  <si>
    <t>FE23165</t>
  </si>
  <si>
    <t>890329347_FE23165</t>
  </si>
  <si>
    <t>FE22359</t>
  </si>
  <si>
    <t>890329347_FE22359</t>
  </si>
  <si>
    <t>FE22785</t>
  </si>
  <si>
    <t>890329347_FE22785</t>
  </si>
  <si>
    <t>FE21371</t>
  </si>
  <si>
    <t>890329347_FE21371</t>
  </si>
  <si>
    <t>FE22788</t>
  </si>
  <si>
    <t>890329347_FE22788</t>
  </si>
  <si>
    <t>FE23166</t>
  </si>
  <si>
    <t>890329347_FE23166</t>
  </si>
  <si>
    <t>FE21832</t>
  </si>
  <si>
    <t>890329347_FE21832</t>
  </si>
  <si>
    <t>FE21374</t>
  </si>
  <si>
    <t>890329347_FE21374</t>
  </si>
  <si>
    <t>FE21831</t>
  </si>
  <si>
    <t>890329347_FE21831</t>
  </si>
  <si>
    <t>FE21375</t>
  </si>
  <si>
    <t>890329347_FE21375</t>
  </si>
  <si>
    <t>FE21826</t>
  </si>
  <si>
    <t>890329347_FE21826</t>
  </si>
  <si>
    <t>FE20890</t>
  </si>
  <si>
    <t>890329347_FE20890</t>
  </si>
  <si>
    <t>FE22791</t>
  </si>
  <si>
    <t>890329347_FE22791</t>
  </si>
  <si>
    <t>FE18425</t>
  </si>
  <si>
    <t>890329347_FE18425</t>
  </si>
  <si>
    <t>FE18877</t>
  </si>
  <si>
    <t>890329347_FE18877</t>
  </si>
  <si>
    <t>FE19490</t>
  </si>
  <si>
    <t>890329347_FE19490</t>
  </si>
  <si>
    <t>FE20017</t>
  </si>
  <si>
    <t>890329347_FE20017</t>
  </si>
  <si>
    <t>FE20527</t>
  </si>
  <si>
    <t>890329347_FE20527</t>
  </si>
  <si>
    <t>FE20880</t>
  </si>
  <si>
    <t>890329347_FE20880</t>
  </si>
  <si>
    <t>FE20885</t>
  </si>
  <si>
    <t>890329347_FE20885</t>
  </si>
  <si>
    <t>FE21372</t>
  </si>
  <si>
    <t>890329347_FE21372</t>
  </si>
  <si>
    <t>FE21373</t>
  </si>
  <si>
    <t>890329347_FE21373</t>
  </si>
  <si>
    <t>FE21827</t>
  </si>
  <si>
    <t>890329347_FE21827</t>
  </si>
  <si>
    <t>FE21829</t>
  </si>
  <si>
    <t>890329347_FE21829</t>
  </si>
  <si>
    <t>FE21830</t>
  </si>
  <si>
    <t>890329347_FE21830</t>
  </si>
  <si>
    <t>FE22360</t>
  </si>
  <si>
    <t>890329347_FE22360</t>
  </si>
  <si>
    <t>FE22361</t>
  </si>
  <si>
    <t>890329347_FE22361</t>
  </si>
  <si>
    <t>FE22790</t>
  </si>
  <si>
    <t>890329347_FE22790</t>
  </si>
  <si>
    <t>FE21825</t>
  </si>
  <si>
    <t>890329347_FE21825</t>
  </si>
  <si>
    <t>FE22355</t>
  </si>
  <si>
    <t>890329347_FE22355</t>
  </si>
  <si>
    <t>FE22356</t>
  </si>
  <si>
    <t>890329347_FE22356</t>
  </si>
  <si>
    <t>FE22357</t>
  </si>
  <si>
    <t>890329347_FE22357</t>
  </si>
  <si>
    <t>ESTADO CARTERA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</si>
</sst>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 applyProtection="1">
      <alignment horizontal="right"/>
      <protection locked="0"/>
    </xf>
    <xf numFmtId="14" fontId="5" fillId="0" borderId="1" xfId="0" applyNumberFormat="1" applyFont="1" applyBorder="1" applyAlignment="1">
      <alignment horizontal="right"/>
    </xf>
    <xf numFmtId="6" fontId="5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</xf>
    <xf numFmtId="14" fontId="8" fillId="0" borderId="1" xfId="0" applyNumberFormat="1" applyFont="1" applyBorder="1" applyAlignment="1" applyProtection="1">
      <alignment vertical="center"/>
      <protection locked="0"/>
    </xf>
    <xf numFmtId="14" fontId="8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 applyProtection="1">
      <alignment vertical="center"/>
      <protection locked="0"/>
    </xf>
    <xf numFmtId="0" fontId="9" fillId="0" borderId="1" xfId="0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14" fontId="9" fillId="0" borderId="1" xfId="0" applyNumberFormat="1" applyFont="1" applyBorder="1" applyAlignment="1">
      <alignment vertical="center"/>
    </xf>
    <xf numFmtId="0" fontId="9" fillId="0" borderId="1" xfId="1" applyNumberFormat="1" applyFont="1" applyBorder="1" applyAlignment="1">
      <alignment vertical="center"/>
    </xf>
  </cellXfs>
  <cellStyles count="3">
    <cellStyle name="Millares 2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4.%20ABRIL/NIT%20890329347%20CENTRO%20DIAGNOSTICO%20OTOLOGICO/ESTADO%20DE%20CARTERA%20OTOLOGICOS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/>
      <sheetData sheetId="1"/>
      <sheetData sheetId="2">
        <row r="2">
          <cell r="E2" t="str">
            <v>FACT</v>
          </cell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>IPS Valor Factura</v>
          </cell>
          <cell r="J2" t="str">
            <v>IPS Saldo Factura</v>
          </cell>
          <cell r="K2" t="str">
            <v>ESTADO EPS 05-04-2024</v>
          </cell>
        </row>
        <row r="3">
          <cell r="E3" t="str">
            <v>FE20013</v>
          </cell>
          <cell r="F3" t="str">
            <v>890329347_FE20013</v>
          </cell>
          <cell r="G3">
            <v>45177</v>
          </cell>
          <cell r="H3">
            <v>45178</v>
          </cell>
          <cell r="I3">
            <v>3046700</v>
          </cell>
          <cell r="J3">
            <v>3046700</v>
          </cell>
          <cell r="K3" t="str">
            <v>Factura cancelada</v>
          </cell>
        </row>
        <row r="4">
          <cell r="E4" t="str">
            <v>FE20530</v>
          </cell>
          <cell r="F4" t="str">
            <v>890329347_FE20530</v>
          </cell>
          <cell r="G4">
            <v>45209</v>
          </cell>
          <cell r="H4">
            <v>45210</v>
          </cell>
          <cell r="I4">
            <v>1945900</v>
          </cell>
          <cell r="J4">
            <v>1945900</v>
          </cell>
          <cell r="K4" t="str">
            <v>Factura cancelada</v>
          </cell>
        </row>
        <row r="5">
          <cell r="E5" t="str">
            <v>FE20531</v>
          </cell>
          <cell r="F5" t="str">
            <v>890329347_FE20531</v>
          </cell>
          <cell r="G5">
            <v>45209</v>
          </cell>
          <cell r="H5">
            <v>45210</v>
          </cell>
          <cell r="I5">
            <v>1600000</v>
          </cell>
          <cell r="J5">
            <v>1600000</v>
          </cell>
          <cell r="K5" t="str">
            <v>Factura cancelada</v>
          </cell>
        </row>
        <row r="6">
          <cell r="E6" t="str">
            <v>FE20880</v>
          </cell>
          <cell r="F6" t="str">
            <v>890329347_FE20880</v>
          </cell>
          <cell r="G6">
            <v>45237</v>
          </cell>
          <cell r="H6">
            <v>45238</v>
          </cell>
          <cell r="I6">
            <v>832520</v>
          </cell>
          <cell r="J6">
            <v>832520</v>
          </cell>
          <cell r="K6" t="str">
            <v>Factura cancelada</v>
          </cell>
        </row>
        <row r="7">
          <cell r="E7" t="str">
            <v>FE21373</v>
          </cell>
          <cell r="F7" t="str">
            <v>890329347_FE21373</v>
          </cell>
          <cell r="G7">
            <v>45266</v>
          </cell>
          <cell r="H7">
            <v>45267</v>
          </cell>
          <cell r="I7">
            <v>1909100</v>
          </cell>
          <cell r="J7">
            <v>1909100</v>
          </cell>
          <cell r="K7" t="str">
            <v>Factura cancelada</v>
          </cell>
        </row>
        <row r="8">
          <cell r="E8" t="str">
            <v>FE21827</v>
          </cell>
          <cell r="F8" t="str">
            <v>890329347_FE21827</v>
          </cell>
          <cell r="G8">
            <v>45300</v>
          </cell>
          <cell r="H8">
            <v>45300</v>
          </cell>
          <cell r="I8">
            <v>2267100</v>
          </cell>
          <cell r="J8">
            <v>2267100</v>
          </cell>
          <cell r="K8" t="str">
            <v>Factura cancelada</v>
          </cell>
        </row>
        <row r="9">
          <cell r="E9" t="str">
            <v>FE21830</v>
          </cell>
          <cell r="F9" t="str">
            <v>890329347_FE21830</v>
          </cell>
          <cell r="G9">
            <v>45300</v>
          </cell>
          <cell r="H9">
            <v>45300</v>
          </cell>
          <cell r="I9">
            <v>180000</v>
          </cell>
          <cell r="J9">
            <v>180000</v>
          </cell>
          <cell r="K9" t="str">
            <v>Factura cancelada</v>
          </cell>
        </row>
        <row r="10">
          <cell r="E10" t="str">
            <v>FE20882</v>
          </cell>
          <cell r="F10" t="str">
            <v>890329347_FE20882</v>
          </cell>
          <cell r="G10">
            <v>45237</v>
          </cell>
          <cell r="H10">
            <v>45238</v>
          </cell>
          <cell r="I10">
            <v>1259880</v>
          </cell>
          <cell r="J10">
            <v>1259880</v>
          </cell>
          <cell r="K10" t="str">
            <v>Factura cancelada - Glosa aceptada por la IPS</v>
          </cell>
        </row>
        <row r="11">
          <cell r="E11" t="str">
            <v>FE21825</v>
          </cell>
          <cell r="F11" t="str">
            <v>890329347_FE21825</v>
          </cell>
          <cell r="G11">
            <v>45300</v>
          </cell>
          <cell r="H11">
            <v>45300</v>
          </cell>
          <cell r="I11">
            <v>1494661</v>
          </cell>
          <cell r="J11">
            <v>1494661</v>
          </cell>
          <cell r="K11" t="str">
            <v>Factura cancelada parcialmente - saldo pendiente de pago</v>
          </cell>
        </row>
        <row r="12">
          <cell r="E12" t="str">
            <v>FE22356</v>
          </cell>
          <cell r="F12" t="str">
            <v>890329347_FE22356</v>
          </cell>
          <cell r="G12">
            <v>45330</v>
          </cell>
          <cell r="H12">
            <v>45331</v>
          </cell>
          <cell r="I12">
            <v>1600000</v>
          </cell>
          <cell r="J12">
            <v>1600000</v>
          </cell>
          <cell r="K12" t="str">
            <v>Factura cancelada parcialmente - saldo pendiente de pago</v>
          </cell>
        </row>
        <row r="13">
          <cell r="E13" t="str">
            <v>FE21374</v>
          </cell>
          <cell r="F13" t="str">
            <v>890329347_FE21374</v>
          </cell>
          <cell r="G13">
            <v>45266</v>
          </cell>
          <cell r="H13">
            <v>45267</v>
          </cell>
          <cell r="I13">
            <v>1828900</v>
          </cell>
          <cell r="J13">
            <v>1828900</v>
          </cell>
          <cell r="K13" t="str">
            <v>Factura pendiente en programacion de pago</v>
          </cell>
        </row>
        <row r="14">
          <cell r="E14" t="str">
            <v>FE21375</v>
          </cell>
          <cell r="F14" t="str">
            <v>890329347_FE21375</v>
          </cell>
          <cell r="G14">
            <v>45266</v>
          </cell>
          <cell r="H14">
            <v>45267</v>
          </cell>
          <cell r="I14">
            <v>1582800</v>
          </cell>
          <cell r="J14">
            <v>1582800</v>
          </cell>
          <cell r="K14" t="str">
            <v>Factura pendiente en programacion de pago</v>
          </cell>
        </row>
        <row r="15">
          <cell r="E15" t="str">
            <v>FE21826</v>
          </cell>
          <cell r="F15" t="str">
            <v>890329347_FE21826</v>
          </cell>
          <cell r="G15">
            <v>45300</v>
          </cell>
          <cell r="H15">
            <v>45300</v>
          </cell>
          <cell r="I15">
            <v>800000</v>
          </cell>
          <cell r="J15">
            <v>800000</v>
          </cell>
          <cell r="K15" t="str">
            <v>Factura pendiente en programacion de pago</v>
          </cell>
        </row>
        <row r="16">
          <cell r="E16" t="str">
            <v>FE22353</v>
          </cell>
          <cell r="F16" t="str">
            <v>890329347_FE22353</v>
          </cell>
          <cell r="G16">
            <v>45330</v>
          </cell>
          <cell r="H16">
            <v>45335</v>
          </cell>
          <cell r="I16">
            <v>4011680</v>
          </cell>
          <cell r="J16">
            <v>4011680</v>
          </cell>
          <cell r="K16" t="str">
            <v>Factura pendiente en programacion de pago</v>
          </cell>
        </row>
        <row r="17">
          <cell r="E17" t="str">
            <v>FE21371</v>
          </cell>
          <cell r="F17" t="str">
            <v>890329347_FE21371</v>
          </cell>
          <cell r="G17">
            <v>45266</v>
          </cell>
          <cell r="H17">
            <v>45267</v>
          </cell>
          <cell r="I17">
            <v>2400000</v>
          </cell>
          <cell r="J17">
            <v>2400000</v>
          </cell>
          <cell r="K17" t="str">
            <v>Factura pendiente en programacion de pago</v>
          </cell>
        </row>
        <row r="18">
          <cell r="E18" t="str">
            <v>FE21832</v>
          </cell>
          <cell r="F18" t="str">
            <v>890329347_FE21832</v>
          </cell>
          <cell r="G18">
            <v>45300</v>
          </cell>
          <cell r="H18">
            <v>45300</v>
          </cell>
          <cell r="I18">
            <v>1974400</v>
          </cell>
          <cell r="J18">
            <v>1974400</v>
          </cell>
          <cell r="K18" t="str">
            <v>Factura pendiente en programacion de pago</v>
          </cell>
        </row>
        <row r="19">
          <cell r="E19" t="str">
            <v>FE21831</v>
          </cell>
          <cell r="F19" t="str">
            <v>890329347_FE21831</v>
          </cell>
          <cell r="G19">
            <v>45300</v>
          </cell>
          <cell r="H19">
            <v>45300</v>
          </cell>
          <cell r="I19">
            <v>360000</v>
          </cell>
          <cell r="J19">
            <v>360000</v>
          </cell>
          <cell r="K19" t="str">
            <v>Factura pendiente en programacion de pago</v>
          </cell>
        </row>
        <row r="20">
          <cell r="E20" t="str">
            <v>FE22371</v>
          </cell>
          <cell r="F20" t="str">
            <v>890329347_FE22371</v>
          </cell>
          <cell r="G20">
            <v>45330</v>
          </cell>
          <cell r="H20">
            <v>45359</v>
          </cell>
          <cell r="I20">
            <v>14113427</v>
          </cell>
          <cell r="J20">
            <v>14113427</v>
          </cell>
          <cell r="K20" t="str">
            <v>Factura pendiente en programacion de pago</v>
          </cell>
        </row>
        <row r="21">
          <cell r="E21" t="str">
            <v>FE22359</v>
          </cell>
          <cell r="F21" t="str">
            <v>890329347_FE22359</v>
          </cell>
          <cell r="G21">
            <v>45330</v>
          </cell>
          <cell r="H21">
            <v>45331</v>
          </cell>
          <cell r="I21">
            <v>3528860</v>
          </cell>
          <cell r="J21">
            <v>3528860</v>
          </cell>
          <cell r="K21" t="str">
            <v>Factura pendiente en programacion de pago</v>
          </cell>
        </row>
        <row r="22">
          <cell r="E22" t="str">
            <v>FE22785</v>
          </cell>
          <cell r="F22" t="str">
            <v>890329347_FE22785</v>
          </cell>
          <cell r="G22">
            <v>45358</v>
          </cell>
          <cell r="H22">
            <v>45358</v>
          </cell>
          <cell r="I22">
            <v>2936800</v>
          </cell>
          <cell r="J22">
            <v>2936800</v>
          </cell>
          <cell r="K22" t="str">
            <v>Factura pendiente en programacion de pago</v>
          </cell>
        </row>
        <row r="23">
          <cell r="E23" t="str">
            <v>FE22788</v>
          </cell>
          <cell r="F23" t="str">
            <v>890329347_FE22788</v>
          </cell>
          <cell r="G23">
            <v>45358</v>
          </cell>
          <cell r="H23">
            <v>45358</v>
          </cell>
          <cell r="I23">
            <v>2884363</v>
          </cell>
          <cell r="J23">
            <v>2884363</v>
          </cell>
          <cell r="K23" t="str">
            <v>Factura pendiente en programacion de pago</v>
          </cell>
        </row>
        <row r="24">
          <cell r="E24" t="str">
            <v>FE22791</v>
          </cell>
          <cell r="F24" t="str">
            <v>890329347_FE22791</v>
          </cell>
          <cell r="G24">
            <v>45358</v>
          </cell>
          <cell r="H24">
            <v>45358</v>
          </cell>
          <cell r="I24">
            <v>21322009</v>
          </cell>
          <cell r="J24">
            <v>21322009</v>
          </cell>
          <cell r="K24" t="str">
            <v>Factura pendiente en programacion de pago</v>
          </cell>
        </row>
        <row r="25">
          <cell r="E25" t="str">
            <v>FE20885</v>
          </cell>
          <cell r="F25" t="str">
            <v>890329347_FE20885</v>
          </cell>
          <cell r="G25">
            <v>45237</v>
          </cell>
          <cell r="H25">
            <v>45238</v>
          </cell>
          <cell r="I25">
            <v>8235517</v>
          </cell>
          <cell r="J25">
            <v>8235517</v>
          </cell>
          <cell r="K25" t="str">
            <v>Factura pendiente en programacion de pago - Glosa aceptada por la IPS</v>
          </cell>
        </row>
        <row r="26">
          <cell r="E26" t="str">
            <v>FE21372</v>
          </cell>
          <cell r="F26" t="str">
            <v>890329347_FE21372</v>
          </cell>
          <cell r="G26">
            <v>45266</v>
          </cell>
          <cell r="H26">
            <v>45267</v>
          </cell>
          <cell r="I26">
            <v>11964594</v>
          </cell>
          <cell r="J26">
            <v>11964594</v>
          </cell>
          <cell r="K26" t="str">
            <v>Factura pendiente en programacion de pago</v>
          </cell>
        </row>
        <row r="27">
          <cell r="E27" t="str">
            <v>FE21829</v>
          </cell>
          <cell r="F27" t="str">
            <v>890329347_FE21829</v>
          </cell>
          <cell r="G27">
            <v>45300</v>
          </cell>
          <cell r="H27">
            <v>45300</v>
          </cell>
          <cell r="I27">
            <v>10035169</v>
          </cell>
          <cell r="J27">
            <v>10035169</v>
          </cell>
          <cell r="K27" t="str">
            <v>Factura pendiente en programacion de pago</v>
          </cell>
        </row>
        <row r="28">
          <cell r="E28" t="str">
            <v>FE22360</v>
          </cell>
          <cell r="F28" t="str">
            <v>890329347_FE22360</v>
          </cell>
          <cell r="G28">
            <v>45330</v>
          </cell>
          <cell r="H28">
            <v>45331</v>
          </cell>
          <cell r="I28">
            <v>800000</v>
          </cell>
          <cell r="J28">
            <v>800000</v>
          </cell>
          <cell r="K28" t="str">
            <v>Factura pendiente en programacion de pago</v>
          </cell>
        </row>
        <row r="29">
          <cell r="E29" t="str">
            <v>FE22361</v>
          </cell>
          <cell r="F29" t="str">
            <v>890329347_FE22361</v>
          </cell>
          <cell r="G29">
            <v>45330</v>
          </cell>
          <cell r="H29">
            <v>45331</v>
          </cell>
          <cell r="I29">
            <v>1470000</v>
          </cell>
          <cell r="J29">
            <v>1470000</v>
          </cell>
          <cell r="K29" t="str">
            <v>Factura pendiente en programacion de pago</v>
          </cell>
        </row>
        <row r="30">
          <cell r="E30" t="str">
            <v>FE22355</v>
          </cell>
          <cell r="F30" t="str">
            <v>890329347_FE22355</v>
          </cell>
          <cell r="G30">
            <v>45330</v>
          </cell>
          <cell r="H30">
            <v>45331</v>
          </cell>
          <cell r="I30">
            <v>456000</v>
          </cell>
          <cell r="J30">
            <v>456000</v>
          </cell>
          <cell r="K30" t="str">
            <v>Factura pendiente en programacion de pago</v>
          </cell>
        </row>
        <row r="31">
          <cell r="E31" t="str">
            <v>FE22357</v>
          </cell>
          <cell r="F31" t="str">
            <v>890329347_FE22357</v>
          </cell>
          <cell r="G31">
            <v>45330</v>
          </cell>
          <cell r="H31">
            <v>45331</v>
          </cell>
          <cell r="I31">
            <v>988000</v>
          </cell>
          <cell r="J31">
            <v>988000</v>
          </cell>
          <cell r="K31" t="str">
            <v>Factura pendiente en programacion de pago</v>
          </cell>
        </row>
        <row r="32">
          <cell r="E32" t="str">
            <v>FE22790</v>
          </cell>
          <cell r="F32" t="str">
            <v>890329347_FE22790</v>
          </cell>
          <cell r="G32">
            <v>45358</v>
          </cell>
          <cell r="H32">
            <v>45358</v>
          </cell>
          <cell r="I32">
            <v>2216000</v>
          </cell>
          <cell r="J32">
            <v>2216000</v>
          </cell>
          <cell r="K32" t="str">
            <v>Factura pendiente en programacion de pago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showGridLines="0" topLeftCell="A32" zoomScale="120" zoomScaleNormal="120" workbookViewId="0">
      <selection activeCell="H38" sqref="H38"/>
    </sheetView>
  </sheetViews>
  <sheetFormatPr baseColWidth="10" defaultRowHeight="14.5" x14ac:dyDescent="0.35"/>
  <cols>
    <col min="2" max="2" width="15.8164062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 t="s">
        <v>13</v>
      </c>
      <c r="B2" s="3" t="s">
        <v>14</v>
      </c>
      <c r="C2" s="4" t="s">
        <v>12</v>
      </c>
      <c r="D2" s="4">
        <v>18425</v>
      </c>
      <c r="E2" s="4" t="s">
        <v>19</v>
      </c>
      <c r="F2" s="5">
        <v>45125</v>
      </c>
      <c r="G2" s="4">
        <v>1359400</v>
      </c>
      <c r="H2" s="4">
        <v>1538</v>
      </c>
      <c r="I2" s="3" t="s">
        <v>15</v>
      </c>
      <c r="J2" s="3" t="s">
        <v>17</v>
      </c>
      <c r="K2" s="3" t="s">
        <v>16</v>
      </c>
      <c r="L2" s="3"/>
    </row>
    <row r="3" spans="1:12" x14ac:dyDescent="0.35">
      <c r="A3" s="3" t="s">
        <v>13</v>
      </c>
      <c r="B3" s="3" t="s">
        <v>14</v>
      </c>
      <c r="C3" s="4" t="s">
        <v>12</v>
      </c>
      <c r="D3" s="4">
        <v>18877</v>
      </c>
      <c r="E3" s="4" t="s">
        <v>20</v>
      </c>
      <c r="F3" s="5">
        <v>45125</v>
      </c>
      <c r="G3" s="4">
        <v>1864500</v>
      </c>
      <c r="H3" s="4">
        <v>7690</v>
      </c>
      <c r="I3" s="3" t="s">
        <v>15</v>
      </c>
      <c r="J3" s="3" t="s">
        <v>17</v>
      </c>
      <c r="K3" s="3" t="s">
        <v>16</v>
      </c>
      <c r="L3" s="3"/>
    </row>
    <row r="4" spans="1:12" x14ac:dyDescent="0.35">
      <c r="A4" s="3" t="s">
        <v>13</v>
      </c>
      <c r="B4" s="3" t="s">
        <v>14</v>
      </c>
      <c r="C4" s="4" t="s">
        <v>12</v>
      </c>
      <c r="D4" s="4">
        <v>19490</v>
      </c>
      <c r="E4" s="4" t="s">
        <v>21</v>
      </c>
      <c r="F4" s="5">
        <v>45142</v>
      </c>
      <c r="G4" s="4">
        <v>7262112</v>
      </c>
      <c r="H4" s="4">
        <v>68372</v>
      </c>
      <c r="I4" s="3" t="s">
        <v>15</v>
      </c>
      <c r="J4" s="3" t="s">
        <v>17</v>
      </c>
      <c r="K4" s="3" t="s">
        <v>16</v>
      </c>
      <c r="L4" s="3"/>
    </row>
    <row r="5" spans="1:12" x14ac:dyDescent="0.35">
      <c r="A5" s="3" t="s">
        <v>13</v>
      </c>
      <c r="B5" s="3" t="s">
        <v>14</v>
      </c>
      <c r="C5" s="4" t="s">
        <v>12</v>
      </c>
      <c r="D5" s="4">
        <v>20017</v>
      </c>
      <c r="E5" s="4" t="s">
        <v>22</v>
      </c>
      <c r="F5" s="5">
        <v>45183</v>
      </c>
      <c r="G5" s="4">
        <v>5036846</v>
      </c>
      <c r="H5" s="4">
        <v>14976</v>
      </c>
      <c r="I5" s="3" t="s">
        <v>15</v>
      </c>
      <c r="J5" s="3" t="s">
        <v>17</v>
      </c>
      <c r="K5" s="3" t="s">
        <v>16</v>
      </c>
      <c r="L5" s="3"/>
    </row>
    <row r="6" spans="1:12" x14ac:dyDescent="0.35">
      <c r="A6" s="3" t="s">
        <v>13</v>
      </c>
      <c r="B6" s="3" t="s">
        <v>14</v>
      </c>
      <c r="C6" s="4" t="s">
        <v>12</v>
      </c>
      <c r="D6" s="4">
        <v>20527</v>
      </c>
      <c r="E6" s="4" t="s">
        <v>23</v>
      </c>
      <c r="F6" s="5">
        <v>45209</v>
      </c>
      <c r="G6" s="4">
        <v>7519844</v>
      </c>
      <c r="H6" s="4">
        <v>146242</v>
      </c>
      <c r="I6" s="3" t="s">
        <v>15</v>
      </c>
      <c r="J6" s="3" t="s">
        <v>17</v>
      </c>
      <c r="K6" s="3" t="s">
        <v>16</v>
      </c>
      <c r="L6" s="3"/>
    </row>
    <row r="7" spans="1:12" x14ac:dyDescent="0.35">
      <c r="A7" s="3" t="s">
        <v>13</v>
      </c>
      <c r="B7" s="3" t="s">
        <v>14</v>
      </c>
      <c r="C7" s="4" t="s">
        <v>12</v>
      </c>
      <c r="D7" s="4">
        <v>20880</v>
      </c>
      <c r="E7" s="4" t="s">
        <v>24</v>
      </c>
      <c r="F7" s="5">
        <v>45604</v>
      </c>
      <c r="G7" s="4">
        <v>832520</v>
      </c>
      <c r="H7" s="4">
        <v>832520</v>
      </c>
      <c r="I7" s="3" t="s">
        <v>15</v>
      </c>
      <c r="J7" s="3" t="s">
        <v>17</v>
      </c>
      <c r="K7" s="3" t="s">
        <v>16</v>
      </c>
      <c r="L7" s="3"/>
    </row>
    <row r="8" spans="1:12" x14ac:dyDescent="0.35">
      <c r="A8" s="3" t="s">
        <v>13</v>
      </c>
      <c r="B8" s="3" t="s">
        <v>14</v>
      </c>
      <c r="C8" s="4" t="s">
        <v>12</v>
      </c>
      <c r="D8" s="4">
        <v>20885</v>
      </c>
      <c r="E8" s="4" t="s">
        <v>24</v>
      </c>
      <c r="F8" s="5">
        <v>45604</v>
      </c>
      <c r="G8" s="4">
        <v>8235517</v>
      </c>
      <c r="H8" s="4">
        <v>8235517</v>
      </c>
      <c r="I8" s="3" t="s">
        <v>15</v>
      </c>
      <c r="J8" s="3" t="s">
        <v>17</v>
      </c>
      <c r="K8" s="3" t="s">
        <v>16</v>
      </c>
      <c r="L8" s="3"/>
    </row>
    <row r="9" spans="1:12" x14ac:dyDescent="0.35">
      <c r="A9" s="3" t="s">
        <v>13</v>
      </c>
      <c r="B9" s="3" t="s">
        <v>14</v>
      </c>
      <c r="C9" s="4" t="s">
        <v>12</v>
      </c>
      <c r="D9" s="4">
        <v>20890</v>
      </c>
      <c r="E9" s="4" t="s">
        <v>24</v>
      </c>
      <c r="F9" s="5">
        <v>45604</v>
      </c>
      <c r="G9" s="4">
        <v>3430000</v>
      </c>
      <c r="H9" s="4">
        <v>107750</v>
      </c>
      <c r="I9" s="3" t="s">
        <v>15</v>
      </c>
      <c r="J9" s="3" t="s">
        <v>17</v>
      </c>
      <c r="K9" s="3" t="s">
        <v>16</v>
      </c>
      <c r="L9" s="3"/>
    </row>
    <row r="10" spans="1:12" x14ac:dyDescent="0.35">
      <c r="A10" s="3" t="s">
        <v>13</v>
      </c>
      <c r="B10" s="3" t="s">
        <v>14</v>
      </c>
      <c r="C10" s="4" t="s">
        <v>12</v>
      </c>
      <c r="D10" s="4">
        <v>21371</v>
      </c>
      <c r="E10" s="4" t="s">
        <v>25</v>
      </c>
      <c r="F10" s="5">
        <v>45267</v>
      </c>
      <c r="G10" s="4">
        <v>2400000</v>
      </c>
      <c r="H10" s="4">
        <v>2400000</v>
      </c>
      <c r="I10" s="3" t="s">
        <v>15</v>
      </c>
      <c r="J10" s="3" t="s">
        <v>17</v>
      </c>
      <c r="K10" s="3" t="s">
        <v>16</v>
      </c>
      <c r="L10" s="3"/>
    </row>
    <row r="11" spans="1:12" x14ac:dyDescent="0.35">
      <c r="A11" s="3" t="s">
        <v>13</v>
      </c>
      <c r="B11" s="3" t="s">
        <v>14</v>
      </c>
      <c r="C11" s="4" t="s">
        <v>12</v>
      </c>
      <c r="D11" s="4">
        <v>21372</v>
      </c>
      <c r="E11" s="4" t="s">
        <v>25</v>
      </c>
      <c r="F11" s="5">
        <v>45267</v>
      </c>
      <c r="G11" s="4">
        <v>11964594</v>
      </c>
      <c r="H11" s="4">
        <v>11964594</v>
      </c>
      <c r="I11" s="3" t="s">
        <v>15</v>
      </c>
      <c r="J11" s="3" t="s">
        <v>17</v>
      </c>
      <c r="K11" s="3" t="s">
        <v>16</v>
      </c>
      <c r="L11" s="3"/>
    </row>
    <row r="12" spans="1:12" x14ac:dyDescent="0.35">
      <c r="A12" s="3" t="s">
        <v>13</v>
      </c>
      <c r="B12" s="3" t="s">
        <v>14</v>
      </c>
      <c r="C12" s="4" t="s">
        <v>12</v>
      </c>
      <c r="D12" s="4">
        <v>21373</v>
      </c>
      <c r="E12" s="4" t="s">
        <v>25</v>
      </c>
      <c r="F12" s="5">
        <v>45267</v>
      </c>
      <c r="G12" s="4">
        <v>1909100</v>
      </c>
      <c r="H12" s="4">
        <v>1909100</v>
      </c>
      <c r="I12" s="3" t="s">
        <v>15</v>
      </c>
      <c r="J12" s="3" t="s">
        <v>17</v>
      </c>
      <c r="K12" s="3" t="s">
        <v>16</v>
      </c>
      <c r="L12" s="3"/>
    </row>
    <row r="13" spans="1:12" x14ac:dyDescent="0.35">
      <c r="A13" s="3" t="s">
        <v>13</v>
      </c>
      <c r="B13" s="3" t="s">
        <v>14</v>
      </c>
      <c r="C13" s="4" t="s">
        <v>12</v>
      </c>
      <c r="D13" s="4">
        <v>21827</v>
      </c>
      <c r="E13" s="4" t="s">
        <v>26</v>
      </c>
      <c r="F13" s="5">
        <v>45300</v>
      </c>
      <c r="G13" s="4">
        <v>2267100</v>
      </c>
      <c r="H13" s="4">
        <v>2267100</v>
      </c>
      <c r="I13" s="3" t="s">
        <v>15</v>
      </c>
      <c r="J13" s="3" t="s">
        <v>17</v>
      </c>
      <c r="K13" s="3" t="s">
        <v>16</v>
      </c>
      <c r="L13" s="3"/>
    </row>
    <row r="14" spans="1:12" x14ac:dyDescent="0.35">
      <c r="A14" s="3" t="s">
        <v>13</v>
      </c>
      <c r="B14" s="3" t="s">
        <v>14</v>
      </c>
      <c r="C14" s="4" t="s">
        <v>12</v>
      </c>
      <c r="D14" s="4">
        <v>21829</v>
      </c>
      <c r="E14" s="4" t="s">
        <v>26</v>
      </c>
      <c r="F14" s="5">
        <v>45300</v>
      </c>
      <c r="G14" s="4">
        <v>10035169</v>
      </c>
      <c r="H14" s="4">
        <v>10035169</v>
      </c>
      <c r="I14" s="3" t="s">
        <v>15</v>
      </c>
      <c r="J14" s="3" t="s">
        <v>17</v>
      </c>
      <c r="K14" s="3" t="s">
        <v>16</v>
      </c>
      <c r="L14" s="3"/>
    </row>
    <row r="15" spans="1:12" x14ac:dyDescent="0.35">
      <c r="A15" s="3" t="s">
        <v>13</v>
      </c>
      <c r="B15" s="3" t="s">
        <v>14</v>
      </c>
      <c r="C15" s="4" t="s">
        <v>12</v>
      </c>
      <c r="D15" s="4">
        <v>21830</v>
      </c>
      <c r="E15" s="4" t="s">
        <v>26</v>
      </c>
      <c r="F15" s="5">
        <v>45300</v>
      </c>
      <c r="G15" s="4">
        <v>180000</v>
      </c>
      <c r="H15" s="4">
        <v>180000</v>
      </c>
      <c r="I15" s="3" t="s">
        <v>15</v>
      </c>
      <c r="J15" s="3" t="s">
        <v>17</v>
      </c>
      <c r="K15" s="3" t="s">
        <v>16</v>
      </c>
      <c r="L15" s="3"/>
    </row>
    <row r="16" spans="1:12" x14ac:dyDescent="0.35">
      <c r="A16" s="3" t="s">
        <v>13</v>
      </c>
      <c r="B16" s="3" t="s">
        <v>14</v>
      </c>
      <c r="C16" s="4" t="s">
        <v>12</v>
      </c>
      <c r="D16" s="4">
        <v>21831</v>
      </c>
      <c r="E16" s="4" t="s">
        <v>26</v>
      </c>
      <c r="F16" s="5">
        <v>45300</v>
      </c>
      <c r="G16" s="4">
        <v>360000</v>
      </c>
      <c r="H16" s="4">
        <v>360000</v>
      </c>
      <c r="I16" s="3" t="s">
        <v>15</v>
      </c>
      <c r="J16" s="3" t="s">
        <v>17</v>
      </c>
      <c r="K16" s="3" t="s">
        <v>16</v>
      </c>
      <c r="L16" s="3"/>
    </row>
    <row r="17" spans="1:12" x14ac:dyDescent="0.35">
      <c r="A17" s="3" t="s">
        <v>13</v>
      </c>
      <c r="B17" s="3" t="s">
        <v>14</v>
      </c>
      <c r="C17" s="4" t="s">
        <v>12</v>
      </c>
      <c r="D17" s="4">
        <v>21832</v>
      </c>
      <c r="E17" s="4" t="s">
        <v>26</v>
      </c>
      <c r="F17" s="5">
        <v>45300</v>
      </c>
      <c r="G17" s="4">
        <v>1974400</v>
      </c>
      <c r="H17" s="4">
        <v>1974400</v>
      </c>
      <c r="I17" s="3" t="s">
        <v>15</v>
      </c>
      <c r="J17" s="3" t="s">
        <v>17</v>
      </c>
      <c r="K17" s="3" t="s">
        <v>16</v>
      </c>
      <c r="L17" s="3"/>
    </row>
    <row r="18" spans="1:12" x14ac:dyDescent="0.35">
      <c r="A18" s="3" t="s">
        <v>13</v>
      </c>
      <c r="B18" s="3" t="s">
        <v>14</v>
      </c>
      <c r="C18" s="4" t="s">
        <v>12</v>
      </c>
      <c r="D18" s="4">
        <v>22359</v>
      </c>
      <c r="E18" s="4" t="s">
        <v>27</v>
      </c>
      <c r="F18" s="5">
        <v>45331</v>
      </c>
      <c r="G18" s="4">
        <v>3528860</v>
      </c>
      <c r="H18" s="4">
        <v>3528860</v>
      </c>
      <c r="I18" s="3" t="s">
        <v>15</v>
      </c>
      <c r="J18" s="3" t="s">
        <v>17</v>
      </c>
      <c r="K18" s="3" t="s">
        <v>16</v>
      </c>
      <c r="L18" s="3"/>
    </row>
    <row r="19" spans="1:12" x14ac:dyDescent="0.35">
      <c r="A19" s="3" t="s">
        <v>13</v>
      </c>
      <c r="B19" s="3" t="s">
        <v>14</v>
      </c>
      <c r="C19" s="4" t="s">
        <v>12</v>
      </c>
      <c r="D19" s="4">
        <v>22360</v>
      </c>
      <c r="E19" s="4" t="s">
        <v>27</v>
      </c>
      <c r="F19" s="5">
        <v>45331</v>
      </c>
      <c r="G19" s="4">
        <v>800000</v>
      </c>
      <c r="H19" s="4">
        <v>800000</v>
      </c>
      <c r="I19" s="3" t="s">
        <v>15</v>
      </c>
      <c r="J19" s="3" t="s">
        <v>17</v>
      </c>
      <c r="K19" s="3" t="s">
        <v>16</v>
      </c>
      <c r="L19" s="3"/>
    </row>
    <row r="20" spans="1:12" ht="13.9" customHeight="1" x14ac:dyDescent="0.35">
      <c r="A20" s="3" t="s">
        <v>13</v>
      </c>
      <c r="B20" s="3" t="s">
        <v>14</v>
      </c>
      <c r="C20" s="4" t="s">
        <v>12</v>
      </c>
      <c r="D20" s="4">
        <v>22361</v>
      </c>
      <c r="E20" s="4" t="s">
        <v>27</v>
      </c>
      <c r="F20" s="5">
        <v>45331</v>
      </c>
      <c r="G20" s="4">
        <v>1470000</v>
      </c>
      <c r="H20" s="4">
        <v>1470000</v>
      </c>
      <c r="I20" s="3" t="s">
        <v>15</v>
      </c>
      <c r="J20" s="3" t="s">
        <v>17</v>
      </c>
      <c r="K20" s="3" t="s">
        <v>16</v>
      </c>
      <c r="L20" s="3"/>
    </row>
    <row r="21" spans="1:12" x14ac:dyDescent="0.35">
      <c r="A21" s="3" t="s">
        <v>13</v>
      </c>
      <c r="B21" s="3" t="s">
        <v>14</v>
      </c>
      <c r="C21" s="4" t="s">
        <v>12</v>
      </c>
      <c r="D21" s="4">
        <v>22371</v>
      </c>
      <c r="E21" s="4" t="s">
        <v>27</v>
      </c>
      <c r="F21" s="5">
        <v>45359</v>
      </c>
      <c r="G21" s="4">
        <v>14113427</v>
      </c>
      <c r="H21" s="4">
        <v>14113427</v>
      </c>
      <c r="I21" s="3" t="s">
        <v>15</v>
      </c>
      <c r="J21" s="3" t="s">
        <v>17</v>
      </c>
      <c r="K21" s="3" t="s">
        <v>16</v>
      </c>
      <c r="L21" s="3"/>
    </row>
    <row r="22" spans="1:12" x14ac:dyDescent="0.35">
      <c r="A22" s="3" t="s">
        <v>13</v>
      </c>
      <c r="B22" s="3" t="s">
        <v>14</v>
      </c>
      <c r="C22" s="4" t="s">
        <v>12</v>
      </c>
      <c r="D22" s="4">
        <v>22785</v>
      </c>
      <c r="E22" s="4" t="s">
        <v>28</v>
      </c>
      <c r="F22" s="5">
        <v>45359</v>
      </c>
      <c r="G22" s="4">
        <v>2936800</v>
      </c>
      <c r="H22" s="4">
        <v>2936800</v>
      </c>
      <c r="I22" s="3" t="s">
        <v>15</v>
      </c>
      <c r="J22" s="3" t="s">
        <v>17</v>
      </c>
      <c r="K22" s="3" t="s">
        <v>16</v>
      </c>
      <c r="L22" s="3"/>
    </row>
    <row r="23" spans="1:12" x14ac:dyDescent="0.35">
      <c r="A23" s="3" t="s">
        <v>13</v>
      </c>
      <c r="B23" s="3" t="s">
        <v>14</v>
      </c>
      <c r="C23" s="4" t="s">
        <v>12</v>
      </c>
      <c r="D23" s="4">
        <v>22790</v>
      </c>
      <c r="E23" s="4" t="s">
        <v>28</v>
      </c>
      <c r="F23" s="5">
        <v>45359</v>
      </c>
      <c r="G23" s="4">
        <v>2216000</v>
      </c>
      <c r="H23" s="4">
        <v>2216000</v>
      </c>
      <c r="I23" s="3" t="s">
        <v>15</v>
      </c>
      <c r="J23" s="3" t="s">
        <v>17</v>
      </c>
      <c r="K23" s="3" t="s">
        <v>16</v>
      </c>
      <c r="L23" s="3"/>
    </row>
    <row r="24" spans="1:12" x14ac:dyDescent="0.35">
      <c r="A24" s="3" t="s">
        <v>13</v>
      </c>
      <c r="B24" s="3" t="s">
        <v>14</v>
      </c>
      <c r="C24" s="4" t="s">
        <v>12</v>
      </c>
      <c r="D24" s="4">
        <v>22791</v>
      </c>
      <c r="E24" s="4" t="s">
        <v>28</v>
      </c>
      <c r="F24" s="5">
        <v>45359</v>
      </c>
      <c r="G24" s="4">
        <v>21322009</v>
      </c>
      <c r="H24" s="4">
        <v>21322009</v>
      </c>
      <c r="I24" s="3" t="s">
        <v>15</v>
      </c>
      <c r="J24" s="3" t="s">
        <v>17</v>
      </c>
      <c r="K24" s="3" t="s">
        <v>16</v>
      </c>
      <c r="L24" s="3"/>
    </row>
    <row r="25" spans="1:12" x14ac:dyDescent="0.35">
      <c r="A25" s="3" t="s">
        <v>13</v>
      </c>
      <c r="B25" s="3" t="s">
        <v>14</v>
      </c>
      <c r="C25" s="4" t="s">
        <v>12</v>
      </c>
      <c r="D25" s="4">
        <v>23164</v>
      </c>
      <c r="E25" s="4" t="s">
        <v>18</v>
      </c>
      <c r="F25" s="5">
        <v>45392</v>
      </c>
      <c r="G25" s="4">
        <v>17715391</v>
      </c>
      <c r="H25" s="4">
        <v>17715391</v>
      </c>
      <c r="I25" s="3" t="s">
        <v>15</v>
      </c>
      <c r="J25" s="3" t="s">
        <v>17</v>
      </c>
      <c r="K25" s="3" t="s">
        <v>16</v>
      </c>
      <c r="L25" s="3"/>
    </row>
    <row r="26" spans="1:12" x14ac:dyDescent="0.35">
      <c r="A26" s="3" t="s">
        <v>13</v>
      </c>
      <c r="B26" s="3" t="s">
        <v>14</v>
      </c>
      <c r="C26" s="4" t="s">
        <v>12</v>
      </c>
      <c r="D26" s="4">
        <v>23165</v>
      </c>
      <c r="E26" s="4" t="s">
        <v>18</v>
      </c>
      <c r="F26" s="5">
        <v>45392</v>
      </c>
      <c r="G26" s="4">
        <v>3654300</v>
      </c>
      <c r="H26" s="4">
        <v>3654300</v>
      </c>
      <c r="I26" s="3" t="s">
        <v>15</v>
      </c>
      <c r="J26" s="3" t="s">
        <v>17</v>
      </c>
      <c r="K26" s="3" t="s">
        <v>16</v>
      </c>
      <c r="L26" s="3"/>
    </row>
    <row r="27" spans="1:12" x14ac:dyDescent="0.35">
      <c r="A27" s="3" t="s">
        <v>13</v>
      </c>
      <c r="B27" s="3" t="s">
        <v>14</v>
      </c>
      <c r="C27" s="4" t="s">
        <v>12</v>
      </c>
      <c r="D27" s="4">
        <v>23173</v>
      </c>
      <c r="E27" s="4" t="s">
        <v>29</v>
      </c>
      <c r="F27" s="5">
        <v>45392</v>
      </c>
      <c r="G27" s="4">
        <v>4410000</v>
      </c>
      <c r="H27" s="4">
        <v>4410000</v>
      </c>
      <c r="I27" s="3" t="s">
        <v>15</v>
      </c>
      <c r="J27" s="3" t="s">
        <v>17</v>
      </c>
      <c r="K27" s="3" t="s">
        <v>16</v>
      </c>
      <c r="L27" s="3"/>
    </row>
    <row r="28" spans="1:12" x14ac:dyDescent="0.35">
      <c r="A28" s="3" t="s">
        <v>13</v>
      </c>
      <c r="B28" s="3" t="s">
        <v>14</v>
      </c>
      <c r="C28" s="3" t="s">
        <v>12</v>
      </c>
      <c r="D28" s="3">
        <v>21374</v>
      </c>
      <c r="E28" s="5">
        <v>45266</v>
      </c>
      <c r="F28" s="5">
        <v>45267</v>
      </c>
      <c r="G28" s="4">
        <v>1828900</v>
      </c>
      <c r="H28" s="6">
        <v>219080</v>
      </c>
      <c r="I28" s="3" t="s">
        <v>15</v>
      </c>
      <c r="J28" s="3" t="s">
        <v>17</v>
      </c>
      <c r="K28" s="3" t="s">
        <v>16</v>
      </c>
      <c r="L28" s="3"/>
    </row>
    <row r="29" spans="1:12" x14ac:dyDescent="0.35">
      <c r="A29" s="3" t="s">
        <v>13</v>
      </c>
      <c r="B29" s="3" t="s">
        <v>14</v>
      </c>
      <c r="C29" s="3" t="s">
        <v>12</v>
      </c>
      <c r="D29" s="3">
        <v>21375</v>
      </c>
      <c r="E29" s="5">
        <v>45266</v>
      </c>
      <c r="F29" s="5">
        <v>45267</v>
      </c>
      <c r="G29" s="4">
        <v>1582800</v>
      </c>
      <c r="H29" s="6">
        <v>221144</v>
      </c>
      <c r="I29" s="3" t="s">
        <v>15</v>
      </c>
      <c r="J29" s="3" t="s">
        <v>17</v>
      </c>
      <c r="K29" s="3" t="s">
        <v>16</v>
      </c>
      <c r="L29" s="3"/>
    </row>
    <row r="30" spans="1:12" x14ac:dyDescent="0.35">
      <c r="A30" s="3" t="s">
        <v>13</v>
      </c>
      <c r="B30" s="3" t="s">
        <v>14</v>
      </c>
      <c r="C30" s="3" t="s">
        <v>12</v>
      </c>
      <c r="D30" s="3">
        <v>21825</v>
      </c>
      <c r="E30" s="5">
        <v>45300</v>
      </c>
      <c r="F30" s="5">
        <v>45330</v>
      </c>
      <c r="G30" s="4">
        <v>1494661</v>
      </c>
      <c r="H30" s="6">
        <v>1300215</v>
      </c>
      <c r="I30" s="3" t="s">
        <v>15</v>
      </c>
      <c r="J30" s="3" t="s">
        <v>17</v>
      </c>
      <c r="K30" s="3" t="s">
        <v>16</v>
      </c>
      <c r="L30" s="3"/>
    </row>
    <row r="31" spans="1:12" x14ac:dyDescent="0.35">
      <c r="A31" s="3" t="s">
        <v>13</v>
      </c>
      <c r="B31" s="3" t="s">
        <v>14</v>
      </c>
      <c r="C31" s="3" t="s">
        <v>12</v>
      </c>
      <c r="D31" s="3">
        <v>21826</v>
      </c>
      <c r="E31" s="5">
        <v>45300</v>
      </c>
      <c r="F31" s="5">
        <v>45300</v>
      </c>
      <c r="G31" s="4">
        <v>800000</v>
      </c>
      <c r="H31" s="6">
        <v>119000</v>
      </c>
      <c r="I31" s="3" t="s">
        <v>15</v>
      </c>
      <c r="J31" s="3" t="s">
        <v>17</v>
      </c>
      <c r="K31" s="3" t="s">
        <v>16</v>
      </c>
      <c r="L31" s="3"/>
    </row>
    <row r="32" spans="1:12" x14ac:dyDescent="0.35">
      <c r="A32" s="3" t="s">
        <v>13</v>
      </c>
      <c r="B32" s="3" t="s">
        <v>14</v>
      </c>
      <c r="C32" s="3" t="s">
        <v>12</v>
      </c>
      <c r="D32" s="3">
        <v>22353</v>
      </c>
      <c r="E32" s="5">
        <v>45330</v>
      </c>
      <c r="F32" s="5">
        <v>45335</v>
      </c>
      <c r="G32" s="4">
        <v>4011680</v>
      </c>
      <c r="H32" s="6">
        <v>4011680</v>
      </c>
      <c r="I32" s="3" t="s">
        <v>15</v>
      </c>
      <c r="J32" s="3" t="s">
        <v>17</v>
      </c>
      <c r="K32" s="3" t="s">
        <v>16</v>
      </c>
      <c r="L32" s="3"/>
    </row>
    <row r="33" spans="1:12" x14ac:dyDescent="0.35">
      <c r="A33" s="3" t="s">
        <v>13</v>
      </c>
      <c r="B33" s="3" t="s">
        <v>14</v>
      </c>
      <c r="C33" s="3" t="s">
        <v>12</v>
      </c>
      <c r="D33" s="3">
        <v>22355</v>
      </c>
      <c r="E33" s="5">
        <v>45330</v>
      </c>
      <c r="F33" s="5">
        <v>45330</v>
      </c>
      <c r="G33" s="4">
        <v>456000</v>
      </c>
      <c r="H33" s="6">
        <v>456000</v>
      </c>
      <c r="I33" s="3" t="s">
        <v>15</v>
      </c>
      <c r="J33" s="3" t="s">
        <v>17</v>
      </c>
      <c r="K33" s="3" t="s">
        <v>16</v>
      </c>
      <c r="L33" s="3"/>
    </row>
    <row r="34" spans="1:12" x14ac:dyDescent="0.35">
      <c r="A34" s="3" t="s">
        <v>13</v>
      </c>
      <c r="B34" s="3" t="s">
        <v>14</v>
      </c>
      <c r="C34" s="3" t="s">
        <v>12</v>
      </c>
      <c r="D34" s="3">
        <v>22356</v>
      </c>
      <c r="E34" s="5">
        <v>45330</v>
      </c>
      <c r="F34" s="5">
        <v>45330</v>
      </c>
      <c r="G34" s="4">
        <v>1600000</v>
      </c>
      <c r="H34" s="6">
        <v>238000</v>
      </c>
      <c r="I34" s="3" t="s">
        <v>15</v>
      </c>
      <c r="J34" s="3" t="s">
        <v>17</v>
      </c>
      <c r="K34" s="3" t="s">
        <v>16</v>
      </c>
      <c r="L34" s="3"/>
    </row>
    <row r="35" spans="1:12" x14ac:dyDescent="0.35">
      <c r="A35" s="3" t="s">
        <v>13</v>
      </c>
      <c r="B35" s="3" t="s">
        <v>14</v>
      </c>
      <c r="C35" s="3" t="s">
        <v>12</v>
      </c>
      <c r="D35" s="3">
        <v>22357</v>
      </c>
      <c r="E35" s="5">
        <v>45330</v>
      </c>
      <c r="F35" s="5">
        <v>45330</v>
      </c>
      <c r="G35" s="4">
        <v>988000</v>
      </c>
      <c r="H35" s="6">
        <v>988000</v>
      </c>
      <c r="I35" s="3" t="s">
        <v>15</v>
      </c>
      <c r="J35" s="3" t="s">
        <v>17</v>
      </c>
      <c r="K35" s="3" t="s">
        <v>16</v>
      </c>
      <c r="L35" s="3"/>
    </row>
    <row r="36" spans="1:12" x14ac:dyDescent="0.35">
      <c r="A36" s="3" t="s">
        <v>13</v>
      </c>
      <c r="B36" s="3" t="s">
        <v>14</v>
      </c>
      <c r="C36" s="3" t="s">
        <v>12</v>
      </c>
      <c r="D36" s="3">
        <v>22788</v>
      </c>
      <c r="E36" s="5">
        <v>45358</v>
      </c>
      <c r="F36" s="5">
        <v>45359</v>
      </c>
      <c r="G36" s="4">
        <v>2884363</v>
      </c>
      <c r="H36" s="6">
        <v>2884363</v>
      </c>
      <c r="I36" s="3" t="s">
        <v>15</v>
      </c>
      <c r="J36" s="3" t="s">
        <v>17</v>
      </c>
      <c r="K36" s="3" t="s">
        <v>16</v>
      </c>
      <c r="L36" s="3"/>
    </row>
    <row r="37" spans="1:12" x14ac:dyDescent="0.35">
      <c r="A37" s="3" t="s">
        <v>13</v>
      </c>
      <c r="B37" s="3" t="s">
        <v>14</v>
      </c>
      <c r="C37" s="4" t="s">
        <v>12</v>
      </c>
      <c r="D37" s="4">
        <v>23166</v>
      </c>
      <c r="E37" s="4" t="s">
        <v>18</v>
      </c>
      <c r="F37" s="5">
        <v>45392</v>
      </c>
      <c r="G37" s="4">
        <v>2113080</v>
      </c>
      <c r="H37" s="4">
        <v>2113080</v>
      </c>
      <c r="I37" s="3" t="s">
        <v>15</v>
      </c>
      <c r="J37" s="3" t="s">
        <v>17</v>
      </c>
      <c r="K37" s="3" t="s">
        <v>16</v>
      </c>
      <c r="L37" s="3"/>
    </row>
    <row r="38" spans="1:12" x14ac:dyDescent="0.35">
      <c r="H38">
        <f>SUM(H2:H37)</f>
        <v>125222317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"/>
  <sheetViews>
    <sheetView tabSelected="1" workbookViewId="0">
      <pane ySplit="1" topLeftCell="A2" activePane="bottomLeft" state="frozen"/>
      <selection pane="bottomLeft" activeCell="K37" sqref="K2:K37"/>
    </sheetView>
  </sheetViews>
  <sheetFormatPr baseColWidth="10" defaultRowHeight="14.5" x14ac:dyDescent="0.35"/>
  <sheetData>
    <row r="1" spans="1:40" ht="30" x14ac:dyDescent="0.35">
      <c r="A1" s="7" t="s">
        <v>6</v>
      </c>
      <c r="B1" s="7" t="s">
        <v>8</v>
      </c>
      <c r="C1" s="7" t="s">
        <v>0</v>
      </c>
      <c r="D1" s="7" t="s">
        <v>1</v>
      </c>
      <c r="E1" s="7" t="s">
        <v>30</v>
      </c>
      <c r="F1" s="7" t="s">
        <v>31</v>
      </c>
      <c r="G1" s="8" t="s">
        <v>2</v>
      </c>
      <c r="H1" s="8" t="s">
        <v>3</v>
      </c>
      <c r="I1" s="9" t="s">
        <v>4</v>
      </c>
      <c r="J1" s="9" t="s">
        <v>5</v>
      </c>
      <c r="K1" s="9" t="s">
        <v>135</v>
      </c>
      <c r="L1" s="10" t="s">
        <v>32</v>
      </c>
      <c r="M1" s="11" t="s">
        <v>33</v>
      </c>
      <c r="N1" s="12" t="s">
        <v>34</v>
      </c>
      <c r="O1" s="13" t="s">
        <v>35</v>
      </c>
      <c r="P1" s="13" t="s">
        <v>36</v>
      </c>
      <c r="Q1" s="14" t="s">
        <v>37</v>
      </c>
      <c r="R1" s="14" t="s">
        <v>38</v>
      </c>
      <c r="S1" s="15" t="s">
        <v>39</v>
      </c>
      <c r="T1" s="15" t="s">
        <v>40</v>
      </c>
      <c r="U1" s="14" t="s">
        <v>41</v>
      </c>
      <c r="V1" s="7" t="s">
        <v>42</v>
      </c>
      <c r="W1" s="7" t="s">
        <v>43</v>
      </c>
      <c r="X1" s="7" t="s">
        <v>44</v>
      </c>
      <c r="Y1" s="7" t="s">
        <v>45</v>
      </c>
      <c r="Z1" s="7" t="s">
        <v>46</v>
      </c>
      <c r="AA1" s="7" t="s">
        <v>47</v>
      </c>
      <c r="AB1" s="7" t="s">
        <v>48</v>
      </c>
      <c r="AC1" s="7" t="s">
        <v>49</v>
      </c>
      <c r="AD1" s="7" t="s">
        <v>50</v>
      </c>
      <c r="AE1" s="7" t="s">
        <v>51</v>
      </c>
      <c r="AF1" s="7" t="s">
        <v>52</v>
      </c>
      <c r="AG1" s="7" t="s">
        <v>53</v>
      </c>
      <c r="AH1" s="7" t="s">
        <v>54</v>
      </c>
      <c r="AI1" s="15" t="s">
        <v>55</v>
      </c>
      <c r="AJ1" s="16" t="s">
        <v>56</v>
      </c>
      <c r="AK1" s="16" t="s">
        <v>57</v>
      </c>
      <c r="AL1" s="16" t="s">
        <v>58</v>
      </c>
      <c r="AM1" s="7" t="s">
        <v>59</v>
      </c>
      <c r="AN1" s="7" t="s">
        <v>60</v>
      </c>
    </row>
    <row r="2" spans="1:40" x14ac:dyDescent="0.35">
      <c r="A2" s="17">
        <v>890329347</v>
      </c>
      <c r="B2" s="17" t="s">
        <v>14</v>
      </c>
      <c r="C2" s="18" t="s">
        <v>12</v>
      </c>
      <c r="D2" s="18">
        <v>23164</v>
      </c>
      <c r="E2" s="19" t="s">
        <v>61</v>
      </c>
      <c r="F2" s="19" t="s">
        <v>62</v>
      </c>
      <c r="G2" s="20">
        <v>45391</v>
      </c>
      <c r="H2" s="21">
        <v>45392</v>
      </c>
      <c r="I2" s="22">
        <v>17715391</v>
      </c>
      <c r="J2" s="22">
        <v>17715391</v>
      </c>
      <c r="K2" s="22" t="e">
        <f>+VLOOKUP($E:$E,'[1]ESTADO DE CADA FACTURA'!$E:$K,7,0)</f>
        <v>#N/A</v>
      </c>
      <c r="L2" s="23" t="s">
        <v>63</v>
      </c>
      <c r="M2" s="24">
        <v>17344389</v>
      </c>
      <c r="N2" s="23">
        <v>1222439337</v>
      </c>
      <c r="O2" s="23"/>
      <c r="P2" s="23"/>
      <c r="Q2" s="24">
        <v>0</v>
      </c>
      <c r="R2" s="24">
        <v>0</v>
      </c>
      <c r="S2" s="23"/>
      <c r="T2" s="25"/>
      <c r="U2" s="24">
        <v>0</v>
      </c>
      <c r="V2" s="23" t="s">
        <v>64</v>
      </c>
      <c r="W2" s="25">
        <v>45391</v>
      </c>
      <c r="X2" s="25">
        <v>45392</v>
      </c>
      <c r="Y2" s="25"/>
      <c r="Z2" s="24">
        <v>18550100</v>
      </c>
      <c r="AA2" s="24">
        <v>17715391</v>
      </c>
      <c r="AB2" s="24">
        <v>18550100</v>
      </c>
      <c r="AC2" s="24">
        <v>834709</v>
      </c>
      <c r="AD2" s="24">
        <v>925300</v>
      </c>
      <c r="AE2" s="24">
        <v>371002</v>
      </c>
      <c r="AF2" s="24">
        <v>0</v>
      </c>
      <c r="AG2" s="24">
        <v>0</v>
      </c>
      <c r="AH2" s="24">
        <v>0</v>
      </c>
      <c r="AI2" s="24">
        <v>0</v>
      </c>
      <c r="AJ2" s="26"/>
      <c r="AK2" s="26"/>
      <c r="AL2" s="26"/>
      <c r="AM2" s="24">
        <v>0</v>
      </c>
      <c r="AN2" s="24">
        <v>17715391</v>
      </c>
    </row>
    <row r="3" spans="1:40" x14ac:dyDescent="0.35">
      <c r="A3" s="17">
        <v>890329347</v>
      </c>
      <c r="B3" s="17" t="s">
        <v>14</v>
      </c>
      <c r="C3" s="18" t="s">
        <v>12</v>
      </c>
      <c r="D3" s="18">
        <v>22371</v>
      </c>
      <c r="E3" s="19" t="s">
        <v>65</v>
      </c>
      <c r="F3" s="19" t="s">
        <v>66</v>
      </c>
      <c r="G3" s="20">
        <v>45330</v>
      </c>
      <c r="H3" s="21">
        <v>45359</v>
      </c>
      <c r="I3" s="22">
        <v>14113427</v>
      </c>
      <c r="J3" s="22">
        <v>14113427</v>
      </c>
      <c r="K3" s="22" t="str">
        <f>+VLOOKUP($E:$E,'[1]ESTADO DE CADA FACTURA'!$E:$K,7,0)</f>
        <v>Factura pendiente en programacion de pago</v>
      </c>
      <c r="L3" s="23" t="s">
        <v>63</v>
      </c>
      <c r="M3" s="24">
        <v>13825869</v>
      </c>
      <c r="N3" s="23">
        <v>1222420211</v>
      </c>
      <c r="O3" s="23"/>
      <c r="P3" s="23"/>
      <c r="Q3" s="24">
        <v>0</v>
      </c>
      <c r="R3" s="24">
        <v>0</v>
      </c>
      <c r="S3" s="23"/>
      <c r="T3" s="25"/>
      <c r="U3" s="24">
        <v>0</v>
      </c>
      <c r="V3" s="23" t="s">
        <v>64</v>
      </c>
      <c r="W3" s="25">
        <v>45330</v>
      </c>
      <c r="X3" s="25">
        <v>45359</v>
      </c>
      <c r="Y3" s="25"/>
      <c r="Z3" s="24">
        <v>14377900</v>
      </c>
      <c r="AA3" s="24">
        <v>14113427</v>
      </c>
      <c r="AB3" s="24">
        <v>14377900</v>
      </c>
      <c r="AC3" s="24">
        <v>264473</v>
      </c>
      <c r="AD3" s="24">
        <v>1162700</v>
      </c>
      <c r="AE3" s="24">
        <v>287558</v>
      </c>
      <c r="AF3" s="24">
        <v>0</v>
      </c>
      <c r="AG3" s="24">
        <v>0</v>
      </c>
      <c r="AH3" s="24">
        <v>0</v>
      </c>
      <c r="AI3" s="24">
        <v>0</v>
      </c>
      <c r="AJ3" s="26"/>
      <c r="AK3" s="26"/>
      <c r="AL3" s="26"/>
      <c r="AM3" s="24">
        <v>0</v>
      </c>
      <c r="AN3" s="24">
        <v>14113427</v>
      </c>
    </row>
    <row r="4" spans="1:40" x14ac:dyDescent="0.35">
      <c r="A4" s="17">
        <v>890329347</v>
      </c>
      <c r="B4" s="17" t="s">
        <v>14</v>
      </c>
      <c r="C4" s="18" t="s">
        <v>12</v>
      </c>
      <c r="D4" s="18">
        <v>23173</v>
      </c>
      <c r="E4" s="19" t="s">
        <v>67</v>
      </c>
      <c r="F4" s="19" t="s">
        <v>68</v>
      </c>
      <c r="G4" s="20">
        <v>45392</v>
      </c>
      <c r="H4" s="21">
        <v>45392</v>
      </c>
      <c r="I4" s="22">
        <v>4410000</v>
      </c>
      <c r="J4" s="22">
        <v>4410000</v>
      </c>
      <c r="K4" s="22" t="e">
        <f>+VLOOKUP($E:$E,'[1]ESTADO DE CADA FACTURA'!$E:$K,7,0)</f>
        <v>#N/A</v>
      </c>
      <c r="L4" s="23" t="s">
        <v>63</v>
      </c>
      <c r="M4" s="24">
        <v>4321800</v>
      </c>
      <c r="N4" s="23">
        <v>1222439350</v>
      </c>
      <c r="O4" s="23"/>
      <c r="P4" s="23"/>
      <c r="Q4" s="24">
        <v>0</v>
      </c>
      <c r="R4" s="24">
        <v>0</v>
      </c>
      <c r="S4" s="23"/>
      <c r="T4" s="25"/>
      <c r="U4" s="24">
        <v>0</v>
      </c>
      <c r="V4" s="23" t="s">
        <v>64</v>
      </c>
      <c r="W4" s="25">
        <v>45392</v>
      </c>
      <c r="X4" s="25">
        <v>45392</v>
      </c>
      <c r="Y4" s="25"/>
      <c r="Z4" s="24">
        <v>4410000</v>
      </c>
      <c r="AA4" s="24">
        <v>4410000</v>
      </c>
      <c r="AB4" s="24">
        <v>4410000</v>
      </c>
      <c r="AC4" s="24">
        <v>0</v>
      </c>
      <c r="AD4" s="24">
        <v>4446000</v>
      </c>
      <c r="AE4" s="24">
        <v>88200</v>
      </c>
      <c r="AF4" s="24">
        <v>0</v>
      </c>
      <c r="AG4" s="24">
        <v>0</v>
      </c>
      <c r="AH4" s="24">
        <v>0</v>
      </c>
      <c r="AI4" s="24">
        <v>0</v>
      </c>
      <c r="AJ4" s="26"/>
      <c r="AK4" s="26"/>
      <c r="AL4" s="26"/>
      <c r="AM4" s="24">
        <v>0</v>
      </c>
      <c r="AN4" s="24">
        <v>4410000</v>
      </c>
    </row>
    <row r="5" spans="1:40" x14ac:dyDescent="0.35">
      <c r="A5" s="17">
        <v>890329347</v>
      </c>
      <c r="B5" s="17" t="s">
        <v>14</v>
      </c>
      <c r="C5" s="18" t="s">
        <v>12</v>
      </c>
      <c r="D5" s="18">
        <v>22353</v>
      </c>
      <c r="E5" s="19" t="s">
        <v>69</v>
      </c>
      <c r="F5" s="19" t="s">
        <v>70</v>
      </c>
      <c r="G5" s="20">
        <v>45330</v>
      </c>
      <c r="H5" s="21">
        <v>45335</v>
      </c>
      <c r="I5" s="22">
        <v>4011680</v>
      </c>
      <c r="J5" s="22">
        <v>4011680</v>
      </c>
      <c r="K5" s="22" t="str">
        <f>+VLOOKUP($E:$E,'[1]ESTADO DE CADA FACTURA'!$E:$K,7,0)</f>
        <v>Factura pendiente en programacion de pago</v>
      </c>
      <c r="L5" s="23"/>
      <c r="M5" s="24">
        <v>3492081</v>
      </c>
      <c r="N5" s="23">
        <v>1222400771</v>
      </c>
      <c r="O5" s="23"/>
      <c r="P5" s="23"/>
      <c r="Q5" s="24">
        <v>0</v>
      </c>
      <c r="R5" s="24">
        <v>0</v>
      </c>
      <c r="S5" s="23"/>
      <c r="T5" s="25"/>
      <c r="U5" s="24">
        <v>0</v>
      </c>
      <c r="V5" s="23" t="s">
        <v>64</v>
      </c>
      <c r="W5" s="25">
        <v>45330</v>
      </c>
      <c r="X5" s="25">
        <v>45335</v>
      </c>
      <c r="Y5" s="25"/>
      <c r="Z5" s="24">
        <v>4103600</v>
      </c>
      <c r="AA5" s="24">
        <v>4011680</v>
      </c>
      <c r="AB5" s="24">
        <v>4103600</v>
      </c>
      <c r="AC5" s="24">
        <v>91920</v>
      </c>
      <c r="AD5" s="24">
        <v>959200</v>
      </c>
      <c r="AE5" s="24">
        <v>82072</v>
      </c>
      <c r="AF5" s="24">
        <v>0</v>
      </c>
      <c r="AG5" s="24">
        <v>0</v>
      </c>
      <c r="AH5" s="24">
        <v>0</v>
      </c>
      <c r="AI5" s="24">
        <v>0</v>
      </c>
      <c r="AJ5" s="26"/>
      <c r="AK5" s="26"/>
      <c r="AL5" s="26"/>
      <c r="AM5" s="24">
        <v>0</v>
      </c>
      <c r="AN5" s="24">
        <v>4011680</v>
      </c>
    </row>
    <row r="6" spans="1:40" x14ac:dyDescent="0.35">
      <c r="A6" s="17">
        <v>890329347</v>
      </c>
      <c r="B6" s="17" t="s">
        <v>14</v>
      </c>
      <c r="C6" s="18" t="s">
        <v>12</v>
      </c>
      <c r="D6" s="18">
        <v>23165</v>
      </c>
      <c r="E6" s="19" t="s">
        <v>71</v>
      </c>
      <c r="F6" s="19" t="s">
        <v>72</v>
      </c>
      <c r="G6" s="20">
        <v>45391</v>
      </c>
      <c r="H6" s="21">
        <v>45392</v>
      </c>
      <c r="I6" s="22">
        <v>3654300</v>
      </c>
      <c r="J6" s="22">
        <v>3654300</v>
      </c>
      <c r="K6" s="22" t="e">
        <f>+VLOOKUP($E:$E,'[1]ESTADO DE CADA FACTURA'!$E:$K,7,0)</f>
        <v>#N/A</v>
      </c>
      <c r="L6" s="23" t="s">
        <v>63</v>
      </c>
      <c r="M6" s="24">
        <v>3581214</v>
      </c>
      <c r="N6" s="23">
        <v>1222434290</v>
      </c>
      <c r="O6" s="23"/>
      <c r="P6" s="23"/>
      <c r="Q6" s="24">
        <v>0</v>
      </c>
      <c r="R6" s="24">
        <v>0</v>
      </c>
      <c r="S6" s="23"/>
      <c r="T6" s="25"/>
      <c r="U6" s="24">
        <v>0</v>
      </c>
      <c r="V6" s="23" t="s">
        <v>64</v>
      </c>
      <c r="W6" s="25">
        <v>45391</v>
      </c>
      <c r="X6" s="25">
        <v>45392</v>
      </c>
      <c r="Y6" s="25"/>
      <c r="Z6" s="24">
        <v>3654300</v>
      </c>
      <c r="AA6" s="24">
        <v>3654300</v>
      </c>
      <c r="AB6" s="24">
        <v>3654300</v>
      </c>
      <c r="AC6" s="24">
        <v>0</v>
      </c>
      <c r="AD6" s="24">
        <v>819600</v>
      </c>
      <c r="AE6" s="24">
        <v>73086</v>
      </c>
      <c r="AF6" s="24">
        <v>0</v>
      </c>
      <c r="AG6" s="24">
        <v>0</v>
      </c>
      <c r="AH6" s="24">
        <v>0</v>
      </c>
      <c r="AI6" s="24">
        <v>0</v>
      </c>
      <c r="AJ6" s="26"/>
      <c r="AK6" s="26"/>
      <c r="AL6" s="26"/>
      <c r="AM6" s="24">
        <v>0</v>
      </c>
      <c r="AN6" s="24">
        <v>3654300</v>
      </c>
    </row>
    <row r="7" spans="1:40" x14ac:dyDescent="0.35">
      <c r="A7" s="17">
        <v>890329347</v>
      </c>
      <c r="B7" s="17" t="s">
        <v>14</v>
      </c>
      <c r="C7" s="18" t="s">
        <v>12</v>
      </c>
      <c r="D7" s="18">
        <v>22359</v>
      </c>
      <c r="E7" s="19" t="s">
        <v>73</v>
      </c>
      <c r="F7" s="19" t="s">
        <v>74</v>
      </c>
      <c r="G7" s="20">
        <v>45330</v>
      </c>
      <c r="H7" s="21">
        <v>45331</v>
      </c>
      <c r="I7" s="22">
        <v>3528860</v>
      </c>
      <c r="J7" s="22">
        <v>3528860</v>
      </c>
      <c r="K7" s="22" t="str">
        <f>+VLOOKUP($E:$E,'[1]ESTADO DE CADA FACTURA'!$E:$K,7,0)</f>
        <v>Factura pendiente en programacion de pago</v>
      </c>
      <c r="L7" s="23" t="s">
        <v>63</v>
      </c>
      <c r="M7" s="24">
        <v>3528860</v>
      </c>
      <c r="N7" s="23">
        <v>1222384282</v>
      </c>
      <c r="O7" s="23"/>
      <c r="P7" s="23"/>
      <c r="Q7" s="24">
        <v>0</v>
      </c>
      <c r="R7" s="24">
        <v>0</v>
      </c>
      <c r="S7" s="23"/>
      <c r="T7" s="25"/>
      <c r="U7" s="24">
        <v>0</v>
      </c>
      <c r="V7" s="23" t="s">
        <v>64</v>
      </c>
      <c r="W7" s="25">
        <v>45330</v>
      </c>
      <c r="X7" s="25">
        <v>45331</v>
      </c>
      <c r="Y7" s="25"/>
      <c r="Z7" s="24">
        <v>3566300</v>
      </c>
      <c r="AA7" s="24">
        <v>3528860</v>
      </c>
      <c r="AB7" s="24">
        <v>3566300</v>
      </c>
      <c r="AC7" s="24">
        <v>37440</v>
      </c>
      <c r="AD7" s="24">
        <v>925300</v>
      </c>
      <c r="AE7" s="24">
        <v>71326</v>
      </c>
      <c r="AF7" s="24">
        <v>0</v>
      </c>
      <c r="AG7" s="24">
        <v>0</v>
      </c>
      <c r="AH7" s="24">
        <v>0</v>
      </c>
      <c r="AI7" s="24">
        <v>0</v>
      </c>
      <c r="AJ7" s="26"/>
      <c r="AK7" s="26"/>
      <c r="AL7" s="26"/>
      <c r="AM7" s="24">
        <v>0</v>
      </c>
      <c r="AN7" s="24">
        <v>3528860</v>
      </c>
    </row>
    <row r="8" spans="1:40" x14ac:dyDescent="0.35">
      <c r="A8" s="17">
        <v>890329347</v>
      </c>
      <c r="B8" s="17" t="s">
        <v>14</v>
      </c>
      <c r="C8" s="18" t="s">
        <v>12</v>
      </c>
      <c r="D8" s="18">
        <v>22785</v>
      </c>
      <c r="E8" s="19" t="s">
        <v>75</v>
      </c>
      <c r="F8" s="19" t="s">
        <v>76</v>
      </c>
      <c r="G8" s="20">
        <v>45358</v>
      </c>
      <c r="H8" s="21">
        <v>45359</v>
      </c>
      <c r="I8" s="22">
        <v>2936800</v>
      </c>
      <c r="J8" s="22">
        <v>2936800</v>
      </c>
      <c r="K8" s="22" t="str">
        <f>+VLOOKUP($E:$E,'[1]ESTADO DE CADA FACTURA'!$E:$K,7,0)</f>
        <v>Factura pendiente en programacion de pago</v>
      </c>
      <c r="L8" s="23" t="s">
        <v>63</v>
      </c>
      <c r="M8" s="24">
        <v>2878064</v>
      </c>
      <c r="N8" s="23">
        <v>1222403417</v>
      </c>
      <c r="O8" s="23"/>
      <c r="P8" s="23"/>
      <c r="Q8" s="24">
        <v>0</v>
      </c>
      <c r="R8" s="24">
        <v>0</v>
      </c>
      <c r="S8" s="23"/>
      <c r="T8" s="25"/>
      <c r="U8" s="24">
        <v>0</v>
      </c>
      <c r="V8" s="23" t="s">
        <v>64</v>
      </c>
      <c r="W8" s="25">
        <v>45358</v>
      </c>
      <c r="X8" s="25">
        <v>45359</v>
      </c>
      <c r="Y8" s="25"/>
      <c r="Z8" s="24">
        <v>2936800</v>
      </c>
      <c r="AA8" s="24">
        <v>2936800</v>
      </c>
      <c r="AB8" s="24">
        <v>2936800</v>
      </c>
      <c r="AC8" s="24">
        <v>0</v>
      </c>
      <c r="AD8" s="24">
        <v>819600</v>
      </c>
      <c r="AE8" s="24">
        <v>58736</v>
      </c>
      <c r="AF8" s="24">
        <v>0</v>
      </c>
      <c r="AG8" s="24">
        <v>0</v>
      </c>
      <c r="AH8" s="24">
        <v>0</v>
      </c>
      <c r="AI8" s="24">
        <v>0</v>
      </c>
      <c r="AJ8" s="26"/>
      <c r="AK8" s="26"/>
      <c r="AL8" s="26"/>
      <c r="AM8" s="24">
        <v>0</v>
      </c>
      <c r="AN8" s="24">
        <v>2936800</v>
      </c>
    </row>
    <row r="9" spans="1:40" x14ac:dyDescent="0.35">
      <c r="A9" s="17">
        <v>890329347</v>
      </c>
      <c r="B9" s="17" t="s">
        <v>14</v>
      </c>
      <c r="C9" s="18" t="s">
        <v>12</v>
      </c>
      <c r="D9" s="18">
        <v>21371</v>
      </c>
      <c r="E9" s="19" t="s">
        <v>77</v>
      </c>
      <c r="F9" s="19" t="s">
        <v>78</v>
      </c>
      <c r="G9" s="20">
        <v>45266</v>
      </c>
      <c r="H9" s="21">
        <v>45267</v>
      </c>
      <c r="I9" s="22">
        <v>2400000</v>
      </c>
      <c r="J9" s="22">
        <v>2400000</v>
      </c>
      <c r="K9" s="22" t="str">
        <f>+VLOOKUP($E:$E,'[1]ESTADO DE CADA FACTURA'!$E:$K,7,0)</f>
        <v>Factura pendiente en programacion de pago</v>
      </c>
      <c r="L9" s="23" t="s">
        <v>63</v>
      </c>
      <c r="M9" s="24">
        <v>2352000</v>
      </c>
      <c r="N9" s="23">
        <v>1222376963</v>
      </c>
      <c r="O9" s="23"/>
      <c r="P9" s="23"/>
      <c r="Q9" s="24">
        <v>0</v>
      </c>
      <c r="R9" s="24">
        <v>0</v>
      </c>
      <c r="S9" s="23"/>
      <c r="T9" s="25"/>
      <c r="U9" s="24">
        <v>0</v>
      </c>
      <c r="V9" s="23" t="s">
        <v>64</v>
      </c>
      <c r="W9" s="25">
        <v>45266</v>
      </c>
      <c r="X9" s="25">
        <v>45267</v>
      </c>
      <c r="Y9" s="25"/>
      <c r="Z9" s="24">
        <v>2400000</v>
      </c>
      <c r="AA9" s="24">
        <v>2400000</v>
      </c>
      <c r="AB9" s="24">
        <v>2400000</v>
      </c>
      <c r="AC9" s="24">
        <v>0</v>
      </c>
      <c r="AD9" s="24">
        <v>800000</v>
      </c>
      <c r="AE9" s="24">
        <v>48000</v>
      </c>
      <c r="AF9" s="24">
        <v>0</v>
      </c>
      <c r="AG9" s="24">
        <v>0</v>
      </c>
      <c r="AH9" s="24">
        <v>0</v>
      </c>
      <c r="AI9" s="24">
        <v>0</v>
      </c>
      <c r="AJ9" s="26"/>
      <c r="AK9" s="26"/>
      <c r="AL9" s="26"/>
      <c r="AM9" s="24">
        <v>0</v>
      </c>
      <c r="AN9" s="24">
        <v>2400000</v>
      </c>
    </row>
    <row r="10" spans="1:40" x14ac:dyDescent="0.35">
      <c r="A10" s="17">
        <v>890329347</v>
      </c>
      <c r="B10" s="17" t="s">
        <v>14</v>
      </c>
      <c r="C10" s="18" t="s">
        <v>12</v>
      </c>
      <c r="D10" s="18">
        <v>22788</v>
      </c>
      <c r="E10" s="19" t="s">
        <v>79</v>
      </c>
      <c r="F10" s="19" t="s">
        <v>80</v>
      </c>
      <c r="G10" s="20">
        <v>45358</v>
      </c>
      <c r="H10" s="21">
        <v>45359</v>
      </c>
      <c r="I10" s="22">
        <v>2884363</v>
      </c>
      <c r="J10" s="22">
        <v>2884363</v>
      </c>
      <c r="K10" s="22" t="str">
        <f>+VLOOKUP($E:$E,'[1]ESTADO DE CADA FACTURA'!$E:$K,7,0)</f>
        <v>Factura pendiente en programacion de pago</v>
      </c>
      <c r="L10" s="23"/>
      <c r="M10" s="24">
        <v>2046507</v>
      </c>
      <c r="N10" s="23">
        <v>1222420470</v>
      </c>
      <c r="O10" s="23"/>
      <c r="P10" s="23"/>
      <c r="Q10" s="24">
        <v>0</v>
      </c>
      <c r="R10" s="24">
        <v>0</v>
      </c>
      <c r="S10" s="23"/>
      <c r="T10" s="25"/>
      <c r="U10" s="24">
        <v>0</v>
      </c>
      <c r="V10" s="23" t="s">
        <v>64</v>
      </c>
      <c r="W10" s="25">
        <v>45358</v>
      </c>
      <c r="X10" s="25">
        <v>45359</v>
      </c>
      <c r="Y10" s="25"/>
      <c r="Z10" s="24">
        <v>3011300</v>
      </c>
      <c r="AA10" s="24">
        <v>2884363</v>
      </c>
      <c r="AB10" s="24">
        <v>3011300</v>
      </c>
      <c r="AC10" s="24">
        <v>126937</v>
      </c>
      <c r="AD10" s="24">
        <v>1229400</v>
      </c>
      <c r="AE10" s="24">
        <v>60226</v>
      </c>
      <c r="AF10" s="24">
        <v>0</v>
      </c>
      <c r="AG10" s="24">
        <v>0</v>
      </c>
      <c r="AH10" s="24">
        <v>0</v>
      </c>
      <c r="AI10" s="24">
        <v>0</v>
      </c>
      <c r="AJ10" s="26"/>
      <c r="AK10" s="26"/>
      <c r="AL10" s="26"/>
      <c r="AM10" s="24">
        <v>0</v>
      </c>
      <c r="AN10" s="24">
        <v>2884363</v>
      </c>
    </row>
    <row r="11" spans="1:40" x14ac:dyDescent="0.35">
      <c r="A11" s="17">
        <v>890329347</v>
      </c>
      <c r="B11" s="17" t="s">
        <v>14</v>
      </c>
      <c r="C11" s="18" t="s">
        <v>12</v>
      </c>
      <c r="D11" s="18">
        <v>23166</v>
      </c>
      <c r="E11" s="19" t="s">
        <v>81</v>
      </c>
      <c r="F11" s="19" t="s">
        <v>82</v>
      </c>
      <c r="G11" s="20">
        <v>45391</v>
      </c>
      <c r="H11" s="21">
        <v>45392</v>
      </c>
      <c r="I11" s="22">
        <v>2113080</v>
      </c>
      <c r="J11" s="22">
        <v>2113080</v>
      </c>
      <c r="K11" s="22" t="e">
        <f>+VLOOKUP($E:$E,'[1]ESTADO DE CADA FACTURA'!$E:$K,7,0)</f>
        <v>#N/A</v>
      </c>
      <c r="L11" s="23" t="s">
        <v>63</v>
      </c>
      <c r="M11" s="24">
        <v>2069348</v>
      </c>
      <c r="N11" s="23">
        <v>1222439346</v>
      </c>
      <c r="O11" s="23"/>
      <c r="P11" s="23"/>
      <c r="Q11" s="24">
        <v>0</v>
      </c>
      <c r="R11" s="24">
        <v>0</v>
      </c>
      <c r="S11" s="23"/>
      <c r="T11" s="25"/>
      <c r="U11" s="24">
        <v>0</v>
      </c>
      <c r="V11" s="23" t="s">
        <v>64</v>
      </c>
      <c r="W11" s="25">
        <v>45391</v>
      </c>
      <c r="X11" s="25">
        <v>45392</v>
      </c>
      <c r="Y11" s="25"/>
      <c r="Z11" s="24">
        <v>2186600</v>
      </c>
      <c r="AA11" s="24">
        <v>2113080</v>
      </c>
      <c r="AB11" s="24">
        <v>2186600</v>
      </c>
      <c r="AC11" s="24">
        <v>73520</v>
      </c>
      <c r="AD11" s="24">
        <v>1432000</v>
      </c>
      <c r="AE11" s="24">
        <v>43732</v>
      </c>
      <c r="AF11" s="24">
        <v>0</v>
      </c>
      <c r="AG11" s="24">
        <v>0</v>
      </c>
      <c r="AH11" s="24">
        <v>0</v>
      </c>
      <c r="AI11" s="24">
        <v>0</v>
      </c>
      <c r="AJ11" s="26"/>
      <c r="AK11" s="26"/>
      <c r="AL11" s="26"/>
      <c r="AM11" s="24">
        <v>0</v>
      </c>
      <c r="AN11" s="24">
        <v>2113080</v>
      </c>
    </row>
    <row r="12" spans="1:40" x14ac:dyDescent="0.35">
      <c r="A12" s="17">
        <v>890329347</v>
      </c>
      <c r="B12" s="17" t="s">
        <v>14</v>
      </c>
      <c r="C12" s="18" t="s">
        <v>12</v>
      </c>
      <c r="D12" s="18">
        <v>21832</v>
      </c>
      <c r="E12" s="19" t="s">
        <v>83</v>
      </c>
      <c r="F12" s="19" t="s">
        <v>84</v>
      </c>
      <c r="G12" s="20">
        <v>45300</v>
      </c>
      <c r="H12" s="21">
        <v>45300</v>
      </c>
      <c r="I12" s="22">
        <v>1974400</v>
      </c>
      <c r="J12" s="22">
        <v>1974400</v>
      </c>
      <c r="K12" s="22" t="str">
        <f>+VLOOKUP($E:$E,'[1]ESTADO DE CADA FACTURA'!$E:$K,7,0)</f>
        <v>Factura pendiente en programacion de pago</v>
      </c>
      <c r="L12" s="23" t="s">
        <v>63</v>
      </c>
      <c r="M12" s="24">
        <v>1974400</v>
      </c>
      <c r="N12" s="23">
        <v>1222383139</v>
      </c>
      <c r="O12" s="23"/>
      <c r="P12" s="23"/>
      <c r="Q12" s="24">
        <v>0</v>
      </c>
      <c r="R12" s="24">
        <v>0</v>
      </c>
      <c r="S12" s="23"/>
      <c r="T12" s="25"/>
      <c r="U12" s="24">
        <v>0</v>
      </c>
      <c r="V12" s="23" t="s">
        <v>64</v>
      </c>
      <c r="W12" s="25">
        <v>45300</v>
      </c>
      <c r="X12" s="25">
        <v>45300</v>
      </c>
      <c r="Y12" s="25"/>
      <c r="Z12" s="24">
        <v>1974400</v>
      </c>
      <c r="AA12" s="24">
        <v>1974400</v>
      </c>
      <c r="AB12" s="24">
        <v>1974400</v>
      </c>
      <c r="AC12" s="24">
        <v>0</v>
      </c>
      <c r="AD12" s="24">
        <v>1174400</v>
      </c>
      <c r="AE12" s="24">
        <v>39488</v>
      </c>
      <c r="AF12" s="24">
        <v>0</v>
      </c>
      <c r="AG12" s="24">
        <v>0</v>
      </c>
      <c r="AH12" s="24">
        <v>0</v>
      </c>
      <c r="AI12" s="24">
        <v>0</v>
      </c>
      <c r="AJ12" s="26"/>
      <c r="AK12" s="26"/>
      <c r="AL12" s="26"/>
      <c r="AM12" s="24">
        <v>0</v>
      </c>
      <c r="AN12" s="24">
        <v>1974400</v>
      </c>
    </row>
    <row r="13" spans="1:40" x14ac:dyDescent="0.35">
      <c r="A13" s="17">
        <v>890329347</v>
      </c>
      <c r="B13" s="17" t="s">
        <v>14</v>
      </c>
      <c r="C13" s="18" t="s">
        <v>12</v>
      </c>
      <c r="D13" s="18">
        <v>21374</v>
      </c>
      <c r="E13" s="19" t="s">
        <v>85</v>
      </c>
      <c r="F13" s="19" t="s">
        <v>86</v>
      </c>
      <c r="G13" s="20">
        <v>45266</v>
      </c>
      <c r="H13" s="21">
        <v>45267</v>
      </c>
      <c r="I13" s="22">
        <v>1828900</v>
      </c>
      <c r="J13" s="22">
        <v>219080</v>
      </c>
      <c r="K13" s="22" t="str">
        <f>+VLOOKUP($E:$E,'[1]ESTADO DE CADA FACTURA'!$E:$K,7,0)</f>
        <v>Factura pendiente en programacion de pago</v>
      </c>
      <c r="L13" s="23"/>
      <c r="M13" s="24">
        <v>1574932</v>
      </c>
      <c r="N13" s="23">
        <v>1222394311</v>
      </c>
      <c r="O13" s="23"/>
      <c r="P13" s="23"/>
      <c r="Q13" s="24">
        <v>0</v>
      </c>
      <c r="R13" s="24">
        <v>0</v>
      </c>
      <c r="S13" s="23"/>
      <c r="T13" s="25"/>
      <c r="U13" s="24">
        <v>0</v>
      </c>
      <c r="V13" s="23" t="s">
        <v>64</v>
      </c>
      <c r="W13" s="25">
        <v>45266</v>
      </c>
      <c r="X13" s="25">
        <v>45267</v>
      </c>
      <c r="Y13" s="25"/>
      <c r="Z13" s="24">
        <v>1894400</v>
      </c>
      <c r="AA13" s="24">
        <v>1828900</v>
      </c>
      <c r="AB13" s="24">
        <v>1894400</v>
      </c>
      <c r="AC13" s="24">
        <v>65500</v>
      </c>
      <c r="AD13" s="24">
        <v>652100</v>
      </c>
      <c r="AE13" s="24">
        <v>37888</v>
      </c>
      <c r="AF13" s="24">
        <v>0</v>
      </c>
      <c r="AG13" s="24">
        <v>0</v>
      </c>
      <c r="AH13" s="24">
        <v>0</v>
      </c>
      <c r="AI13" s="24">
        <v>0</v>
      </c>
      <c r="AJ13" s="26"/>
      <c r="AK13" s="26"/>
      <c r="AL13" s="26"/>
      <c r="AM13" s="24">
        <v>0</v>
      </c>
      <c r="AN13" s="24">
        <v>1828900</v>
      </c>
    </row>
    <row r="14" spans="1:40" x14ac:dyDescent="0.35">
      <c r="A14" s="17">
        <v>890329347</v>
      </c>
      <c r="B14" s="17" t="s">
        <v>14</v>
      </c>
      <c r="C14" s="18" t="s">
        <v>12</v>
      </c>
      <c r="D14" s="18">
        <v>21831</v>
      </c>
      <c r="E14" s="19" t="s">
        <v>87</v>
      </c>
      <c r="F14" s="19" t="s">
        <v>88</v>
      </c>
      <c r="G14" s="20">
        <v>45300</v>
      </c>
      <c r="H14" s="21">
        <v>45300</v>
      </c>
      <c r="I14" s="22">
        <v>360000</v>
      </c>
      <c r="J14" s="22">
        <v>360000</v>
      </c>
      <c r="K14" s="22" t="str">
        <f>+VLOOKUP($E:$E,'[1]ESTADO DE CADA FACTURA'!$E:$K,7,0)</f>
        <v>Factura pendiente en programacion de pago</v>
      </c>
      <c r="L14" s="23" t="s">
        <v>63</v>
      </c>
      <c r="M14" s="24">
        <v>360000</v>
      </c>
      <c r="N14" s="23">
        <v>1222383141</v>
      </c>
      <c r="O14" s="23"/>
      <c r="P14" s="23"/>
      <c r="Q14" s="24">
        <v>0</v>
      </c>
      <c r="R14" s="24">
        <v>0</v>
      </c>
      <c r="S14" s="23"/>
      <c r="T14" s="25"/>
      <c r="U14" s="24">
        <v>0</v>
      </c>
      <c r="V14" s="23" t="s">
        <v>64</v>
      </c>
      <c r="W14" s="25">
        <v>45300</v>
      </c>
      <c r="X14" s="25">
        <v>45300</v>
      </c>
      <c r="Y14" s="25"/>
      <c r="Z14" s="24">
        <v>360000</v>
      </c>
      <c r="AA14" s="24">
        <v>360000</v>
      </c>
      <c r="AB14" s="24">
        <v>360000</v>
      </c>
      <c r="AC14" s="24">
        <v>0</v>
      </c>
      <c r="AD14" s="24">
        <v>360000</v>
      </c>
      <c r="AE14" s="24">
        <v>7200</v>
      </c>
      <c r="AF14" s="24">
        <v>0</v>
      </c>
      <c r="AG14" s="24">
        <v>0</v>
      </c>
      <c r="AH14" s="24">
        <v>0</v>
      </c>
      <c r="AI14" s="24">
        <v>0</v>
      </c>
      <c r="AJ14" s="26"/>
      <c r="AK14" s="26"/>
      <c r="AL14" s="26"/>
      <c r="AM14" s="24">
        <v>0</v>
      </c>
      <c r="AN14" s="24">
        <v>360000</v>
      </c>
    </row>
    <row r="15" spans="1:40" x14ac:dyDescent="0.35">
      <c r="A15" s="17">
        <v>890329347</v>
      </c>
      <c r="B15" s="17" t="s">
        <v>14</v>
      </c>
      <c r="C15" s="18" t="s">
        <v>12</v>
      </c>
      <c r="D15" s="18">
        <v>21375</v>
      </c>
      <c r="E15" s="19" t="s">
        <v>89</v>
      </c>
      <c r="F15" s="19" t="s">
        <v>90</v>
      </c>
      <c r="G15" s="20">
        <v>45266</v>
      </c>
      <c r="H15" s="21">
        <v>45267</v>
      </c>
      <c r="I15" s="22">
        <v>1582800</v>
      </c>
      <c r="J15" s="22">
        <v>221144</v>
      </c>
      <c r="K15" s="22" t="str">
        <f>+VLOOKUP($E:$E,'[1]ESTADO DE CADA FACTURA'!$E:$K,7,0)</f>
        <v>Factura pendiente en programacion de pago</v>
      </c>
      <c r="L15" s="23" t="s">
        <v>63</v>
      </c>
      <c r="M15" s="24">
        <v>220800</v>
      </c>
      <c r="N15" s="23">
        <v>1222383136</v>
      </c>
      <c r="O15" s="23"/>
      <c r="P15" s="23"/>
      <c r="Q15" s="24">
        <v>0</v>
      </c>
      <c r="R15" s="24">
        <v>0</v>
      </c>
      <c r="S15" s="23"/>
      <c r="T15" s="25"/>
      <c r="U15" s="24">
        <v>0</v>
      </c>
      <c r="V15" s="23" t="s">
        <v>64</v>
      </c>
      <c r="W15" s="25">
        <v>45266</v>
      </c>
      <c r="X15" s="25">
        <v>45267</v>
      </c>
      <c r="Y15" s="25"/>
      <c r="Z15" s="24">
        <v>1600000</v>
      </c>
      <c r="AA15" s="24">
        <v>1582800</v>
      </c>
      <c r="AB15" s="24">
        <v>1600000</v>
      </c>
      <c r="AC15" s="24">
        <v>17200</v>
      </c>
      <c r="AD15" s="24">
        <v>800000</v>
      </c>
      <c r="AE15" s="24">
        <v>32000</v>
      </c>
      <c r="AF15" s="24">
        <v>0</v>
      </c>
      <c r="AG15" s="24">
        <v>0</v>
      </c>
      <c r="AH15" s="24">
        <v>0</v>
      </c>
      <c r="AI15" s="24">
        <v>0</v>
      </c>
      <c r="AJ15" s="26"/>
      <c r="AK15" s="26"/>
      <c r="AL15" s="26"/>
      <c r="AM15" s="24">
        <v>0</v>
      </c>
      <c r="AN15" s="24">
        <v>1582800</v>
      </c>
    </row>
    <row r="16" spans="1:40" x14ac:dyDescent="0.35">
      <c r="A16" s="17">
        <v>890329347</v>
      </c>
      <c r="B16" s="17" t="s">
        <v>14</v>
      </c>
      <c r="C16" s="18" t="s">
        <v>12</v>
      </c>
      <c r="D16" s="18">
        <v>21826</v>
      </c>
      <c r="E16" s="19" t="s">
        <v>91</v>
      </c>
      <c r="F16" s="19" t="s">
        <v>92</v>
      </c>
      <c r="G16" s="20">
        <v>45300</v>
      </c>
      <c r="H16" s="21">
        <v>45300</v>
      </c>
      <c r="I16" s="22">
        <v>800000</v>
      </c>
      <c r="J16" s="22">
        <v>119000</v>
      </c>
      <c r="K16" s="22" t="str">
        <f>+VLOOKUP($E:$E,'[1]ESTADO DE CADA FACTURA'!$E:$K,7,0)</f>
        <v>Factura pendiente en programacion de pago</v>
      </c>
      <c r="L16" s="23"/>
      <c r="M16" s="24">
        <v>135000</v>
      </c>
      <c r="N16" s="23">
        <v>1222383145</v>
      </c>
      <c r="O16" s="23"/>
      <c r="P16" s="23"/>
      <c r="Q16" s="24">
        <v>0</v>
      </c>
      <c r="R16" s="24">
        <v>0</v>
      </c>
      <c r="S16" s="23"/>
      <c r="T16" s="25"/>
      <c r="U16" s="24">
        <v>0</v>
      </c>
      <c r="V16" s="23" t="s">
        <v>64</v>
      </c>
      <c r="W16" s="25">
        <v>45300</v>
      </c>
      <c r="X16" s="25">
        <v>45300</v>
      </c>
      <c r="Y16" s="25"/>
      <c r="Z16" s="24">
        <v>800000</v>
      </c>
      <c r="AA16" s="24">
        <v>800000</v>
      </c>
      <c r="AB16" s="24">
        <v>800000</v>
      </c>
      <c r="AC16" s="24">
        <v>0</v>
      </c>
      <c r="AD16" s="24">
        <v>800000</v>
      </c>
      <c r="AE16" s="24">
        <v>16000</v>
      </c>
      <c r="AF16" s="24">
        <v>0</v>
      </c>
      <c r="AG16" s="24">
        <v>0</v>
      </c>
      <c r="AH16" s="24">
        <v>0</v>
      </c>
      <c r="AI16" s="24">
        <v>0</v>
      </c>
      <c r="AJ16" s="26"/>
      <c r="AK16" s="26"/>
      <c r="AL16" s="26"/>
      <c r="AM16" s="24">
        <v>0</v>
      </c>
      <c r="AN16" s="24">
        <v>800000</v>
      </c>
    </row>
    <row r="17" spans="1:40" x14ac:dyDescent="0.35">
      <c r="A17" s="17">
        <v>890329347</v>
      </c>
      <c r="B17" s="17" t="s">
        <v>14</v>
      </c>
      <c r="C17" s="18" t="s">
        <v>12</v>
      </c>
      <c r="D17" s="18">
        <v>20890</v>
      </c>
      <c r="E17" s="19" t="s">
        <v>93</v>
      </c>
      <c r="F17" s="19" t="s">
        <v>94</v>
      </c>
      <c r="G17" s="20">
        <v>45237</v>
      </c>
      <c r="H17" s="21">
        <v>45604</v>
      </c>
      <c r="I17" s="22">
        <v>3430000</v>
      </c>
      <c r="J17" s="22">
        <v>107750</v>
      </c>
      <c r="K17" s="22" t="e">
        <f>+VLOOKUP($E:$E,'[1]ESTADO DE CADA FACTURA'!$E:$K,7,0)</f>
        <v>#N/A</v>
      </c>
      <c r="L17" s="23" t="s">
        <v>63</v>
      </c>
      <c r="M17" s="24">
        <v>107750</v>
      </c>
      <c r="N17" s="23">
        <v>4800062932</v>
      </c>
      <c r="O17" s="23"/>
      <c r="P17" s="23"/>
      <c r="Q17" s="24">
        <v>0</v>
      </c>
      <c r="R17" s="24">
        <v>0</v>
      </c>
      <c r="S17" s="23"/>
      <c r="T17" s="25"/>
      <c r="U17" s="24">
        <v>0</v>
      </c>
      <c r="V17" s="23" t="s">
        <v>64</v>
      </c>
      <c r="W17" s="25">
        <v>45237</v>
      </c>
      <c r="X17" s="25">
        <v>45238</v>
      </c>
      <c r="Y17" s="25"/>
      <c r="Z17" s="24">
        <v>3430000</v>
      </c>
      <c r="AA17" s="24">
        <v>3430000</v>
      </c>
      <c r="AB17" s="24">
        <v>3430000</v>
      </c>
      <c r="AC17" s="24">
        <v>0</v>
      </c>
      <c r="AD17" s="24">
        <v>1580800</v>
      </c>
      <c r="AE17" s="24">
        <v>68600</v>
      </c>
      <c r="AF17" s="24">
        <v>0</v>
      </c>
      <c r="AG17" s="24">
        <v>0</v>
      </c>
      <c r="AH17" s="24">
        <v>0</v>
      </c>
      <c r="AI17" s="24">
        <v>0</v>
      </c>
      <c r="AJ17" s="26"/>
      <c r="AK17" s="26"/>
      <c r="AL17" s="26"/>
      <c r="AM17" s="24">
        <v>0</v>
      </c>
      <c r="AN17" s="24">
        <v>3430000</v>
      </c>
    </row>
    <row r="18" spans="1:40" x14ac:dyDescent="0.35">
      <c r="A18" s="17">
        <v>890329347</v>
      </c>
      <c r="B18" s="17" t="s">
        <v>14</v>
      </c>
      <c r="C18" s="18" t="s">
        <v>12</v>
      </c>
      <c r="D18" s="18">
        <v>22791</v>
      </c>
      <c r="E18" s="19" t="s">
        <v>95</v>
      </c>
      <c r="F18" s="19" t="s">
        <v>96</v>
      </c>
      <c r="G18" s="20">
        <v>45358</v>
      </c>
      <c r="H18" s="21">
        <v>45359</v>
      </c>
      <c r="I18" s="22">
        <v>21322009</v>
      </c>
      <c r="J18" s="22">
        <v>21322009</v>
      </c>
      <c r="K18" s="22" t="str">
        <f>+VLOOKUP($E:$E,'[1]ESTADO DE CADA FACTURA'!$E:$K,7,0)</f>
        <v>Factura pendiente en programacion de pago</v>
      </c>
      <c r="L18" s="23"/>
      <c r="M18" s="24">
        <v>75362</v>
      </c>
      <c r="N18" s="23">
        <v>1222403384</v>
      </c>
      <c r="O18" s="23"/>
      <c r="P18" s="23"/>
      <c r="Q18" s="24">
        <v>0</v>
      </c>
      <c r="R18" s="24">
        <v>0</v>
      </c>
      <c r="S18" s="23"/>
      <c r="T18" s="25"/>
      <c r="U18" s="24">
        <v>0</v>
      </c>
      <c r="V18" s="23" t="s">
        <v>64</v>
      </c>
      <c r="W18" s="25">
        <v>45358</v>
      </c>
      <c r="X18" s="25">
        <v>45359</v>
      </c>
      <c r="Y18" s="25"/>
      <c r="Z18" s="24">
        <v>21982400</v>
      </c>
      <c r="AA18" s="24">
        <v>21322009</v>
      </c>
      <c r="AB18" s="24">
        <v>21982400</v>
      </c>
      <c r="AC18" s="24">
        <v>660391</v>
      </c>
      <c r="AD18" s="24">
        <v>1076700</v>
      </c>
      <c r="AE18" s="24">
        <v>439648</v>
      </c>
      <c r="AF18" s="24">
        <v>0</v>
      </c>
      <c r="AG18" s="24">
        <v>0</v>
      </c>
      <c r="AH18" s="24">
        <v>0</v>
      </c>
      <c r="AI18" s="24">
        <v>0</v>
      </c>
      <c r="AJ18" s="26"/>
      <c r="AK18" s="26"/>
      <c r="AL18" s="26"/>
      <c r="AM18" s="24">
        <v>0</v>
      </c>
      <c r="AN18" s="24">
        <v>21322009</v>
      </c>
    </row>
    <row r="19" spans="1:40" x14ac:dyDescent="0.35">
      <c r="A19" s="17">
        <v>890329347</v>
      </c>
      <c r="B19" s="17" t="s">
        <v>14</v>
      </c>
      <c r="C19" s="18" t="s">
        <v>12</v>
      </c>
      <c r="D19" s="18">
        <v>18425</v>
      </c>
      <c r="E19" s="19" t="s">
        <v>97</v>
      </c>
      <c r="F19" s="19" t="s">
        <v>98</v>
      </c>
      <c r="G19" s="20">
        <v>45082</v>
      </c>
      <c r="H19" s="21">
        <v>45125</v>
      </c>
      <c r="I19" s="22">
        <v>1359400</v>
      </c>
      <c r="J19" s="22">
        <v>1538</v>
      </c>
      <c r="K19" s="22" t="e">
        <f>+VLOOKUP($E:$E,'[1]ESTADO DE CADA FACTURA'!$E:$K,7,0)</f>
        <v>#N/A</v>
      </c>
      <c r="L19" s="23"/>
      <c r="M19" s="24">
        <v>0</v>
      </c>
      <c r="N19" s="23"/>
      <c r="O19" s="23"/>
      <c r="P19" s="23"/>
      <c r="Q19" s="24">
        <v>0</v>
      </c>
      <c r="R19" s="24">
        <v>0</v>
      </c>
      <c r="S19" s="23"/>
      <c r="T19" s="25"/>
      <c r="U19" s="24">
        <v>0</v>
      </c>
      <c r="V19" s="23" t="s">
        <v>64</v>
      </c>
      <c r="W19" s="25">
        <v>45082</v>
      </c>
      <c r="X19" s="25">
        <v>45125</v>
      </c>
      <c r="Y19" s="25"/>
      <c r="Z19" s="24">
        <v>1394600</v>
      </c>
      <c r="AA19" s="24">
        <v>1359400</v>
      </c>
      <c r="AB19" s="24">
        <v>1394600</v>
      </c>
      <c r="AC19" s="24">
        <v>35200</v>
      </c>
      <c r="AD19" s="24">
        <v>87300</v>
      </c>
      <c r="AE19" s="24">
        <v>27892</v>
      </c>
      <c r="AF19" s="24">
        <v>0</v>
      </c>
      <c r="AG19" s="24">
        <v>0</v>
      </c>
      <c r="AH19" s="24">
        <v>0</v>
      </c>
      <c r="AI19" s="24">
        <v>0</v>
      </c>
      <c r="AJ19" s="26"/>
      <c r="AK19" s="26"/>
      <c r="AL19" s="26"/>
      <c r="AM19" s="24">
        <v>0</v>
      </c>
      <c r="AN19" s="24">
        <v>1359400</v>
      </c>
    </row>
    <row r="20" spans="1:40" x14ac:dyDescent="0.35">
      <c r="A20" s="17">
        <v>890329347</v>
      </c>
      <c r="B20" s="17" t="s">
        <v>14</v>
      </c>
      <c r="C20" s="18" t="s">
        <v>12</v>
      </c>
      <c r="D20" s="18">
        <v>18877</v>
      </c>
      <c r="E20" s="19" t="s">
        <v>99</v>
      </c>
      <c r="F20" s="19" t="s">
        <v>100</v>
      </c>
      <c r="G20" s="20">
        <v>45111</v>
      </c>
      <c r="H20" s="21">
        <v>45125</v>
      </c>
      <c r="I20" s="22">
        <v>1864500</v>
      </c>
      <c r="J20" s="22">
        <v>7690</v>
      </c>
      <c r="K20" s="22" t="e">
        <f>+VLOOKUP($E:$E,'[1]ESTADO DE CADA FACTURA'!$E:$K,7,0)</f>
        <v>#N/A</v>
      </c>
      <c r="L20" s="23"/>
      <c r="M20" s="24">
        <v>0</v>
      </c>
      <c r="N20" s="23"/>
      <c r="O20" s="23"/>
      <c r="P20" s="23"/>
      <c r="Q20" s="24">
        <v>0</v>
      </c>
      <c r="R20" s="24">
        <v>0</v>
      </c>
      <c r="S20" s="23"/>
      <c r="T20" s="25"/>
      <c r="U20" s="24">
        <v>0</v>
      </c>
      <c r="V20" s="23" t="s">
        <v>64</v>
      </c>
      <c r="W20" s="25">
        <v>45111</v>
      </c>
      <c r="X20" s="25">
        <v>45125</v>
      </c>
      <c r="Y20" s="25"/>
      <c r="Z20" s="24">
        <v>1882100</v>
      </c>
      <c r="AA20" s="24">
        <v>1864500</v>
      </c>
      <c r="AB20" s="24">
        <v>1882100</v>
      </c>
      <c r="AC20" s="24">
        <v>17600</v>
      </c>
      <c r="AD20" s="24">
        <v>451300</v>
      </c>
      <c r="AE20" s="24">
        <v>37642</v>
      </c>
      <c r="AF20" s="24">
        <v>0</v>
      </c>
      <c r="AG20" s="24">
        <v>0</v>
      </c>
      <c r="AH20" s="24">
        <v>0</v>
      </c>
      <c r="AI20" s="24">
        <v>0</v>
      </c>
      <c r="AJ20" s="26"/>
      <c r="AK20" s="26"/>
      <c r="AL20" s="26"/>
      <c r="AM20" s="24">
        <v>0</v>
      </c>
      <c r="AN20" s="24">
        <v>1864500</v>
      </c>
    </row>
    <row r="21" spans="1:40" x14ac:dyDescent="0.35">
      <c r="A21" s="17">
        <v>890329347</v>
      </c>
      <c r="B21" s="17" t="s">
        <v>14</v>
      </c>
      <c r="C21" s="18" t="s">
        <v>12</v>
      </c>
      <c r="D21" s="18">
        <v>19490</v>
      </c>
      <c r="E21" s="19" t="s">
        <v>101</v>
      </c>
      <c r="F21" s="19" t="s">
        <v>102</v>
      </c>
      <c r="G21" s="20">
        <v>45142</v>
      </c>
      <c r="H21" s="21">
        <v>45142</v>
      </c>
      <c r="I21" s="22">
        <v>7262112</v>
      </c>
      <c r="J21" s="22">
        <v>68372</v>
      </c>
      <c r="K21" s="22" t="e">
        <f>+VLOOKUP($E:$E,'[1]ESTADO DE CADA FACTURA'!$E:$K,7,0)</f>
        <v>#N/A</v>
      </c>
      <c r="L21" s="23"/>
      <c r="M21" s="24">
        <v>0</v>
      </c>
      <c r="N21" s="23"/>
      <c r="O21" s="23"/>
      <c r="P21" s="23"/>
      <c r="Q21" s="24">
        <v>0</v>
      </c>
      <c r="R21" s="24">
        <v>0</v>
      </c>
      <c r="S21" s="23"/>
      <c r="T21" s="25"/>
      <c r="U21" s="24">
        <v>0</v>
      </c>
      <c r="V21" s="23" t="s">
        <v>64</v>
      </c>
      <c r="W21" s="25">
        <v>45142</v>
      </c>
      <c r="X21" s="25">
        <v>45142</v>
      </c>
      <c r="Y21" s="25"/>
      <c r="Z21" s="24">
        <v>7613900</v>
      </c>
      <c r="AA21" s="24">
        <v>7262112</v>
      </c>
      <c r="AB21" s="24">
        <v>7613900</v>
      </c>
      <c r="AC21" s="24">
        <v>351788</v>
      </c>
      <c r="AD21" s="24">
        <v>1212700</v>
      </c>
      <c r="AE21" s="24">
        <v>152278</v>
      </c>
      <c r="AF21" s="24">
        <v>0</v>
      </c>
      <c r="AG21" s="24">
        <v>0</v>
      </c>
      <c r="AH21" s="24">
        <v>0</v>
      </c>
      <c r="AI21" s="24">
        <v>0</v>
      </c>
      <c r="AJ21" s="26"/>
      <c r="AK21" s="26"/>
      <c r="AL21" s="26"/>
      <c r="AM21" s="24">
        <v>0</v>
      </c>
      <c r="AN21" s="24">
        <v>7262112</v>
      </c>
    </row>
    <row r="22" spans="1:40" x14ac:dyDescent="0.35">
      <c r="A22" s="17">
        <v>890329347</v>
      </c>
      <c r="B22" s="17" t="s">
        <v>14</v>
      </c>
      <c r="C22" s="18" t="s">
        <v>12</v>
      </c>
      <c r="D22" s="18">
        <v>20017</v>
      </c>
      <c r="E22" s="19" t="s">
        <v>103</v>
      </c>
      <c r="F22" s="19" t="s">
        <v>104</v>
      </c>
      <c r="G22" s="20">
        <v>45177</v>
      </c>
      <c r="H22" s="21">
        <v>45183</v>
      </c>
      <c r="I22" s="22">
        <v>5036846</v>
      </c>
      <c r="J22" s="22">
        <v>14976</v>
      </c>
      <c r="K22" s="22" t="e">
        <f>+VLOOKUP($E:$E,'[1]ESTADO DE CADA FACTURA'!$E:$K,7,0)</f>
        <v>#N/A</v>
      </c>
      <c r="L22" s="23"/>
      <c r="M22" s="24">
        <v>0</v>
      </c>
      <c r="N22" s="23"/>
      <c r="O22" s="23"/>
      <c r="P22" s="23"/>
      <c r="Q22" s="24">
        <v>0</v>
      </c>
      <c r="R22" s="24">
        <v>0</v>
      </c>
      <c r="S22" s="23"/>
      <c r="T22" s="25"/>
      <c r="U22" s="24">
        <v>0</v>
      </c>
      <c r="V22" s="23" t="s">
        <v>64</v>
      </c>
      <c r="W22" s="25">
        <v>45177</v>
      </c>
      <c r="X22" s="25">
        <v>45183</v>
      </c>
      <c r="Y22" s="25"/>
      <c r="Z22" s="24">
        <v>5205000</v>
      </c>
      <c r="AA22" s="24">
        <v>5036846</v>
      </c>
      <c r="AB22" s="24">
        <v>5205000</v>
      </c>
      <c r="AC22" s="24">
        <v>168154</v>
      </c>
      <c r="AD22" s="24">
        <v>1677800</v>
      </c>
      <c r="AE22" s="24">
        <v>104100</v>
      </c>
      <c r="AF22" s="24">
        <v>0</v>
      </c>
      <c r="AG22" s="24">
        <v>0</v>
      </c>
      <c r="AH22" s="24">
        <v>0</v>
      </c>
      <c r="AI22" s="24">
        <v>0</v>
      </c>
      <c r="AJ22" s="26"/>
      <c r="AK22" s="26"/>
      <c r="AL22" s="26"/>
      <c r="AM22" s="24">
        <v>0</v>
      </c>
      <c r="AN22" s="24">
        <v>5036846</v>
      </c>
    </row>
    <row r="23" spans="1:40" x14ac:dyDescent="0.35">
      <c r="A23" s="17">
        <v>890329347</v>
      </c>
      <c r="B23" s="17" t="s">
        <v>14</v>
      </c>
      <c r="C23" s="18" t="s">
        <v>12</v>
      </c>
      <c r="D23" s="18">
        <v>20527</v>
      </c>
      <c r="E23" s="19" t="s">
        <v>105</v>
      </c>
      <c r="F23" s="19" t="s">
        <v>106</v>
      </c>
      <c r="G23" s="20">
        <v>45209</v>
      </c>
      <c r="H23" s="21">
        <v>45209</v>
      </c>
      <c r="I23" s="22">
        <v>7519844</v>
      </c>
      <c r="J23" s="22">
        <v>146242</v>
      </c>
      <c r="K23" s="22" t="e">
        <f>+VLOOKUP($E:$E,'[1]ESTADO DE CADA FACTURA'!$E:$K,7,0)</f>
        <v>#N/A</v>
      </c>
      <c r="L23" s="23"/>
      <c r="M23" s="24">
        <v>0</v>
      </c>
      <c r="N23" s="23"/>
      <c r="O23" s="23"/>
      <c r="P23" s="23"/>
      <c r="Q23" s="24">
        <v>0</v>
      </c>
      <c r="R23" s="24">
        <v>0</v>
      </c>
      <c r="S23" s="23"/>
      <c r="T23" s="25"/>
      <c r="U23" s="24">
        <v>0</v>
      </c>
      <c r="V23" s="23" t="s">
        <v>64</v>
      </c>
      <c r="W23" s="25">
        <v>45209</v>
      </c>
      <c r="X23" s="25">
        <v>45210</v>
      </c>
      <c r="Y23" s="25"/>
      <c r="Z23" s="24">
        <v>7686500</v>
      </c>
      <c r="AA23" s="24">
        <v>7519844</v>
      </c>
      <c r="AB23" s="24">
        <v>7686500</v>
      </c>
      <c r="AC23" s="24">
        <v>166656</v>
      </c>
      <c r="AD23" s="24">
        <v>1380900</v>
      </c>
      <c r="AE23" s="24">
        <v>153730</v>
      </c>
      <c r="AF23" s="24">
        <v>0</v>
      </c>
      <c r="AG23" s="24">
        <v>0</v>
      </c>
      <c r="AH23" s="24">
        <v>0</v>
      </c>
      <c r="AI23" s="24">
        <v>0</v>
      </c>
      <c r="AJ23" s="26"/>
      <c r="AK23" s="26"/>
      <c r="AL23" s="26"/>
      <c r="AM23" s="24">
        <v>0</v>
      </c>
      <c r="AN23" s="24">
        <v>7519844</v>
      </c>
    </row>
    <row r="24" spans="1:40" x14ac:dyDescent="0.35">
      <c r="A24" s="17">
        <v>890329347</v>
      </c>
      <c r="B24" s="17" t="s">
        <v>14</v>
      </c>
      <c r="C24" s="18" t="s">
        <v>12</v>
      </c>
      <c r="D24" s="18">
        <v>20880</v>
      </c>
      <c r="E24" s="19" t="s">
        <v>107</v>
      </c>
      <c r="F24" s="19" t="s">
        <v>108</v>
      </c>
      <c r="G24" s="20">
        <v>45237</v>
      </c>
      <c r="H24" s="21">
        <v>45604</v>
      </c>
      <c r="I24" s="22">
        <v>832520</v>
      </c>
      <c r="J24" s="22">
        <v>832520</v>
      </c>
      <c r="K24" s="22" t="str">
        <f>+VLOOKUP($E:$E,'[1]ESTADO DE CADA FACTURA'!$E:$K,7,0)</f>
        <v>Factura cancelada</v>
      </c>
      <c r="L24" s="23"/>
      <c r="M24" s="24">
        <v>0</v>
      </c>
      <c r="N24" s="23"/>
      <c r="O24" s="23"/>
      <c r="P24" s="23"/>
      <c r="Q24" s="24">
        <v>0</v>
      </c>
      <c r="R24" s="24">
        <v>0</v>
      </c>
      <c r="S24" s="23"/>
      <c r="T24" s="25"/>
      <c r="U24" s="24">
        <v>0</v>
      </c>
      <c r="V24" s="23" t="s">
        <v>64</v>
      </c>
      <c r="W24" s="25">
        <v>45237</v>
      </c>
      <c r="X24" s="25">
        <v>45238</v>
      </c>
      <c r="Y24" s="25"/>
      <c r="Z24" s="24">
        <v>847900</v>
      </c>
      <c r="AA24" s="24">
        <v>832520</v>
      </c>
      <c r="AB24" s="24">
        <v>847900</v>
      </c>
      <c r="AC24" s="24">
        <v>15380</v>
      </c>
      <c r="AD24" s="24">
        <v>463400</v>
      </c>
      <c r="AE24" s="24">
        <v>16958</v>
      </c>
      <c r="AF24" s="24">
        <v>0</v>
      </c>
      <c r="AG24" s="24">
        <v>0</v>
      </c>
      <c r="AH24" s="24">
        <v>0</v>
      </c>
      <c r="AI24" s="24">
        <v>0</v>
      </c>
      <c r="AJ24" s="26"/>
      <c r="AK24" s="26"/>
      <c r="AL24" s="26"/>
      <c r="AM24" s="24">
        <v>0</v>
      </c>
      <c r="AN24" s="24">
        <v>832520</v>
      </c>
    </row>
    <row r="25" spans="1:40" x14ac:dyDescent="0.35">
      <c r="A25" s="17">
        <v>890329347</v>
      </c>
      <c r="B25" s="17" t="s">
        <v>14</v>
      </c>
      <c r="C25" s="18" t="s">
        <v>12</v>
      </c>
      <c r="D25" s="18">
        <v>20885</v>
      </c>
      <c r="E25" s="19" t="s">
        <v>109</v>
      </c>
      <c r="F25" s="19" t="s">
        <v>110</v>
      </c>
      <c r="G25" s="20">
        <v>45237</v>
      </c>
      <c r="H25" s="21">
        <v>45604</v>
      </c>
      <c r="I25" s="22">
        <v>8235517</v>
      </c>
      <c r="J25" s="22">
        <v>8235517</v>
      </c>
      <c r="K25" s="22" t="str">
        <f>+VLOOKUP($E:$E,'[1]ESTADO DE CADA FACTURA'!$E:$K,7,0)</f>
        <v>Factura pendiente en programacion de pago - Glosa aceptada por la IPS</v>
      </c>
      <c r="L25" s="23"/>
      <c r="M25" s="24">
        <v>0</v>
      </c>
      <c r="N25" s="23"/>
      <c r="O25" s="23"/>
      <c r="P25" s="23"/>
      <c r="Q25" s="24">
        <v>0</v>
      </c>
      <c r="R25" s="24">
        <v>0</v>
      </c>
      <c r="S25" s="23"/>
      <c r="T25" s="25"/>
      <c r="U25" s="24">
        <v>0</v>
      </c>
      <c r="V25" s="23" t="s">
        <v>64</v>
      </c>
      <c r="W25" s="25">
        <v>45237</v>
      </c>
      <c r="X25" s="25">
        <v>45238</v>
      </c>
      <c r="Y25" s="25"/>
      <c r="Z25" s="24">
        <v>8494200</v>
      </c>
      <c r="AA25" s="24">
        <v>100700</v>
      </c>
      <c r="AB25" s="24">
        <v>0</v>
      </c>
      <c r="AC25" s="24">
        <v>0</v>
      </c>
      <c r="AD25" s="24">
        <v>1214600</v>
      </c>
      <c r="AE25" s="24">
        <v>0</v>
      </c>
      <c r="AF25" s="24">
        <v>100700</v>
      </c>
      <c r="AG25" s="24">
        <v>0</v>
      </c>
      <c r="AH25" s="24">
        <v>0</v>
      </c>
      <c r="AI25" s="24">
        <v>0</v>
      </c>
      <c r="AJ25" s="26"/>
      <c r="AK25" s="26"/>
      <c r="AL25" s="26"/>
      <c r="AM25" s="24">
        <v>0</v>
      </c>
      <c r="AN25" s="24">
        <v>0</v>
      </c>
    </row>
    <row r="26" spans="1:40" x14ac:dyDescent="0.35">
      <c r="A26" s="17">
        <v>890329347</v>
      </c>
      <c r="B26" s="17" t="s">
        <v>14</v>
      </c>
      <c r="C26" s="18" t="s">
        <v>12</v>
      </c>
      <c r="D26" s="18">
        <v>21372</v>
      </c>
      <c r="E26" s="19" t="s">
        <v>111</v>
      </c>
      <c r="F26" s="19" t="s">
        <v>112</v>
      </c>
      <c r="G26" s="20">
        <v>45266</v>
      </c>
      <c r="H26" s="21">
        <v>45267</v>
      </c>
      <c r="I26" s="22">
        <v>11964594</v>
      </c>
      <c r="J26" s="22">
        <v>11964594</v>
      </c>
      <c r="K26" s="22" t="str">
        <f>+VLOOKUP($E:$E,'[1]ESTADO DE CADA FACTURA'!$E:$K,7,0)</f>
        <v>Factura pendiente en programacion de pago</v>
      </c>
      <c r="L26" s="23"/>
      <c r="M26" s="24">
        <v>0</v>
      </c>
      <c r="N26" s="23"/>
      <c r="O26" s="23"/>
      <c r="P26" s="23"/>
      <c r="Q26" s="24">
        <v>0</v>
      </c>
      <c r="R26" s="24">
        <v>0</v>
      </c>
      <c r="S26" s="23"/>
      <c r="T26" s="25"/>
      <c r="U26" s="24">
        <v>0</v>
      </c>
      <c r="V26" s="23" t="s">
        <v>64</v>
      </c>
      <c r="W26" s="25">
        <v>45266</v>
      </c>
      <c r="X26" s="25">
        <v>45267</v>
      </c>
      <c r="Y26" s="25"/>
      <c r="Z26" s="24">
        <v>12297000</v>
      </c>
      <c r="AA26" s="24">
        <v>11964594</v>
      </c>
      <c r="AB26" s="24">
        <v>12297000</v>
      </c>
      <c r="AC26" s="24">
        <v>332406</v>
      </c>
      <c r="AD26" s="24">
        <v>1153500</v>
      </c>
      <c r="AE26" s="24">
        <v>245940</v>
      </c>
      <c r="AF26" s="24">
        <v>0</v>
      </c>
      <c r="AG26" s="24">
        <v>0</v>
      </c>
      <c r="AH26" s="24">
        <v>0</v>
      </c>
      <c r="AI26" s="24">
        <v>0</v>
      </c>
      <c r="AJ26" s="26"/>
      <c r="AK26" s="26"/>
      <c r="AL26" s="26"/>
      <c r="AM26" s="24">
        <v>0</v>
      </c>
      <c r="AN26" s="24">
        <v>11964594</v>
      </c>
    </row>
    <row r="27" spans="1:40" x14ac:dyDescent="0.35">
      <c r="A27" s="17">
        <v>890329347</v>
      </c>
      <c r="B27" s="17" t="s">
        <v>14</v>
      </c>
      <c r="C27" s="18" t="s">
        <v>12</v>
      </c>
      <c r="D27" s="18">
        <v>21373</v>
      </c>
      <c r="E27" s="19" t="s">
        <v>113</v>
      </c>
      <c r="F27" s="19" t="s">
        <v>114</v>
      </c>
      <c r="G27" s="20">
        <v>45266</v>
      </c>
      <c r="H27" s="21">
        <v>45267</v>
      </c>
      <c r="I27" s="22">
        <v>1909100</v>
      </c>
      <c r="J27" s="22">
        <v>1909100</v>
      </c>
      <c r="K27" s="22" t="str">
        <f>+VLOOKUP($E:$E,'[1]ESTADO DE CADA FACTURA'!$E:$K,7,0)</f>
        <v>Factura cancelada</v>
      </c>
      <c r="L27" s="23"/>
      <c r="M27" s="24">
        <v>0</v>
      </c>
      <c r="N27" s="23"/>
      <c r="O27" s="23"/>
      <c r="P27" s="23"/>
      <c r="Q27" s="24">
        <v>0</v>
      </c>
      <c r="R27" s="24">
        <v>0</v>
      </c>
      <c r="S27" s="23"/>
      <c r="T27" s="25"/>
      <c r="U27" s="24">
        <v>0</v>
      </c>
      <c r="V27" s="23" t="s">
        <v>64</v>
      </c>
      <c r="W27" s="25">
        <v>45266</v>
      </c>
      <c r="X27" s="25">
        <v>45267</v>
      </c>
      <c r="Y27" s="25"/>
      <c r="Z27" s="24">
        <v>1909100</v>
      </c>
      <c r="AA27" s="24">
        <v>1909100</v>
      </c>
      <c r="AB27" s="24">
        <v>1909100</v>
      </c>
      <c r="AC27" s="24">
        <v>0</v>
      </c>
      <c r="AD27" s="24">
        <v>929600</v>
      </c>
      <c r="AE27" s="24">
        <v>38182</v>
      </c>
      <c r="AF27" s="24">
        <v>0</v>
      </c>
      <c r="AG27" s="24">
        <v>0</v>
      </c>
      <c r="AH27" s="24">
        <v>0</v>
      </c>
      <c r="AI27" s="24">
        <v>0</v>
      </c>
      <c r="AJ27" s="26"/>
      <c r="AK27" s="26"/>
      <c r="AL27" s="26"/>
      <c r="AM27" s="24">
        <v>0</v>
      </c>
      <c r="AN27" s="24">
        <v>1909100</v>
      </c>
    </row>
    <row r="28" spans="1:40" x14ac:dyDescent="0.35">
      <c r="A28" s="17">
        <v>890329347</v>
      </c>
      <c r="B28" s="17" t="s">
        <v>14</v>
      </c>
      <c r="C28" s="18" t="s">
        <v>12</v>
      </c>
      <c r="D28" s="18">
        <v>21827</v>
      </c>
      <c r="E28" s="19" t="s">
        <v>115</v>
      </c>
      <c r="F28" s="19" t="s">
        <v>116</v>
      </c>
      <c r="G28" s="20">
        <v>45300</v>
      </c>
      <c r="H28" s="21">
        <v>45300</v>
      </c>
      <c r="I28" s="22">
        <v>2267100</v>
      </c>
      <c r="J28" s="22">
        <v>2267100</v>
      </c>
      <c r="K28" s="22" t="str">
        <f>+VLOOKUP($E:$E,'[1]ESTADO DE CADA FACTURA'!$E:$K,7,0)</f>
        <v>Factura cancelada</v>
      </c>
      <c r="L28" s="23"/>
      <c r="M28" s="24">
        <v>0</v>
      </c>
      <c r="N28" s="23"/>
      <c r="O28" s="23"/>
      <c r="P28" s="23"/>
      <c r="Q28" s="24">
        <v>0</v>
      </c>
      <c r="R28" s="24">
        <v>0</v>
      </c>
      <c r="S28" s="23"/>
      <c r="T28" s="25"/>
      <c r="U28" s="24">
        <v>0</v>
      </c>
      <c r="V28" s="23" t="s">
        <v>64</v>
      </c>
      <c r="W28" s="25">
        <v>45300</v>
      </c>
      <c r="X28" s="25">
        <v>45300</v>
      </c>
      <c r="Y28" s="25"/>
      <c r="Z28" s="24">
        <v>2267100</v>
      </c>
      <c r="AA28" s="24">
        <v>2267100</v>
      </c>
      <c r="AB28" s="24">
        <v>2267100</v>
      </c>
      <c r="AC28" s="24">
        <v>0</v>
      </c>
      <c r="AD28" s="24">
        <v>914900</v>
      </c>
      <c r="AE28" s="24">
        <v>45342</v>
      </c>
      <c r="AF28" s="24">
        <v>0</v>
      </c>
      <c r="AG28" s="24">
        <v>0</v>
      </c>
      <c r="AH28" s="24">
        <v>0</v>
      </c>
      <c r="AI28" s="24">
        <v>0</v>
      </c>
      <c r="AJ28" s="26"/>
      <c r="AK28" s="26"/>
      <c r="AL28" s="26"/>
      <c r="AM28" s="24">
        <v>0</v>
      </c>
      <c r="AN28" s="24">
        <v>2267100</v>
      </c>
    </row>
    <row r="29" spans="1:40" x14ac:dyDescent="0.35">
      <c r="A29" s="17">
        <v>890329347</v>
      </c>
      <c r="B29" s="17" t="s">
        <v>14</v>
      </c>
      <c r="C29" s="18" t="s">
        <v>12</v>
      </c>
      <c r="D29" s="18">
        <v>21829</v>
      </c>
      <c r="E29" s="19" t="s">
        <v>117</v>
      </c>
      <c r="F29" s="19" t="s">
        <v>118</v>
      </c>
      <c r="G29" s="20">
        <v>45300</v>
      </c>
      <c r="H29" s="21">
        <v>45300</v>
      </c>
      <c r="I29" s="22">
        <v>10035169</v>
      </c>
      <c r="J29" s="22">
        <v>10035169</v>
      </c>
      <c r="K29" s="22" t="str">
        <f>+VLOOKUP($E:$E,'[1]ESTADO DE CADA FACTURA'!$E:$K,7,0)</f>
        <v>Factura pendiente en programacion de pago</v>
      </c>
      <c r="L29" s="23"/>
      <c r="M29" s="24">
        <v>0</v>
      </c>
      <c r="N29" s="23"/>
      <c r="O29" s="23"/>
      <c r="P29" s="23"/>
      <c r="Q29" s="24">
        <v>0</v>
      </c>
      <c r="R29" s="24">
        <v>0</v>
      </c>
      <c r="S29" s="23"/>
      <c r="T29" s="25"/>
      <c r="U29" s="24">
        <v>0</v>
      </c>
      <c r="V29" s="23" t="s">
        <v>64</v>
      </c>
      <c r="W29" s="25">
        <v>45300</v>
      </c>
      <c r="X29" s="25">
        <v>45300</v>
      </c>
      <c r="Y29" s="25"/>
      <c r="Z29" s="24">
        <v>10398000</v>
      </c>
      <c r="AA29" s="24">
        <v>10035169</v>
      </c>
      <c r="AB29" s="24">
        <v>10398000</v>
      </c>
      <c r="AC29" s="24">
        <v>362831</v>
      </c>
      <c r="AD29" s="24">
        <v>1186800</v>
      </c>
      <c r="AE29" s="24">
        <v>207960</v>
      </c>
      <c r="AF29" s="24">
        <v>0</v>
      </c>
      <c r="AG29" s="24">
        <v>0</v>
      </c>
      <c r="AH29" s="24">
        <v>0</v>
      </c>
      <c r="AI29" s="24">
        <v>0</v>
      </c>
      <c r="AJ29" s="26"/>
      <c r="AK29" s="26"/>
      <c r="AL29" s="26"/>
      <c r="AM29" s="24">
        <v>0</v>
      </c>
      <c r="AN29" s="24">
        <v>10035169</v>
      </c>
    </row>
    <row r="30" spans="1:40" x14ac:dyDescent="0.35">
      <c r="A30" s="17">
        <v>890329347</v>
      </c>
      <c r="B30" s="17" t="s">
        <v>14</v>
      </c>
      <c r="C30" s="18" t="s">
        <v>12</v>
      </c>
      <c r="D30" s="18">
        <v>21830</v>
      </c>
      <c r="E30" s="19" t="s">
        <v>119</v>
      </c>
      <c r="F30" s="19" t="s">
        <v>120</v>
      </c>
      <c r="G30" s="20">
        <v>45300</v>
      </c>
      <c r="H30" s="21">
        <v>45300</v>
      </c>
      <c r="I30" s="22">
        <v>180000</v>
      </c>
      <c r="J30" s="22">
        <v>180000</v>
      </c>
      <c r="K30" s="22" t="str">
        <f>+VLOOKUP($E:$E,'[1]ESTADO DE CADA FACTURA'!$E:$K,7,0)</f>
        <v>Factura cancelada</v>
      </c>
      <c r="L30" s="23"/>
      <c r="M30" s="24">
        <v>0</v>
      </c>
      <c r="N30" s="23"/>
      <c r="O30" s="23"/>
      <c r="P30" s="23"/>
      <c r="Q30" s="24">
        <v>0</v>
      </c>
      <c r="R30" s="24">
        <v>0</v>
      </c>
      <c r="S30" s="23"/>
      <c r="T30" s="25"/>
      <c r="U30" s="24">
        <v>0</v>
      </c>
      <c r="V30" s="23" t="s">
        <v>64</v>
      </c>
      <c r="W30" s="25">
        <v>45300</v>
      </c>
      <c r="X30" s="25">
        <v>45300</v>
      </c>
      <c r="Y30" s="25"/>
      <c r="Z30" s="24">
        <v>180000</v>
      </c>
      <c r="AA30" s="24">
        <v>180000</v>
      </c>
      <c r="AB30" s="24">
        <v>180000</v>
      </c>
      <c r="AC30" s="24">
        <v>0</v>
      </c>
      <c r="AD30" s="24">
        <v>288000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6"/>
      <c r="AK30" s="26"/>
      <c r="AL30" s="26"/>
      <c r="AM30" s="24">
        <v>0</v>
      </c>
      <c r="AN30" s="24">
        <v>180000</v>
      </c>
    </row>
    <row r="31" spans="1:40" x14ac:dyDescent="0.35">
      <c r="A31" s="17">
        <v>890329347</v>
      </c>
      <c r="B31" s="17" t="s">
        <v>14</v>
      </c>
      <c r="C31" s="18" t="s">
        <v>12</v>
      </c>
      <c r="D31" s="18">
        <v>22360</v>
      </c>
      <c r="E31" s="19" t="s">
        <v>121</v>
      </c>
      <c r="F31" s="19" t="s">
        <v>122</v>
      </c>
      <c r="G31" s="20">
        <v>45330</v>
      </c>
      <c r="H31" s="21">
        <v>45331</v>
      </c>
      <c r="I31" s="22">
        <v>800000</v>
      </c>
      <c r="J31" s="22">
        <v>800000</v>
      </c>
      <c r="K31" s="22" t="str">
        <f>+VLOOKUP($E:$E,'[1]ESTADO DE CADA FACTURA'!$E:$K,7,0)</f>
        <v>Factura pendiente en programacion de pago</v>
      </c>
      <c r="L31" s="23"/>
      <c r="M31" s="24">
        <v>0</v>
      </c>
      <c r="N31" s="23"/>
      <c r="O31" s="23"/>
      <c r="P31" s="23"/>
      <c r="Q31" s="24">
        <v>0</v>
      </c>
      <c r="R31" s="24">
        <v>0</v>
      </c>
      <c r="S31" s="23"/>
      <c r="T31" s="25"/>
      <c r="U31" s="24">
        <v>0</v>
      </c>
      <c r="V31" s="23" t="s">
        <v>64</v>
      </c>
      <c r="W31" s="25">
        <v>45330</v>
      </c>
      <c r="X31" s="25">
        <v>45331</v>
      </c>
      <c r="Y31" s="25"/>
      <c r="Z31" s="24">
        <v>800000</v>
      </c>
      <c r="AA31" s="24">
        <v>800000</v>
      </c>
      <c r="AB31" s="24">
        <v>800000</v>
      </c>
      <c r="AC31" s="24">
        <v>0</v>
      </c>
      <c r="AD31" s="24">
        <v>800000</v>
      </c>
      <c r="AE31" s="24">
        <v>16000</v>
      </c>
      <c r="AF31" s="24">
        <v>0</v>
      </c>
      <c r="AG31" s="24">
        <v>0</v>
      </c>
      <c r="AH31" s="24">
        <v>0</v>
      </c>
      <c r="AI31" s="24">
        <v>0</v>
      </c>
      <c r="AJ31" s="26"/>
      <c r="AK31" s="26"/>
      <c r="AL31" s="26"/>
      <c r="AM31" s="24">
        <v>0</v>
      </c>
      <c r="AN31" s="24">
        <v>800000</v>
      </c>
    </row>
    <row r="32" spans="1:40" x14ac:dyDescent="0.35">
      <c r="A32" s="17">
        <v>890329347</v>
      </c>
      <c r="B32" s="17" t="s">
        <v>14</v>
      </c>
      <c r="C32" s="18" t="s">
        <v>12</v>
      </c>
      <c r="D32" s="18">
        <v>22361</v>
      </c>
      <c r="E32" s="19" t="s">
        <v>123</v>
      </c>
      <c r="F32" s="19" t="s">
        <v>124</v>
      </c>
      <c r="G32" s="20">
        <v>45330</v>
      </c>
      <c r="H32" s="21">
        <v>45331</v>
      </c>
      <c r="I32" s="22">
        <v>1470000</v>
      </c>
      <c r="J32" s="22">
        <v>1470000</v>
      </c>
      <c r="K32" s="22" t="str">
        <f>+VLOOKUP($E:$E,'[1]ESTADO DE CADA FACTURA'!$E:$K,7,0)</f>
        <v>Factura pendiente en programacion de pago</v>
      </c>
      <c r="L32" s="23"/>
      <c r="M32" s="24">
        <v>0</v>
      </c>
      <c r="N32" s="23"/>
      <c r="O32" s="23"/>
      <c r="P32" s="23"/>
      <c r="Q32" s="24">
        <v>0</v>
      </c>
      <c r="R32" s="24">
        <v>0</v>
      </c>
      <c r="S32" s="23"/>
      <c r="T32" s="25"/>
      <c r="U32" s="24">
        <v>0</v>
      </c>
      <c r="V32" s="23" t="s">
        <v>64</v>
      </c>
      <c r="W32" s="25">
        <v>45330</v>
      </c>
      <c r="X32" s="25">
        <v>45330</v>
      </c>
      <c r="Y32" s="25"/>
      <c r="Z32" s="24">
        <v>1470000</v>
      </c>
      <c r="AA32" s="24">
        <v>1470000</v>
      </c>
      <c r="AB32" s="24">
        <v>1470000</v>
      </c>
      <c r="AC32" s="24">
        <v>0</v>
      </c>
      <c r="AD32" s="24">
        <v>1482000</v>
      </c>
      <c r="AE32" s="24">
        <v>29400</v>
      </c>
      <c r="AF32" s="24">
        <v>0</v>
      </c>
      <c r="AG32" s="24">
        <v>0</v>
      </c>
      <c r="AH32" s="24">
        <v>0</v>
      </c>
      <c r="AI32" s="24">
        <v>0</v>
      </c>
      <c r="AJ32" s="26"/>
      <c r="AK32" s="26"/>
      <c r="AL32" s="26"/>
      <c r="AM32" s="24">
        <v>0</v>
      </c>
      <c r="AN32" s="24">
        <v>1470000</v>
      </c>
    </row>
    <row r="33" spans="1:40" x14ac:dyDescent="0.35">
      <c r="A33" s="17">
        <v>890329347</v>
      </c>
      <c r="B33" s="17" t="s">
        <v>14</v>
      </c>
      <c r="C33" s="18" t="s">
        <v>12</v>
      </c>
      <c r="D33" s="18">
        <v>22790</v>
      </c>
      <c r="E33" s="19" t="s">
        <v>125</v>
      </c>
      <c r="F33" s="19" t="s">
        <v>126</v>
      </c>
      <c r="G33" s="20">
        <v>45358</v>
      </c>
      <c r="H33" s="21">
        <v>45359</v>
      </c>
      <c r="I33" s="22">
        <v>2216000</v>
      </c>
      <c r="J33" s="22">
        <v>2216000</v>
      </c>
      <c r="K33" s="22" t="str">
        <f>+VLOOKUP($E:$E,'[1]ESTADO DE CADA FACTURA'!$E:$K,7,0)</f>
        <v>Factura pendiente en programacion de pago</v>
      </c>
      <c r="L33" s="23"/>
      <c r="M33" s="24">
        <v>0</v>
      </c>
      <c r="N33" s="23"/>
      <c r="O33" s="23"/>
      <c r="P33" s="23"/>
      <c r="Q33" s="24">
        <v>0</v>
      </c>
      <c r="R33" s="24">
        <v>0</v>
      </c>
      <c r="S33" s="23"/>
      <c r="T33" s="25"/>
      <c r="U33" s="24">
        <v>0</v>
      </c>
      <c r="V33" s="23" t="s">
        <v>64</v>
      </c>
      <c r="W33" s="25">
        <v>45358</v>
      </c>
      <c r="X33" s="25">
        <v>45359</v>
      </c>
      <c r="Y33" s="25"/>
      <c r="Z33" s="24">
        <v>2400000</v>
      </c>
      <c r="AA33" s="24">
        <v>2216000</v>
      </c>
      <c r="AB33" s="24">
        <v>2400000</v>
      </c>
      <c r="AC33" s="24">
        <v>184000</v>
      </c>
      <c r="AD33" s="24">
        <v>800000</v>
      </c>
      <c r="AE33" s="24">
        <v>48000</v>
      </c>
      <c r="AF33" s="24">
        <v>0</v>
      </c>
      <c r="AG33" s="24">
        <v>0</v>
      </c>
      <c r="AH33" s="24">
        <v>0</v>
      </c>
      <c r="AI33" s="24">
        <v>0</v>
      </c>
      <c r="AJ33" s="26"/>
      <c r="AK33" s="26"/>
      <c r="AL33" s="26"/>
      <c r="AM33" s="24">
        <v>0</v>
      </c>
      <c r="AN33" s="24">
        <v>2216000</v>
      </c>
    </row>
    <row r="34" spans="1:40" x14ac:dyDescent="0.35">
      <c r="A34" s="17">
        <v>890329347</v>
      </c>
      <c r="B34" s="17" t="s">
        <v>14</v>
      </c>
      <c r="C34" s="18" t="s">
        <v>12</v>
      </c>
      <c r="D34" s="18">
        <v>21825</v>
      </c>
      <c r="E34" s="19" t="s">
        <v>127</v>
      </c>
      <c r="F34" s="19" t="s">
        <v>128</v>
      </c>
      <c r="G34" s="20">
        <v>45300</v>
      </c>
      <c r="H34" s="21">
        <v>45330</v>
      </c>
      <c r="I34" s="22">
        <v>1494661</v>
      </c>
      <c r="J34" s="22">
        <v>1300215</v>
      </c>
      <c r="K34" s="22" t="str">
        <f>+VLOOKUP($E:$E,'[1]ESTADO DE CADA FACTURA'!$E:$K,7,0)</f>
        <v>Factura cancelada parcialmente - saldo pendiente de pago</v>
      </c>
      <c r="L34" s="23"/>
      <c r="M34" s="24">
        <v>0</v>
      </c>
      <c r="N34" s="23"/>
      <c r="O34" s="23"/>
      <c r="P34" s="23"/>
      <c r="Q34" s="24">
        <v>0</v>
      </c>
      <c r="R34" s="24">
        <v>0</v>
      </c>
      <c r="S34" s="23"/>
      <c r="T34" s="25"/>
      <c r="U34" s="24">
        <v>0</v>
      </c>
      <c r="V34" s="23" t="s">
        <v>64</v>
      </c>
      <c r="W34" s="25">
        <v>45300</v>
      </c>
      <c r="X34" s="25">
        <v>45330</v>
      </c>
      <c r="Y34" s="25"/>
      <c r="Z34" s="24">
        <v>1568800</v>
      </c>
      <c r="AA34" s="24">
        <v>1494661</v>
      </c>
      <c r="AB34" s="24">
        <v>1568800</v>
      </c>
      <c r="AC34" s="24">
        <v>74139</v>
      </c>
      <c r="AD34" s="24">
        <v>894700</v>
      </c>
      <c r="AE34" s="24">
        <v>31376</v>
      </c>
      <c r="AF34" s="24">
        <v>0</v>
      </c>
      <c r="AG34" s="24">
        <v>0</v>
      </c>
      <c r="AH34" s="24">
        <v>0</v>
      </c>
      <c r="AI34" s="24">
        <v>0</v>
      </c>
      <c r="AJ34" s="26"/>
      <c r="AK34" s="26"/>
      <c r="AL34" s="26"/>
      <c r="AM34" s="24">
        <v>0</v>
      </c>
      <c r="AN34" s="24">
        <v>1494661</v>
      </c>
    </row>
    <row r="35" spans="1:40" x14ac:dyDescent="0.35">
      <c r="A35" s="17">
        <v>890329347</v>
      </c>
      <c r="B35" s="17" t="s">
        <v>14</v>
      </c>
      <c r="C35" s="18" t="s">
        <v>12</v>
      </c>
      <c r="D35" s="18">
        <v>22355</v>
      </c>
      <c r="E35" s="19" t="s">
        <v>129</v>
      </c>
      <c r="F35" s="19" t="s">
        <v>130</v>
      </c>
      <c r="G35" s="20">
        <v>45330</v>
      </c>
      <c r="H35" s="21">
        <v>45330</v>
      </c>
      <c r="I35" s="22">
        <v>456000</v>
      </c>
      <c r="J35" s="22">
        <v>456000</v>
      </c>
      <c r="K35" s="22" t="str">
        <f>+VLOOKUP($E:$E,'[1]ESTADO DE CADA FACTURA'!$E:$K,7,0)</f>
        <v>Factura pendiente en programacion de pago</v>
      </c>
      <c r="L35" s="23"/>
      <c r="M35" s="24">
        <v>0</v>
      </c>
      <c r="N35" s="23"/>
      <c r="O35" s="23"/>
      <c r="P35" s="23"/>
      <c r="Q35" s="24">
        <v>0</v>
      </c>
      <c r="R35" s="24">
        <v>0</v>
      </c>
      <c r="S35" s="23"/>
      <c r="T35" s="25"/>
      <c r="U35" s="24">
        <v>0</v>
      </c>
      <c r="V35" s="23" t="s">
        <v>64</v>
      </c>
      <c r="W35" s="25">
        <v>45330</v>
      </c>
      <c r="X35" s="25">
        <v>45330</v>
      </c>
      <c r="Y35" s="25"/>
      <c r="Z35" s="24">
        <v>456000</v>
      </c>
      <c r="AA35" s="24">
        <v>456000</v>
      </c>
      <c r="AB35" s="24">
        <v>456000</v>
      </c>
      <c r="AC35" s="24">
        <v>0</v>
      </c>
      <c r="AD35" s="24">
        <v>380000</v>
      </c>
      <c r="AE35" s="24">
        <v>9120</v>
      </c>
      <c r="AF35" s="24">
        <v>0</v>
      </c>
      <c r="AG35" s="24">
        <v>0</v>
      </c>
      <c r="AH35" s="24">
        <v>0</v>
      </c>
      <c r="AI35" s="24">
        <v>0</v>
      </c>
      <c r="AJ35" s="26"/>
      <c r="AK35" s="26"/>
      <c r="AL35" s="26"/>
      <c r="AM35" s="24">
        <v>0</v>
      </c>
      <c r="AN35" s="24">
        <v>456000</v>
      </c>
    </row>
    <row r="36" spans="1:40" x14ac:dyDescent="0.35">
      <c r="A36" s="17">
        <v>890329347</v>
      </c>
      <c r="B36" s="17" t="s">
        <v>14</v>
      </c>
      <c r="C36" s="18" t="s">
        <v>12</v>
      </c>
      <c r="D36" s="18">
        <v>22356</v>
      </c>
      <c r="E36" s="19" t="s">
        <v>131</v>
      </c>
      <c r="F36" s="19" t="s">
        <v>132</v>
      </c>
      <c r="G36" s="20">
        <v>45330</v>
      </c>
      <c r="H36" s="21">
        <v>45330</v>
      </c>
      <c r="I36" s="22">
        <v>1600000</v>
      </c>
      <c r="J36" s="22">
        <v>238000</v>
      </c>
      <c r="K36" s="22" t="str">
        <f>+VLOOKUP($E:$E,'[1]ESTADO DE CADA FACTURA'!$E:$K,7,0)</f>
        <v>Factura cancelada parcialmente - saldo pendiente de pago</v>
      </c>
      <c r="L36" s="23"/>
      <c r="M36" s="24">
        <v>0</v>
      </c>
      <c r="N36" s="23"/>
      <c r="O36" s="23"/>
      <c r="P36" s="23"/>
      <c r="Q36" s="24">
        <v>0</v>
      </c>
      <c r="R36" s="24">
        <v>0</v>
      </c>
      <c r="S36" s="23"/>
      <c r="T36" s="25"/>
      <c r="U36" s="24">
        <v>0</v>
      </c>
      <c r="V36" s="23" t="s">
        <v>64</v>
      </c>
      <c r="W36" s="25">
        <v>45330</v>
      </c>
      <c r="X36" s="25">
        <v>45331</v>
      </c>
      <c r="Y36" s="25"/>
      <c r="Z36" s="24">
        <v>1600000</v>
      </c>
      <c r="AA36" s="24">
        <v>1600000</v>
      </c>
      <c r="AB36" s="24">
        <v>1600000</v>
      </c>
      <c r="AC36" s="24">
        <v>0</v>
      </c>
      <c r="AD36" s="24">
        <v>800000</v>
      </c>
      <c r="AE36" s="24">
        <v>32000</v>
      </c>
      <c r="AF36" s="24">
        <v>0</v>
      </c>
      <c r="AG36" s="24">
        <v>0</v>
      </c>
      <c r="AH36" s="24">
        <v>0</v>
      </c>
      <c r="AI36" s="24">
        <v>0</v>
      </c>
      <c r="AJ36" s="26"/>
      <c r="AK36" s="26"/>
      <c r="AL36" s="26"/>
      <c r="AM36" s="24">
        <v>0</v>
      </c>
      <c r="AN36" s="24">
        <v>1600000</v>
      </c>
    </row>
    <row r="37" spans="1:40" x14ac:dyDescent="0.35">
      <c r="A37" s="17">
        <v>890329347</v>
      </c>
      <c r="B37" s="17" t="s">
        <v>14</v>
      </c>
      <c r="C37" s="18" t="s">
        <v>12</v>
      </c>
      <c r="D37" s="18">
        <v>22357</v>
      </c>
      <c r="E37" s="19" t="s">
        <v>133</v>
      </c>
      <c r="F37" s="19" t="s">
        <v>134</v>
      </c>
      <c r="G37" s="20">
        <v>45330</v>
      </c>
      <c r="H37" s="21">
        <v>45330</v>
      </c>
      <c r="I37" s="22">
        <v>988000</v>
      </c>
      <c r="J37" s="22">
        <v>988000</v>
      </c>
      <c r="K37" s="22" t="str">
        <f>+VLOOKUP($E:$E,'[1]ESTADO DE CADA FACTURA'!$E:$K,7,0)</f>
        <v>Factura pendiente en programacion de pago</v>
      </c>
      <c r="L37" s="23"/>
      <c r="M37" s="24">
        <v>0</v>
      </c>
      <c r="N37" s="23"/>
      <c r="O37" s="23"/>
      <c r="P37" s="23"/>
      <c r="Q37" s="24">
        <v>0</v>
      </c>
      <c r="R37" s="24">
        <v>0</v>
      </c>
      <c r="S37" s="23"/>
      <c r="T37" s="25"/>
      <c r="U37" s="24">
        <v>0</v>
      </c>
      <c r="V37" s="23" t="s">
        <v>64</v>
      </c>
      <c r="W37" s="25">
        <v>45330</v>
      </c>
      <c r="X37" s="25">
        <v>45330</v>
      </c>
      <c r="Y37" s="25"/>
      <c r="Z37" s="24">
        <v>988000</v>
      </c>
      <c r="AA37" s="24">
        <v>988000</v>
      </c>
      <c r="AB37" s="24">
        <v>988000</v>
      </c>
      <c r="AC37" s="24">
        <v>0</v>
      </c>
      <c r="AD37" s="24">
        <v>988000</v>
      </c>
      <c r="AE37" s="24">
        <v>19760</v>
      </c>
      <c r="AF37" s="24">
        <v>0</v>
      </c>
      <c r="AG37" s="24">
        <v>0</v>
      </c>
      <c r="AH37" s="24">
        <v>0</v>
      </c>
      <c r="AI37" s="24">
        <v>0</v>
      </c>
      <c r="AJ37" s="26"/>
      <c r="AK37" s="26"/>
      <c r="AL37" s="26"/>
      <c r="AM37" s="24">
        <v>0</v>
      </c>
      <c r="AN37" s="24">
        <v>988000</v>
      </c>
    </row>
  </sheetData>
  <autoFilter ref="A1:AN3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2024-05-08T20:18:17Z</dcterms:modified>
</cp:coreProperties>
</file>