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ivotTables/pivotTable1.xml" ContentType="application/vnd.openxmlformats-officedocument.spreadsheetml.pivotTable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192.168.1.3\Areas\CxPSalud\CARTERA\CARTERAS REVISADAS\REVISIÓN CARTERAS AÑO 2024\5. MAYO\NIT 890399047 HOSP MARIO CORREA RENGIFO\"/>
    </mc:Choice>
  </mc:AlternateContent>
  <bookViews>
    <workbookView xWindow="0" yWindow="0" windowWidth="19200" windowHeight="7310" activeTab="3"/>
  </bookViews>
  <sheets>
    <sheet name="INFO IPS" sheetId="1" r:id="rId1"/>
    <sheet name="TD" sheetId="3" r:id="rId2"/>
    <sheet name="ESTADO DE CADA FACTURA" sheetId="2" r:id="rId3"/>
    <sheet name="FOR-CSA-018 " sheetId="4" r:id="rId4"/>
    <sheet name="FOR CSA 004" sheetId="5" r:id="rId5"/>
  </sheets>
  <definedNames>
    <definedName name="_xlnm._FilterDatabase" localSheetId="2" hidden="1">'ESTADO DE CADA FACTURA'!$A$2:$AB$224</definedName>
  </definedNames>
  <calcPr calcId="152511"/>
  <pivotCaches>
    <pivotCache cacheId="40" r:id="rId6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0" i="5" l="1"/>
  <c r="G20" i="5"/>
  <c r="G13" i="5" s="1"/>
  <c r="H13" i="5"/>
  <c r="I24" i="4"/>
  <c r="I32" i="4" s="1"/>
  <c r="H24" i="4"/>
  <c r="I29" i="4"/>
  <c r="H29" i="4"/>
  <c r="I27" i="4"/>
  <c r="H27" i="4"/>
  <c r="H32" i="4" l="1"/>
  <c r="X1" i="2" l="1"/>
  <c r="V1" i="2" l="1"/>
  <c r="K1" i="2"/>
  <c r="U1" i="2" l="1"/>
  <c r="T1" i="2"/>
  <c r="S1" i="2"/>
  <c r="Q1" i="2"/>
  <c r="P1" i="2"/>
  <c r="H224" i="1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comments2.xml><?xml version="1.0" encoding="utf-8"?>
<comments xmlns="http://schemas.openxmlformats.org/spreadsheetml/2006/main">
  <authors>
    <author>Juan Camilo Paez Ramirez</author>
    <author>Paola Andrea Jimenez Prado</author>
  </authors>
  <commentList>
    <comment ref="A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G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H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  <comment ref="Y209" authorId="1" shapeId="0">
      <text>
        <r>
          <rPr>
            <b/>
            <sz val="9"/>
            <color indexed="81"/>
            <rFont val="Tahoma"/>
            <family val="2"/>
          </rPr>
          <t>Paola Andrea Jimenez Prado:</t>
        </r>
        <r>
          <rPr>
            <sz val="9"/>
            <color indexed="81"/>
            <rFont val="Tahoma"/>
            <family val="2"/>
          </rPr>
          <t xml:space="preserve">
PAGO DIRECTO REGIMEN SUBSIDIADO FEBRERO 2024</t>
        </r>
      </text>
    </comment>
    <comment ref="Y210" authorId="1" shapeId="0">
      <text>
        <r>
          <rPr>
            <b/>
            <sz val="9"/>
            <color indexed="81"/>
            <rFont val="Tahoma"/>
            <family val="2"/>
          </rPr>
          <t>Paola Andrea Jimenez Prado:</t>
        </r>
        <r>
          <rPr>
            <sz val="9"/>
            <color indexed="81"/>
            <rFont val="Tahoma"/>
            <family val="2"/>
          </rPr>
          <t xml:space="preserve">
PAGO DIRECTO REGIMEN SUBSIDIADO FEBRERO 2024</t>
        </r>
      </text>
    </comment>
  </commentList>
</comments>
</file>

<file path=xl/sharedStrings.xml><?xml version="1.0" encoding="utf-8"?>
<sst xmlns="http://schemas.openxmlformats.org/spreadsheetml/2006/main" count="2109" uniqueCount="556">
  <si>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</si>
  <si>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</si>
  <si>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</si>
  <si>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</si>
  <si>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</si>
  <si>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</si>
  <si>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</si>
  <si>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</si>
  <si>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</si>
  <si>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</si>
  <si>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</si>
  <si>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Numero de Contrato</t>
  </si>
  <si>
    <t>HOSPITAL DEPTAL MARIO CORREA RENGIFO ESE</t>
  </si>
  <si>
    <t>FV</t>
  </si>
  <si>
    <t>FVM</t>
  </si>
  <si>
    <t>FEMC</t>
  </si>
  <si>
    <t>Alf+Fac</t>
  </si>
  <si>
    <t>FV20885</t>
  </si>
  <si>
    <t>FV21267</t>
  </si>
  <si>
    <t>FV21509</t>
  </si>
  <si>
    <t>FV21546</t>
  </si>
  <si>
    <t>FV21755</t>
  </si>
  <si>
    <t>FV21885</t>
  </si>
  <si>
    <t>FV21884</t>
  </si>
  <si>
    <t>FV21955</t>
  </si>
  <si>
    <t>FV22048</t>
  </si>
  <si>
    <t>FV22097</t>
  </si>
  <si>
    <t>FV22096</t>
  </si>
  <si>
    <t>FV22144</t>
  </si>
  <si>
    <t>FV22143</t>
  </si>
  <si>
    <t>FV22234</t>
  </si>
  <si>
    <t>FV22301</t>
  </si>
  <si>
    <t>FV22321</t>
  </si>
  <si>
    <t>FV22436</t>
  </si>
  <si>
    <t>FV22430</t>
  </si>
  <si>
    <t>FV22475</t>
  </si>
  <si>
    <t>FV22473</t>
  </si>
  <si>
    <t>FV22576</t>
  </si>
  <si>
    <t>FV22668</t>
  </si>
  <si>
    <t>FV22667</t>
  </si>
  <si>
    <t>FV22666</t>
  </si>
  <si>
    <t>FV22770</t>
  </si>
  <si>
    <t>FV22771</t>
  </si>
  <si>
    <t>FV22867</t>
  </si>
  <si>
    <t>FV22961</t>
  </si>
  <si>
    <t>FV23043</t>
  </si>
  <si>
    <t>FV23132</t>
  </si>
  <si>
    <t>FV23213</t>
  </si>
  <si>
    <t>FV23317</t>
  </si>
  <si>
    <t>FV23485</t>
  </si>
  <si>
    <t>FV20180422</t>
  </si>
  <si>
    <t>FV20180423</t>
  </si>
  <si>
    <t>FV20180532</t>
  </si>
  <si>
    <t>FV20180638</t>
  </si>
  <si>
    <t>FV20180639</t>
  </si>
  <si>
    <t>FV20180734</t>
  </si>
  <si>
    <t>FV20180735</t>
  </si>
  <si>
    <t>FV20180822</t>
  </si>
  <si>
    <t>FV20180823</t>
  </si>
  <si>
    <t>FV20180929</t>
  </si>
  <si>
    <t>FV20181023</t>
  </si>
  <si>
    <t>FV116730</t>
  </si>
  <si>
    <t>FV120541</t>
  </si>
  <si>
    <t>FV20190135</t>
  </si>
  <si>
    <t>FV20190228</t>
  </si>
  <si>
    <t>FV20190337</t>
  </si>
  <si>
    <t>FV20190440</t>
  </si>
  <si>
    <t>FV20190632</t>
  </si>
  <si>
    <t>FV20190740</t>
  </si>
  <si>
    <t>FVM200997</t>
  </si>
  <si>
    <t>FVM201004</t>
  </si>
  <si>
    <t>FVM202129</t>
  </si>
  <si>
    <t>FVM202108</t>
  </si>
  <si>
    <t>FVM202617</t>
  </si>
  <si>
    <t>FVM203900</t>
  </si>
  <si>
    <t>FVM207124</t>
  </si>
  <si>
    <t>FVM213911</t>
  </si>
  <si>
    <t>FVM219305</t>
  </si>
  <si>
    <t>FVM220616</t>
  </si>
  <si>
    <t>FVM227081</t>
  </si>
  <si>
    <t>FVM258224</t>
  </si>
  <si>
    <t>FVM266773</t>
  </si>
  <si>
    <t>FVM268293</t>
  </si>
  <si>
    <t>FVM274381</t>
  </si>
  <si>
    <t>FVM280411</t>
  </si>
  <si>
    <t>FVM283681</t>
  </si>
  <si>
    <t>FVM287921</t>
  </si>
  <si>
    <t>FVM288134</t>
  </si>
  <si>
    <t>FVM288683</t>
  </si>
  <si>
    <t>FVM289038</t>
  </si>
  <si>
    <t>FVM289114</t>
  </si>
  <si>
    <t>FVM289792</t>
  </si>
  <si>
    <t>FVM290600</t>
  </si>
  <si>
    <t>FVM290631</t>
  </si>
  <si>
    <t>FVM291205</t>
  </si>
  <si>
    <t>FVM291381</t>
  </si>
  <si>
    <t>FVM292267</t>
  </si>
  <si>
    <t>FVM292606</t>
  </si>
  <si>
    <t>FVM293636</t>
  </si>
  <si>
    <t>FVM296087</t>
  </si>
  <si>
    <t>FEMC4003</t>
  </si>
  <si>
    <t>FEMC6070</t>
  </si>
  <si>
    <t>FEMC6256</t>
  </si>
  <si>
    <t>FEMC7793</t>
  </si>
  <si>
    <t>FEMC8228</t>
  </si>
  <si>
    <t>FEMC13904</t>
  </si>
  <si>
    <t>FEMC14177</t>
  </si>
  <si>
    <t>FEMC14901</t>
  </si>
  <si>
    <t>FEMC14969</t>
  </si>
  <si>
    <t>FEMC15045</t>
  </si>
  <si>
    <t>FEMC14937</t>
  </si>
  <si>
    <t>FEMC14913</t>
  </si>
  <si>
    <t>FEMC14892</t>
  </si>
  <si>
    <t>FEMC14910</t>
  </si>
  <si>
    <t>FEMC15057</t>
  </si>
  <si>
    <t>FEMC14973</t>
  </si>
  <si>
    <t>FEMC14889</t>
  </si>
  <si>
    <t>FEMC15039</t>
  </si>
  <si>
    <t>FEMC15025</t>
  </si>
  <si>
    <t>FEMC14900</t>
  </si>
  <si>
    <t>FEMC15012</t>
  </si>
  <si>
    <t>FEMC15018</t>
  </si>
  <si>
    <t>FEMC15038</t>
  </si>
  <si>
    <t>FEMC16341</t>
  </si>
  <si>
    <t>FEMC17007</t>
  </si>
  <si>
    <t>FEMC17002</t>
  </si>
  <si>
    <t>FEMC17005</t>
  </si>
  <si>
    <t>FEMC16999</t>
  </si>
  <si>
    <t>FEMC16996</t>
  </si>
  <si>
    <t>FEMC16995</t>
  </si>
  <si>
    <t>FEMC17000</t>
  </si>
  <si>
    <t>FEMC17006</t>
  </si>
  <si>
    <t>FEMC17001</t>
  </si>
  <si>
    <t>FEMC17004</t>
  </si>
  <si>
    <t>FEMC16997</t>
  </si>
  <si>
    <t>FEMC16998</t>
  </si>
  <si>
    <t>FEMC17222</t>
  </si>
  <si>
    <t>FEMC19371</t>
  </si>
  <si>
    <t>FEMC19626</t>
  </si>
  <si>
    <t>FEMC19424</t>
  </si>
  <si>
    <t>FEMC19455</t>
  </si>
  <si>
    <t>FEMC19339</t>
  </si>
  <si>
    <t>FEMC19360</t>
  </si>
  <si>
    <t>FEMC19417</t>
  </si>
  <si>
    <t>FEMC19411</t>
  </si>
  <si>
    <t>FEMC19318</t>
  </si>
  <si>
    <t>FEMC24001</t>
  </si>
  <si>
    <t>FEMC23985</t>
  </si>
  <si>
    <t>FEMC23989</t>
  </si>
  <si>
    <t>FEMC24106</t>
  </si>
  <si>
    <t>FEMC26191</t>
  </si>
  <si>
    <t>FEMC28368</t>
  </si>
  <si>
    <t>FEMC28405</t>
  </si>
  <si>
    <t>FEMC28358</t>
  </si>
  <si>
    <t>FEMC28561</t>
  </si>
  <si>
    <t>FEMC28665</t>
  </si>
  <si>
    <t>FEMC28859</t>
  </si>
  <si>
    <t>FEMC28858</t>
  </si>
  <si>
    <t>FEMC29020</t>
  </si>
  <si>
    <t>FEMC29019</t>
  </si>
  <si>
    <t>FEMC29376</t>
  </si>
  <si>
    <t>FEMC29705</t>
  </si>
  <si>
    <t>FEMC30635</t>
  </si>
  <si>
    <t>FEMC30636</t>
  </si>
  <si>
    <t>FEMC30882</t>
  </si>
  <si>
    <t>FEMC30873</t>
  </si>
  <si>
    <t>FEMC32384</t>
  </si>
  <si>
    <t>FEMC33300</t>
  </si>
  <si>
    <t>FEMC33668</t>
  </si>
  <si>
    <t>FEMC34189</t>
  </si>
  <si>
    <t>FEMC34089</t>
  </si>
  <si>
    <t>FEMC35025</t>
  </si>
  <si>
    <t>FEMC35775</t>
  </si>
  <si>
    <t>FEMC36411</t>
  </si>
  <si>
    <t>FEMC36893</t>
  </si>
  <si>
    <t>FEMC36971</t>
  </si>
  <si>
    <t>FEMC36975</t>
  </si>
  <si>
    <t>FEMC37095</t>
  </si>
  <si>
    <t>FEMC36994</t>
  </si>
  <si>
    <t>FEMC36993</t>
  </si>
  <si>
    <t>FEMC38079</t>
  </si>
  <si>
    <t>FEMC38234</t>
  </si>
  <si>
    <t>FEMC38401</t>
  </si>
  <si>
    <t>FEMC38955</t>
  </si>
  <si>
    <t>FEMC40557</t>
  </si>
  <si>
    <t>FEMC40759</t>
  </si>
  <si>
    <t>FEMC40906</t>
  </si>
  <si>
    <t>FEMC45347</t>
  </si>
  <si>
    <t>FEMC49542</t>
  </si>
  <si>
    <t>FEMC50392</t>
  </si>
  <si>
    <t>FEMC52077</t>
  </si>
  <si>
    <t>FEMC52814</t>
  </si>
  <si>
    <t>FEMC53082</t>
  </si>
  <si>
    <t>FEMC53544</t>
  </si>
  <si>
    <t>FEMC56207</t>
  </si>
  <si>
    <t>FEMC56208</t>
  </si>
  <si>
    <t>FEMC56857</t>
  </si>
  <si>
    <t>FEMC57346</t>
  </si>
  <si>
    <t>FEMC61045</t>
  </si>
  <si>
    <t>FEMC73044</t>
  </si>
  <si>
    <t>FEMC77648</t>
  </si>
  <si>
    <t>FEMC81141</t>
  </si>
  <si>
    <t>FEMC88387</t>
  </si>
  <si>
    <t>FEMC89169</t>
  </si>
  <si>
    <t>FEMC103354</t>
  </si>
  <si>
    <t>FEMC105320</t>
  </si>
  <si>
    <t>FEMC105257</t>
  </si>
  <si>
    <t>FEMC105974</t>
  </si>
  <si>
    <t>FEMC107076</t>
  </si>
  <si>
    <t>FEMC123292</t>
  </si>
  <si>
    <t>FEMC124347</t>
  </si>
  <si>
    <t>FEMC125973</t>
  </si>
  <si>
    <t>FEMC127243</t>
  </si>
  <si>
    <t>FEMC128033</t>
  </si>
  <si>
    <t>FEMC128152</t>
  </si>
  <si>
    <t>FEMC128568</t>
  </si>
  <si>
    <t>FEMC130404</t>
  </si>
  <si>
    <t>FEMC130601</t>
  </si>
  <si>
    <t>FEMC131987</t>
  </si>
  <si>
    <t>FEMC135515</t>
  </si>
  <si>
    <t>FEMC138600</t>
  </si>
  <si>
    <t>FEMC139305</t>
  </si>
  <si>
    <t>FEMC139787</t>
  </si>
  <si>
    <t>FEMC139910</t>
  </si>
  <si>
    <t>FEMC140632</t>
  </si>
  <si>
    <t>FEMC141669</t>
  </si>
  <si>
    <t>FEMC142615</t>
  </si>
  <si>
    <t>FEMC145302</t>
  </si>
  <si>
    <t>FEMC146092</t>
  </si>
  <si>
    <t>FEMC146384</t>
  </si>
  <si>
    <t>FEMC146420</t>
  </si>
  <si>
    <t>FEMC146397</t>
  </si>
  <si>
    <t>FEMC146459</t>
  </si>
  <si>
    <t>FEMC146475</t>
  </si>
  <si>
    <t>FEMC146457</t>
  </si>
  <si>
    <t>FEMC146451</t>
  </si>
  <si>
    <t>FEMC146440</t>
  </si>
  <si>
    <t>FEMC146435</t>
  </si>
  <si>
    <t>Llave</t>
  </si>
  <si>
    <t>890399047_FV20885</t>
  </si>
  <si>
    <t>890399047_FV21267</t>
  </si>
  <si>
    <t>890399047_FV21509</t>
  </si>
  <si>
    <t>890399047_FV21546</t>
  </si>
  <si>
    <t>890399047_FV21755</t>
  </si>
  <si>
    <t>890399047_FV21885</t>
  </si>
  <si>
    <t>890399047_FV21884</t>
  </si>
  <si>
    <t>890399047_FV21955</t>
  </si>
  <si>
    <t>890399047_FV22048</t>
  </si>
  <si>
    <t>890399047_FV22097</t>
  </si>
  <si>
    <t>890399047_FV22096</t>
  </si>
  <si>
    <t>890399047_FV22144</t>
  </si>
  <si>
    <t>890399047_FV22143</t>
  </si>
  <si>
    <t>890399047_FV22234</t>
  </si>
  <si>
    <t>890399047_FV22301</t>
  </si>
  <si>
    <t>890399047_FV22321</t>
  </si>
  <si>
    <t>890399047_FV22436</t>
  </si>
  <si>
    <t>890399047_FV22430</t>
  </si>
  <si>
    <t>890399047_FV22475</t>
  </si>
  <si>
    <t>890399047_FV22473</t>
  </si>
  <si>
    <t>890399047_FV22576</t>
  </si>
  <si>
    <t>890399047_FV22668</t>
  </si>
  <si>
    <t>890399047_FV22667</t>
  </si>
  <si>
    <t>890399047_FV22666</t>
  </si>
  <si>
    <t>890399047_FV22770</t>
  </si>
  <si>
    <t>890399047_FV22771</t>
  </si>
  <si>
    <t>890399047_FV22867</t>
  </si>
  <si>
    <t>890399047_FV22961</t>
  </si>
  <si>
    <t>890399047_FV23043</t>
  </si>
  <si>
    <t>890399047_FV23132</t>
  </si>
  <si>
    <t>890399047_FV23213</t>
  </si>
  <si>
    <t>890399047_FV23317</t>
  </si>
  <si>
    <t>890399047_FV23485</t>
  </si>
  <si>
    <t>890399047_FV20180422</t>
  </si>
  <si>
    <t>890399047_FV20180423</t>
  </si>
  <si>
    <t>890399047_FV20180532</t>
  </si>
  <si>
    <t>890399047_FV20180638</t>
  </si>
  <si>
    <t>890399047_FV20180639</t>
  </si>
  <si>
    <t>890399047_FV20180734</t>
  </si>
  <si>
    <t>890399047_FV20180735</t>
  </si>
  <si>
    <t>890399047_FV20180822</t>
  </si>
  <si>
    <t>890399047_FV20180823</t>
  </si>
  <si>
    <t>890399047_FV20180929</t>
  </si>
  <si>
    <t>890399047_FV20181023</t>
  </si>
  <si>
    <t>890399047_FV116730</t>
  </si>
  <si>
    <t>890399047_FV120541</t>
  </si>
  <si>
    <t>890399047_FV20190135</t>
  </si>
  <si>
    <t>890399047_FV20190228</t>
  </si>
  <si>
    <t>890399047_FV20190337</t>
  </si>
  <si>
    <t>890399047_FV20190440</t>
  </si>
  <si>
    <t>890399047_FV20190632</t>
  </si>
  <si>
    <t>890399047_FV20190740</t>
  </si>
  <si>
    <t>890399047_FVM200997</t>
  </si>
  <si>
    <t>890399047_FVM201004</t>
  </si>
  <si>
    <t>890399047_FVM202129</t>
  </si>
  <si>
    <t>890399047_FVM202108</t>
  </si>
  <si>
    <t>890399047_FVM202617</t>
  </si>
  <si>
    <t>890399047_FVM203900</t>
  </si>
  <si>
    <t>890399047_FVM207124</t>
  </si>
  <si>
    <t>890399047_FVM213911</t>
  </si>
  <si>
    <t>890399047_FVM219305</t>
  </si>
  <si>
    <t>890399047_FVM220616</t>
  </si>
  <si>
    <t>890399047_FVM227081</t>
  </si>
  <si>
    <t>890399047_FVM258224</t>
  </si>
  <si>
    <t>890399047_FVM266773</t>
  </si>
  <si>
    <t>890399047_FVM268293</t>
  </si>
  <si>
    <t>890399047_FVM274381</t>
  </si>
  <si>
    <t>890399047_FVM280411</t>
  </si>
  <si>
    <t>890399047_FVM283681</t>
  </si>
  <si>
    <t>890399047_FVM287921</t>
  </si>
  <si>
    <t>890399047_FVM288134</t>
  </si>
  <si>
    <t>890399047_FVM288683</t>
  </si>
  <si>
    <t>890399047_FVM289038</t>
  </si>
  <si>
    <t>890399047_FVM289114</t>
  </si>
  <si>
    <t>890399047_FVM289792</t>
  </si>
  <si>
    <t>890399047_FVM290600</t>
  </si>
  <si>
    <t>890399047_FVM290631</t>
  </si>
  <si>
    <t>890399047_FVM291205</t>
  </si>
  <si>
    <t>890399047_FVM291381</t>
  </si>
  <si>
    <t>890399047_FVM292267</t>
  </si>
  <si>
    <t>890399047_FVM292606</t>
  </si>
  <si>
    <t>890399047_FVM293636</t>
  </si>
  <si>
    <t>890399047_FVM296087</t>
  </si>
  <si>
    <t>890399047_FEMC4003</t>
  </si>
  <si>
    <t>890399047_FEMC6070</t>
  </si>
  <si>
    <t>890399047_FEMC6256</t>
  </si>
  <si>
    <t>890399047_FEMC7793</t>
  </si>
  <si>
    <t>890399047_FEMC8228</t>
  </si>
  <si>
    <t>890399047_FEMC13904</t>
  </si>
  <si>
    <t>890399047_FEMC14177</t>
  </si>
  <si>
    <t>890399047_FEMC14901</t>
  </si>
  <si>
    <t>890399047_FEMC14969</t>
  </si>
  <si>
    <t>890399047_FEMC15045</t>
  </si>
  <si>
    <t>890399047_FEMC14937</t>
  </si>
  <si>
    <t>890399047_FEMC14913</t>
  </si>
  <si>
    <t>890399047_FEMC14892</t>
  </si>
  <si>
    <t>890399047_FEMC14910</t>
  </si>
  <si>
    <t>890399047_FEMC15057</t>
  </si>
  <si>
    <t>890399047_FEMC14973</t>
  </si>
  <si>
    <t>890399047_FEMC14889</t>
  </si>
  <si>
    <t>890399047_FEMC15039</t>
  </si>
  <si>
    <t>890399047_FEMC15025</t>
  </si>
  <si>
    <t>890399047_FEMC14900</t>
  </si>
  <si>
    <t>890399047_FEMC15012</t>
  </si>
  <si>
    <t>890399047_FEMC15018</t>
  </si>
  <si>
    <t>890399047_FEMC15038</t>
  </si>
  <si>
    <t>890399047_FEMC16341</t>
  </si>
  <si>
    <t>890399047_FEMC17007</t>
  </si>
  <si>
    <t>890399047_FEMC17002</t>
  </si>
  <si>
    <t>890399047_FEMC17005</t>
  </si>
  <si>
    <t>890399047_FEMC16999</t>
  </si>
  <si>
    <t>890399047_FEMC16996</t>
  </si>
  <si>
    <t>890399047_FEMC16995</t>
  </si>
  <si>
    <t>890399047_FEMC17000</t>
  </si>
  <si>
    <t>890399047_FEMC17006</t>
  </si>
  <si>
    <t>890399047_FEMC17001</t>
  </si>
  <si>
    <t>890399047_FEMC17004</t>
  </si>
  <si>
    <t>890399047_FEMC16997</t>
  </si>
  <si>
    <t>890399047_FEMC16998</t>
  </si>
  <si>
    <t>890399047_FEMC17222</t>
  </si>
  <si>
    <t>890399047_FEMC19371</t>
  </si>
  <si>
    <t>890399047_FEMC19626</t>
  </si>
  <si>
    <t>890399047_FEMC19424</t>
  </si>
  <si>
    <t>890399047_FEMC19455</t>
  </si>
  <si>
    <t>890399047_FEMC19339</t>
  </si>
  <si>
    <t>890399047_FEMC19360</t>
  </si>
  <si>
    <t>890399047_FEMC19417</t>
  </si>
  <si>
    <t>890399047_FEMC19411</t>
  </si>
  <si>
    <t>890399047_FEMC19318</t>
  </si>
  <si>
    <t>890399047_FEMC24001</t>
  </si>
  <si>
    <t>890399047_FEMC23985</t>
  </si>
  <si>
    <t>890399047_FEMC23989</t>
  </si>
  <si>
    <t>890399047_FEMC24106</t>
  </si>
  <si>
    <t>890399047_FEMC26191</t>
  </si>
  <si>
    <t>890399047_FEMC28368</t>
  </si>
  <si>
    <t>890399047_FEMC28405</t>
  </si>
  <si>
    <t>890399047_FEMC28358</t>
  </si>
  <si>
    <t>890399047_FEMC28561</t>
  </si>
  <si>
    <t>890399047_FEMC28665</t>
  </si>
  <si>
    <t>890399047_FEMC28859</t>
  </si>
  <si>
    <t>890399047_FEMC28858</t>
  </si>
  <si>
    <t>890399047_FEMC29020</t>
  </si>
  <si>
    <t>890399047_FEMC29019</t>
  </si>
  <si>
    <t>890399047_FEMC29376</t>
  </si>
  <si>
    <t>890399047_FEMC29705</t>
  </si>
  <si>
    <t>890399047_FEMC30635</t>
  </si>
  <si>
    <t>890399047_FEMC30636</t>
  </si>
  <si>
    <t>890399047_FEMC30882</t>
  </si>
  <si>
    <t>890399047_FEMC30873</t>
  </si>
  <si>
    <t>890399047_FEMC32384</t>
  </si>
  <si>
    <t>890399047_FEMC33300</t>
  </si>
  <si>
    <t>890399047_FEMC33668</t>
  </si>
  <si>
    <t>890399047_FEMC34189</t>
  </si>
  <si>
    <t>890399047_FEMC34089</t>
  </si>
  <si>
    <t>890399047_FEMC35025</t>
  </si>
  <si>
    <t>890399047_FEMC35775</t>
  </si>
  <si>
    <t>890399047_FEMC36411</t>
  </si>
  <si>
    <t>890399047_FEMC36893</t>
  </si>
  <si>
    <t>890399047_FEMC36971</t>
  </si>
  <si>
    <t>890399047_FEMC36975</t>
  </si>
  <si>
    <t>890399047_FEMC37095</t>
  </si>
  <si>
    <t>890399047_FEMC36994</t>
  </si>
  <si>
    <t>890399047_FEMC36993</t>
  </si>
  <si>
    <t>890399047_FEMC38079</t>
  </si>
  <si>
    <t>890399047_FEMC38234</t>
  </si>
  <si>
    <t>890399047_FEMC38401</t>
  </si>
  <si>
    <t>890399047_FEMC38955</t>
  </si>
  <si>
    <t>890399047_FEMC40557</t>
  </si>
  <si>
    <t>890399047_FEMC40759</t>
  </si>
  <si>
    <t>890399047_FEMC40906</t>
  </si>
  <si>
    <t>890399047_FEMC45347</t>
  </si>
  <si>
    <t>890399047_FEMC49542</t>
  </si>
  <si>
    <t>890399047_FEMC50392</t>
  </si>
  <si>
    <t>890399047_FEMC52077</t>
  </si>
  <si>
    <t>890399047_FEMC52814</t>
  </si>
  <si>
    <t>890399047_FEMC53082</t>
  </si>
  <si>
    <t>890399047_FEMC53544</t>
  </si>
  <si>
    <t>890399047_FEMC56207</t>
  </si>
  <si>
    <t>890399047_FEMC56208</t>
  </si>
  <si>
    <t>890399047_FEMC56857</t>
  </si>
  <si>
    <t>890399047_FEMC57346</t>
  </si>
  <si>
    <t>890399047_FEMC61045</t>
  </si>
  <si>
    <t>890399047_FEMC73044</t>
  </si>
  <si>
    <t>890399047_FEMC77648</t>
  </si>
  <si>
    <t>890399047_FEMC81141</t>
  </si>
  <si>
    <t>890399047_FEMC88387</t>
  </si>
  <si>
    <t>890399047_FEMC89169</t>
  </si>
  <si>
    <t>890399047_FEMC103354</t>
  </si>
  <si>
    <t>890399047_FEMC105320</t>
  </si>
  <si>
    <t>890399047_FEMC105257</t>
  </si>
  <si>
    <t>890399047_FEMC105974</t>
  </si>
  <si>
    <t>890399047_FEMC107076</t>
  </si>
  <si>
    <t>890399047_FEMC123292</t>
  </si>
  <si>
    <t>890399047_FEMC124347</t>
  </si>
  <si>
    <t>890399047_FEMC125973</t>
  </si>
  <si>
    <t>890399047_FEMC127243</t>
  </si>
  <si>
    <t>890399047_FEMC128033</t>
  </si>
  <si>
    <t>890399047_FEMC128152</t>
  </si>
  <si>
    <t>890399047_FEMC128568</t>
  </si>
  <si>
    <t>890399047_FEMC130404</t>
  </si>
  <si>
    <t>890399047_FEMC130601</t>
  </si>
  <si>
    <t>890399047_FEMC131987</t>
  </si>
  <si>
    <t>890399047_FEMC135515</t>
  </si>
  <si>
    <t>890399047_FEMC138600</t>
  </si>
  <si>
    <t>890399047_FEMC139305</t>
  </si>
  <si>
    <t>890399047_FEMC139787</t>
  </si>
  <si>
    <t>890399047_FEMC139910</t>
  </si>
  <si>
    <t>890399047_FEMC140632</t>
  </si>
  <si>
    <t>890399047_FEMC141669</t>
  </si>
  <si>
    <t>890399047_FEMC142615</t>
  </si>
  <si>
    <t>890399047_FEMC145302</t>
  </si>
  <si>
    <t>890399047_FEMC146092</t>
  </si>
  <si>
    <t>890399047_FEMC146384</t>
  </si>
  <si>
    <t>890399047_FEMC146420</t>
  </si>
  <si>
    <t>890399047_FEMC146397</t>
  </si>
  <si>
    <t>890399047_FEMC146459</t>
  </si>
  <si>
    <t>890399047_FEMC146475</t>
  </si>
  <si>
    <t>890399047_FEMC146457</t>
  </si>
  <si>
    <t>890399047_FEMC146451</t>
  </si>
  <si>
    <t>890399047_FEMC146440</t>
  </si>
  <si>
    <t>890399047_FEMC146435</t>
  </si>
  <si>
    <t>Estado de cartera EPS Mayo 31</t>
  </si>
  <si>
    <t>Boxalud</t>
  </si>
  <si>
    <t>Fecha de radicacion EPS</t>
  </si>
  <si>
    <t>Covid-19</t>
  </si>
  <si>
    <t>Finalizada</t>
  </si>
  <si>
    <t>Devuelta</t>
  </si>
  <si>
    <t>Valor Total Bruto</t>
  </si>
  <si>
    <t>Valor Devolucion</t>
  </si>
  <si>
    <t>Valor Radicado</t>
  </si>
  <si>
    <t>Valor Glosa Aceptada</t>
  </si>
  <si>
    <t>Valor Pagar</t>
  </si>
  <si>
    <t>Observacion objeccion</t>
  </si>
  <si>
    <t>Por pagar SAP</t>
  </si>
  <si>
    <t>P. abiertas doc</t>
  </si>
  <si>
    <t>Anterior</t>
  </si>
  <si>
    <t>FACTURA CANCELADA</t>
  </si>
  <si>
    <t>FACTURA ACEPTADA POR LAS IPS</t>
  </si>
  <si>
    <t>FACTURA CERRADA POR EXTEMPORANEIDAD</t>
  </si>
  <si>
    <t>FACTURA DEVUELTA</t>
  </si>
  <si>
    <t>FACTURA COVID-19 CANCELADA POR ADRES</t>
  </si>
  <si>
    <t>FACTURA PENDIENTE EN PROGRAMACION DE PAGO</t>
  </si>
  <si>
    <t>Valor compensacion SAP</t>
  </si>
  <si>
    <t xml:space="preserve">Doc compensacion </t>
  </si>
  <si>
    <t>Valor TF</t>
  </si>
  <si>
    <t>Fecha de compensacion</t>
  </si>
  <si>
    <t>Fecha de corte</t>
  </si>
  <si>
    <t>17.06.2015</t>
  </si>
  <si>
    <t>28.04.2016</t>
  </si>
  <si>
    <t>24.06.2016</t>
  </si>
  <si>
    <t>30.03.2016</t>
  </si>
  <si>
    <t>30.01.2020</t>
  </si>
  <si>
    <t>14.04.2021</t>
  </si>
  <si>
    <t>03.01.2022</t>
  </si>
  <si>
    <t>14.07.2022</t>
  </si>
  <si>
    <t>21.09.2022</t>
  </si>
  <si>
    <t>22.03.2023</t>
  </si>
  <si>
    <t>31.08.2021</t>
  </si>
  <si>
    <t>AUT/TARIFAS/   Se devuelve factura servicios de UCI del  6 al 11 de  Diciembre 2020   por $14.354.814  NO  autorizados;  Favor  verificar que están facturando   110A01  TENCION INDIVIDUAL INTEGRAL UCI (1-10)    $2.458.848.   x 6  días   $12.294.240  Esta  tarifa  no  aparece  en el  tarifario soat  del 2020,   favor  justificar que  están  facturando  ..  solicitar autorización  al correo correcto . capautorizaciones@epsdelagente.com.co   /  autorizacionescap@epsdelagente.com.co NO se  evidencia  envíos del  anexo III    JAM</t>
  </si>
  <si>
    <t>AUT: SE SOSTIENE DEVOLUCION AL VALIDAR NO CUENTA CON AUTORIZACION POR LOS SERVICIOS PRESTADOS FAVOR SOLICITAR AL CORREO CAPAUTORIZACIONES@EPSDELAGENTE.COM.CO PARA DAR TRAMITE.</t>
  </si>
  <si>
    <t>MIGRACION: SE SOSTIENE DEVOLUCIÓN,  SE DEVUELVE FACTURA CON SOPORTES ORIGINALES NO SE EVIDENCIA AUTORIZACION POR EL TRASLADO FAVOR VALIDAR Y SOLICITAR AL CORREO CAPAUTORIZACIONES@EPSCOMFENALCOVALLE.COM.CO PARA DAR TR AMITE.JENNIFER REBOLLEOD</t>
  </si>
  <si>
    <t>MIGRACION: SE DEVUELVE FACTURA CON SOPORTES ORIGINALES NO CUENTA CON AUTORIZACION PARA LOS SERVICIOS PRESTADOS EN UCI/ UCIN FAVOR SOLICITAR AL CORREO CAPAUTORIZACIONES@EPSDELAGENTE.COM.CO    VALI DAR LAS OBJECCIONES REALIZADAS POR AUDITORIA MEDICA POR VALO R DE $398.400 , SE OBJETA MAYOR VALOR COBRADO EN ESTANCIA UC I VC $2.458.848 X 10 DIAS SE RECONOCE EL VALOR UCI  SOAT $1.505.400 DIFERENCIA POR 10 $15.054.000 , 3 DIAS DE UCI VC $1.8 44.136 SE RECONOCE UCI  $1.505.400 X 3 DIAS DIFERENCIA POR $4 .516.200 , LABORATORIO GRAM NO SOPORTADO $13.100    TOTAL GLOSA  ADMINISTRATIVA  $19.583.300 FAVOR VALIDAR Y ANEXAR TODO LO R EQUERIDO PARA DAR TRAMITE.JENNIFER REBOLLEDO</t>
  </si>
  <si>
    <t>AUT/MIGRACION: SE DEVUEVE FACTURA CON SOPORTES ORIGINALES NO CUENTA CON AUTORIZACION POR LOS SERVICIOS PRESTADOS  DEL 6 AL 10 DE AGOSTO 2021   FAVOR SOLICITAR AL CORREO CAPAUTORIZACIONES@EPSDELAGENTE.COM.CO PARA DAR TRA MITE.  NO  se evidencia envíos del anexo III  al  correo correcto    JENNIFER REBOLLEDO</t>
  </si>
  <si>
    <t>AUT/MIGRACION: SE DEVUELVE FACTURA CON SOPORTES ORIGINALES NO CUENTA CON AUTORIZACION POR LOS SERVICIOS  FACTURADOS SE DEBE DE SOLICITAR  AL CORREO:     capautorizaciones@epsdelagente.com.co , Favor VALIDAR OBJECCIONES REALIZADAS POR AUDITORIA MEDICA .. 608 Paraclínicos no interpretados en la HC: Fosfatasa alcalina- Hemograma  facturan 2 interpretan 1 (HG 15,1). $43.600 , .... 302- 111 Inter consulta Cirugía General: No soportada.  No facturable. Paciente en UCI.  $52.400 ... TOTAL OBJECCION $96.000 FAVOR VALIDAR P ARA DAR TRAMITE. JENNIFER REBOLLEDO</t>
  </si>
  <si>
    <t>AUT: SE SOSTIENE DEVOLUCION DE FACTURA CON SOPORTES COMPLETOS: NO SE EVIDNCIA AUTORIZACION-SOLICITUD DE AUTORIZACION REALIZARLA AL CO RREO  capautorizaciones@epscomfenalcovalle.com.co Para información y solicitud de atención inicial de urgencia Línea Nacional: 6023865308-  018000413751. LUIS ERNESTO GUERRERO GALEANO</t>
  </si>
  <si>
    <t>AUT: SE REALIZA DEVOLUCIÓN DE FACTURA CON SOPORTES COMPLETOS, FACTURA NO CUENTA CON AUTORIZACIÓN PARA LOS SERVICIOS FACTURADOS, FAVOR COMUNICARSE CON EL ÁREA  ENCARGADA, SOLICITARLA A LA capautorizaciones@epsdelagente.com.co. LUIS ERNESTO GUERRERO GALEANO</t>
  </si>
  <si>
    <t>SPTE INCOMPLETO: SE REALIZA DEVOLUCIÓN DE FACTURA CON SOPORTES COMPLETOS, NO ADJUNTAN HISTORIA CLÍNICA QUE EVIDENCIE LA PRESTACIÓN DEL SERVICIO DE CÓDIGO: 890701-CONSULTA DE URGENCIAS POR MEDICINA GENERAL.. LUIS ERNESTO GUERRERO GALEANO</t>
  </si>
  <si>
    <t>821- AUT: SE REALIZA DEVOLUCIÓN DE FACTURA CON SOPORTES COMPLETOS, FACTURA NO CUENTA CON AUTORIZACIÓN PARA LOS SERVICIOS PRESTADOS, FAVOR COMUNICARSE CON EL ÁREA  ENCARGADA, SOLICITARLA A LA capautorizaciones@epsdelagente.com.co. LUIS ERNESTO GUERRERO GALEANO</t>
  </si>
  <si>
    <t>AUT: SE REALIZA DEVOLUCIÓN DE FACTURA CON SOPORTES COMPLETOS, FACTURA NO CUENTA CON AUTORIZACIÓN PARA LOS SERVICIOS FACTURADOS, FAVOR COMUNICARSE CON EL ÁREA 
ENCARGADA, SOLICITARLA A LA capautorizaciones@epsdelagente.com.co</t>
  </si>
  <si>
    <t>29.04.2024</t>
  </si>
  <si>
    <t>14.03.2024</t>
  </si>
  <si>
    <t>29.05.2024</t>
  </si>
  <si>
    <t>17.05.2024</t>
  </si>
  <si>
    <t>ESTADO DOS</t>
  </si>
  <si>
    <t>Total general</t>
  </si>
  <si>
    <t>Tipificación</t>
  </si>
  <si>
    <t xml:space="preserve">Cant. Facturas </t>
  </si>
  <si>
    <t xml:space="preserve">Saldo IPS </t>
  </si>
  <si>
    <t>FOR-CSA-018</t>
  </si>
  <si>
    <t>HOJA 1 DE 1</t>
  </si>
  <si>
    <t>RESUMEN DE CARTERA REVISADA POR LA EPS</t>
  </si>
  <si>
    <t>VERSION 2</t>
  </si>
  <si>
    <t>A continuacion me permito remitir nuestra respuesta al estado de cartera presentado en la fecha: __________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</si>
  <si>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</si>
  <si>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</si>
  <si>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</si>
  <si>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</si>
  <si>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</si>
  <si>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</si>
  <si>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</si>
  <si>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</si>
  <si>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</si>
  <si>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</si>
  <si>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</si>
  <si>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</si>
  <si>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</si>
  <si>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Cartera - Cuentas Salud</t>
  </si>
  <si>
    <t>Paola Andrea Jiménez Prado</t>
  </si>
  <si>
    <t>EPS Comfenalco Valle.</t>
  </si>
  <si>
    <t>DOCUMENTO VALIDO COMO SOPORTE DE ACEPTACION A EL ESTADO DE CARTERA CONCILIADO ENTRE LAS PARTES</t>
  </si>
  <si>
    <t>FACTURA ACEPTADA POR LA IPS</t>
  </si>
  <si>
    <t>FOR-CSA-004</t>
  </si>
  <si>
    <t>RESUMEN DE CARTERA REVISADA POR LA EPS REPORTADA EN LA CIRCULAR 030</t>
  </si>
  <si>
    <t>VERSION 1</t>
  </si>
  <si>
    <t>A continuacion me permito remitir nuestra respuesta al estado de cartera reportada en la Circular 030 con corte a</t>
  </si>
  <si>
    <t>Cant Fact</t>
  </si>
  <si>
    <t>Valor</t>
  </si>
  <si>
    <t>TOTAL CARTERA REVISADA CIRCULAR 030</t>
  </si>
  <si>
    <t>Firma</t>
  </si>
  <si>
    <t xml:space="preserve">Paola Andrea Jiménez </t>
  </si>
  <si>
    <t>Auxiliar conciliacion al prestador - Cartera - Cuentas Salud EPS</t>
  </si>
  <si>
    <t>Nota: Documento válido como soporte de aceptación a el estado de cartera conciliado y reportado en Circular 030</t>
  </si>
  <si>
    <t>Señores: HOSPITAL DEPTAL MARIO CORREA RENGIFO ESE</t>
  </si>
  <si>
    <t>NIT: 890399047</t>
  </si>
  <si>
    <t>Santiago de Cali, Mayo 31 del 2024</t>
  </si>
  <si>
    <t>Con Corte al dia: 30/04/2024</t>
  </si>
  <si>
    <t>Cartera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</si>
</sst>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* #,##0_-;\-* #,##0_-;_-* &quot;-&quot;??_-;_-@_-"/>
    <numFmt numFmtId="166" formatCode="[$-240A]d&quot; de &quot;mmmm&quot; de &quot;yyyy;@"/>
    <numFmt numFmtId="167" formatCode="_-* #,##0.00\ _€_-;\-* #,##0.00\ _€_-;_-* &quot;-&quot;??\ _€_-;_-@_-"/>
    <numFmt numFmtId="168" formatCode="_-* #,##0\ _€_-;\-* #,##0\ _€_-;_-* &quot;-&quot;??\ _€_-;_-@_-"/>
    <numFmt numFmtId="169" formatCode="_-&quot;$&quot;\ * #,##0_-;\-&quot;$&quot;\ * #,##0_-;_-&quot;$&quot;\ * &quot;-&quot;??_-;_-@_-"/>
    <numFmt numFmtId="170" formatCode="&quot;$&quot;\ #,##0;[Red]&quot;$&quot;\ #,##0"/>
    <numFmt numFmtId="171" formatCode="[$$-240A]\ #,##0;\-[$$-240A]\ #,##0"/>
  </numFmts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1"/>
      <color theme="0" tint="-0.499984740745262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Calibri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0.39997558519241921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0" fontId="7" fillId="0" borderId="0"/>
    <xf numFmtId="167" fontId="5" fillId="0" borderId="0" applyFont="0" applyFill="0" applyBorder="0" applyAlignment="0" applyProtection="0"/>
  </cellStyleXfs>
  <cellXfs count="139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4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/>
    </xf>
    <xf numFmtId="14" fontId="0" fillId="0" borderId="1" xfId="0" applyNumberFormat="1" applyBorder="1" applyAlignment="1">
      <alignment horizontal="center"/>
    </xf>
    <xf numFmtId="0" fontId="0" fillId="0" borderId="1" xfId="0" applyBorder="1"/>
    <xf numFmtId="164" fontId="0" fillId="0" borderId="1" xfId="1" applyNumberFormat="1" applyFont="1" applyBorder="1" applyAlignment="1">
      <alignment horizontal="center" vertical="center"/>
    </xf>
    <xf numFmtId="164" fontId="0" fillId="0" borderId="1" xfId="1" applyNumberFormat="1" applyFont="1" applyBorder="1" applyAlignment="1">
      <alignment horizontal="center"/>
    </xf>
    <xf numFmtId="164" fontId="0" fillId="0" borderId="1" xfId="1" applyNumberFormat="1" applyFont="1" applyBorder="1" applyAlignment="1">
      <alignment vertical="center"/>
    </xf>
    <xf numFmtId="164" fontId="0" fillId="0" borderId="1" xfId="1" applyNumberFormat="1" applyFont="1" applyBorder="1"/>
    <xf numFmtId="164" fontId="0" fillId="0" borderId="0" xfId="0" applyNumberFormat="1"/>
    <xf numFmtId="0" fontId="0" fillId="0" borderId="1" xfId="0" applyFont="1" applyBorder="1" applyAlignment="1">
      <alignment vertical="center"/>
    </xf>
    <xf numFmtId="0" fontId="0" fillId="0" borderId="1" xfId="0" applyFont="1" applyBorder="1" applyAlignment="1">
      <alignment horizontal="center" vertical="center"/>
    </xf>
    <xf numFmtId="14" fontId="0" fillId="0" borderId="1" xfId="0" applyNumberFormat="1" applyFont="1" applyBorder="1" applyAlignment="1">
      <alignment horizontal="center" vertical="center"/>
    </xf>
    <xf numFmtId="0" fontId="0" fillId="0" borderId="0" xfId="0" applyFont="1" applyAlignment="1">
      <alignment vertical="center"/>
    </xf>
    <xf numFmtId="0" fontId="0" fillId="0" borderId="1" xfId="0" applyFont="1" applyBorder="1" applyAlignment="1">
      <alignment horizontal="center"/>
    </xf>
    <xf numFmtId="14" fontId="0" fillId="0" borderId="1" xfId="0" applyNumberFormat="1" applyFont="1" applyBorder="1" applyAlignment="1">
      <alignment horizontal="center"/>
    </xf>
    <xf numFmtId="0" fontId="0" fillId="0" borderId="1" xfId="0" applyFont="1" applyBorder="1"/>
    <xf numFmtId="0" fontId="0" fillId="0" borderId="0" xfId="0" applyFont="1"/>
    <xf numFmtId="0" fontId="0" fillId="0" borderId="0" xfId="0" applyFont="1" applyAlignment="1">
      <alignment horizontal="center"/>
    </xf>
    <xf numFmtId="0" fontId="1" fillId="3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164" fontId="0" fillId="0" borderId="0" xfId="1" applyNumberFormat="1" applyFont="1"/>
    <xf numFmtId="164" fontId="1" fillId="0" borderId="0" xfId="1" applyNumberFormat="1" applyFont="1"/>
    <xf numFmtId="0" fontId="1" fillId="6" borderId="1" xfId="0" applyFont="1" applyFill="1" applyBorder="1" applyAlignment="1">
      <alignment horizontal="center" vertical="center" wrapText="1"/>
    </xf>
    <xf numFmtId="0" fontId="1" fillId="7" borderId="1" xfId="0" applyFont="1" applyFill="1" applyBorder="1" applyAlignment="1">
      <alignment horizontal="center" vertical="center" wrapText="1"/>
    </xf>
    <xf numFmtId="0" fontId="0" fillId="2" borderId="1" xfId="0" applyFont="1" applyFill="1" applyBorder="1" applyAlignment="1">
      <alignment horizontal="center" vertical="center"/>
    </xf>
    <xf numFmtId="164" fontId="6" fillId="0" borderId="1" xfId="1" applyNumberFormat="1" applyFont="1" applyBorder="1" applyAlignment="1">
      <alignment horizontal="center" vertical="center" wrapText="1"/>
    </xf>
    <xf numFmtId="164" fontId="6" fillId="8" borderId="1" xfId="1" applyNumberFormat="1" applyFont="1" applyFill="1" applyBorder="1" applyAlignment="1">
      <alignment horizontal="center" vertical="center" wrapText="1"/>
    </xf>
    <xf numFmtId="164" fontId="0" fillId="2" borderId="1" xfId="1" applyNumberFormat="1" applyFont="1" applyFill="1" applyBorder="1" applyAlignment="1">
      <alignment horizontal="center" vertical="center"/>
    </xf>
    <xf numFmtId="0" fontId="1" fillId="9" borderId="1" xfId="0" applyFont="1" applyFill="1" applyBorder="1" applyAlignment="1">
      <alignment horizontal="center" vertical="center" wrapText="1"/>
    </xf>
    <xf numFmtId="164" fontId="1" fillId="9" borderId="1" xfId="1" applyNumberFormat="1" applyFont="1" applyFill="1" applyBorder="1" applyAlignment="1">
      <alignment horizontal="center" vertical="center" wrapText="1"/>
    </xf>
    <xf numFmtId="14" fontId="0" fillId="0" borderId="1" xfId="0" applyNumberFormat="1" applyFont="1" applyBorder="1" applyAlignment="1">
      <alignment vertical="center"/>
    </xf>
    <xf numFmtId="164" fontId="0" fillId="0" borderId="8" xfId="1" applyNumberFormat="1" applyFont="1" applyBorder="1"/>
    <xf numFmtId="0" fontId="0" fillId="0" borderId="8" xfId="0" applyNumberFormat="1" applyBorder="1"/>
    <xf numFmtId="0" fontId="0" fillId="0" borderId="13" xfId="0" applyBorder="1" applyAlignment="1">
      <alignment horizontal="left"/>
    </xf>
    <xf numFmtId="0" fontId="0" fillId="0" borderId="3" xfId="0" pivotButton="1" applyBorder="1"/>
    <xf numFmtId="0" fontId="0" fillId="0" borderId="15" xfId="0" applyBorder="1"/>
    <xf numFmtId="164" fontId="0" fillId="0" borderId="15" xfId="1" applyNumberFormat="1" applyFont="1" applyBorder="1"/>
    <xf numFmtId="0" fontId="0" fillId="0" borderId="3" xfId="0" applyBorder="1" applyAlignment="1">
      <alignment horizontal="left"/>
    </xf>
    <xf numFmtId="0" fontId="0" fillId="0" borderId="15" xfId="0" applyNumberFormat="1" applyBorder="1"/>
    <xf numFmtId="0" fontId="8" fillId="0" borderId="0" xfId="3" applyFont="1"/>
    <xf numFmtId="0" fontId="8" fillId="0" borderId="4" xfId="3" applyFont="1" applyBorder="1" applyAlignment="1">
      <alignment horizontal="centerContinuous"/>
    </xf>
    <xf numFmtId="0" fontId="8" fillId="0" borderId="6" xfId="3" applyFont="1" applyBorder="1" applyAlignment="1">
      <alignment horizontal="centerContinuous"/>
    </xf>
    <xf numFmtId="0" fontId="9" fillId="0" borderId="4" xfId="3" applyFont="1" applyBorder="1" applyAlignment="1">
      <alignment horizontal="centerContinuous" vertical="center"/>
    </xf>
    <xf numFmtId="0" fontId="9" fillId="0" borderId="5" xfId="3" applyFont="1" applyBorder="1" applyAlignment="1">
      <alignment horizontal="centerContinuous" vertical="center"/>
    </xf>
    <xf numFmtId="0" fontId="9" fillId="0" borderId="6" xfId="3" applyFont="1" applyBorder="1" applyAlignment="1">
      <alignment horizontal="centerContinuous" vertical="center"/>
    </xf>
    <xf numFmtId="0" fontId="9" fillId="0" borderId="12" xfId="3" applyFont="1" applyBorder="1" applyAlignment="1">
      <alignment horizontal="centerContinuous" vertical="center"/>
    </xf>
    <xf numFmtId="0" fontId="8" fillId="0" borderId="7" xfId="3" applyFont="1" applyBorder="1" applyAlignment="1">
      <alignment horizontal="centerContinuous"/>
    </xf>
    <xf numFmtId="0" fontId="8" fillId="0" borderId="8" xfId="3" applyFont="1" applyBorder="1" applyAlignment="1">
      <alignment horizontal="centerContinuous"/>
    </xf>
    <xf numFmtId="0" fontId="9" fillId="0" borderId="9" xfId="3" applyFont="1" applyBorder="1" applyAlignment="1">
      <alignment horizontal="centerContinuous" vertical="center"/>
    </xf>
    <xf numFmtId="0" fontId="9" fillId="0" borderId="10" xfId="3" applyFont="1" applyBorder="1" applyAlignment="1">
      <alignment horizontal="centerContinuous" vertical="center"/>
    </xf>
    <xf numFmtId="0" fontId="9" fillId="0" borderId="11" xfId="3" applyFont="1" applyBorder="1" applyAlignment="1">
      <alignment horizontal="centerContinuous" vertical="center"/>
    </xf>
    <xf numFmtId="0" fontId="9" fillId="0" borderId="14" xfId="3" applyFont="1" applyBorder="1" applyAlignment="1">
      <alignment horizontal="centerContinuous" vertical="center"/>
    </xf>
    <xf numFmtId="0" fontId="9" fillId="0" borderId="7" xfId="3" applyFont="1" applyBorder="1" applyAlignment="1">
      <alignment horizontal="centerContinuous" vertical="center"/>
    </xf>
    <xf numFmtId="0" fontId="9" fillId="0" borderId="0" xfId="3" applyFont="1" applyAlignment="1">
      <alignment horizontal="centerContinuous" vertical="center"/>
    </xf>
    <xf numFmtId="0" fontId="9" fillId="0" borderId="8" xfId="3" applyFont="1" applyBorder="1" applyAlignment="1">
      <alignment horizontal="centerContinuous" vertical="center"/>
    </xf>
    <xf numFmtId="0" fontId="9" fillId="0" borderId="13" xfId="3" applyFont="1" applyBorder="1" applyAlignment="1">
      <alignment horizontal="centerContinuous" vertical="center"/>
    </xf>
    <xf numFmtId="0" fontId="8" fillId="0" borderId="9" xfId="3" applyFont="1" applyBorder="1" applyAlignment="1">
      <alignment horizontal="centerContinuous"/>
    </xf>
    <xf numFmtId="0" fontId="8" fillId="0" borderId="11" xfId="3" applyFont="1" applyBorder="1" applyAlignment="1">
      <alignment horizontal="centerContinuous"/>
    </xf>
    <xf numFmtId="0" fontId="8" fillId="0" borderId="7" xfId="3" applyFont="1" applyBorder="1"/>
    <xf numFmtId="0" fontId="8" fillId="0" borderId="8" xfId="3" applyFont="1" applyBorder="1"/>
    <xf numFmtId="0" fontId="9" fillId="0" borderId="0" xfId="3" applyFont="1"/>
    <xf numFmtId="14" fontId="8" fillId="0" borderId="0" xfId="3" applyNumberFormat="1" applyFont="1"/>
    <xf numFmtId="166" fontId="8" fillId="0" borderId="0" xfId="3" applyNumberFormat="1" applyFont="1"/>
    <xf numFmtId="0" fontId="7" fillId="0" borderId="0" xfId="3" applyFont="1"/>
    <xf numFmtId="14" fontId="8" fillId="0" borderId="0" xfId="3" applyNumberFormat="1" applyFont="1" applyAlignment="1">
      <alignment horizontal="left"/>
    </xf>
    <xf numFmtId="0" fontId="10" fillId="0" borderId="0" xfId="3" applyFont="1" applyAlignment="1">
      <alignment horizontal="center"/>
    </xf>
    <xf numFmtId="168" fontId="10" fillId="0" borderId="0" xfId="4" applyNumberFormat="1" applyFont="1" applyAlignment="1">
      <alignment horizontal="center"/>
    </xf>
    <xf numFmtId="169" fontId="10" fillId="0" borderId="0" xfId="2" applyNumberFormat="1" applyFont="1" applyAlignment="1">
      <alignment horizontal="right"/>
    </xf>
    <xf numFmtId="169" fontId="8" fillId="0" borderId="0" xfId="2" applyNumberFormat="1" applyFont="1"/>
    <xf numFmtId="168" fontId="7" fillId="0" borderId="0" xfId="4" applyNumberFormat="1" applyFont="1" applyAlignment="1">
      <alignment horizontal="center"/>
    </xf>
    <xf numFmtId="169" fontId="7" fillId="0" borderId="0" xfId="2" applyNumberFormat="1" applyFont="1" applyAlignment="1">
      <alignment horizontal="right"/>
    </xf>
    <xf numFmtId="168" fontId="8" fillId="0" borderId="0" xfId="4" applyNumberFormat="1" applyFont="1" applyAlignment="1">
      <alignment horizontal="center"/>
    </xf>
    <xf numFmtId="169" fontId="8" fillId="0" borderId="0" xfId="2" applyNumberFormat="1" applyFont="1" applyAlignment="1">
      <alignment horizontal="right"/>
    </xf>
    <xf numFmtId="169" fontId="8" fillId="0" borderId="0" xfId="3" applyNumberFormat="1" applyFont="1"/>
    <xf numFmtId="168" fontId="8" fillId="0" borderId="10" xfId="4" applyNumberFormat="1" applyFont="1" applyBorder="1" applyAlignment="1">
      <alignment horizontal="center"/>
    </xf>
    <xf numFmtId="169" fontId="8" fillId="0" borderId="10" xfId="2" applyNumberFormat="1" applyFont="1" applyBorder="1" applyAlignment="1">
      <alignment horizontal="right"/>
    </xf>
    <xf numFmtId="168" fontId="9" fillId="0" borderId="0" xfId="2" applyNumberFormat="1" applyFont="1" applyAlignment="1">
      <alignment horizontal="right"/>
    </xf>
    <xf numFmtId="169" fontId="9" fillId="0" borderId="0" xfId="2" applyNumberFormat="1" applyFont="1" applyAlignment="1">
      <alignment horizontal="right"/>
    </xf>
    <xf numFmtId="0" fontId="10" fillId="0" borderId="0" xfId="3" applyFont="1"/>
    <xf numFmtId="168" fontId="7" fillId="0" borderId="10" xfId="4" applyNumberFormat="1" applyFont="1" applyBorder="1" applyAlignment="1">
      <alignment horizontal="center"/>
    </xf>
    <xf numFmtId="169" fontId="7" fillId="0" borderId="10" xfId="2" applyNumberFormat="1" applyFont="1" applyBorder="1" applyAlignment="1">
      <alignment horizontal="right"/>
    </xf>
    <xf numFmtId="0" fontId="7" fillId="0" borderId="8" xfId="3" applyFont="1" applyBorder="1"/>
    <xf numFmtId="168" fontId="7" fillId="0" borderId="0" xfId="2" applyNumberFormat="1" applyFont="1" applyAlignment="1">
      <alignment horizontal="right"/>
    </xf>
    <xf numFmtId="168" fontId="10" fillId="0" borderId="16" xfId="4" applyNumberFormat="1" applyFont="1" applyBorder="1" applyAlignment="1">
      <alignment horizontal="center"/>
    </xf>
    <xf numFmtId="169" fontId="10" fillId="0" borderId="16" xfId="2" applyNumberFormat="1" applyFont="1" applyBorder="1" applyAlignment="1">
      <alignment horizontal="right"/>
    </xf>
    <xf numFmtId="170" fontId="7" fillId="0" borderId="0" xfId="3" applyNumberFormat="1" applyFont="1"/>
    <xf numFmtId="167" fontId="7" fillId="0" borderId="0" xfId="4" applyFont="1"/>
    <xf numFmtId="169" fontId="7" fillId="0" borderId="0" xfId="2" applyNumberFormat="1" applyFont="1"/>
    <xf numFmtId="170" fontId="10" fillId="0" borderId="10" xfId="3" applyNumberFormat="1" applyFont="1" applyBorder="1"/>
    <xf numFmtId="170" fontId="7" fillId="0" borderId="10" xfId="3" applyNumberFormat="1" applyFont="1" applyBorder="1"/>
    <xf numFmtId="167" fontId="10" fillId="0" borderId="10" xfId="4" applyFont="1" applyBorder="1"/>
    <xf numFmtId="169" fontId="7" fillId="0" borderId="10" xfId="2" applyNumberFormat="1" applyFont="1" applyBorder="1"/>
    <xf numFmtId="170" fontId="10" fillId="0" borderId="0" xfId="3" applyNumberFormat="1" applyFont="1"/>
    <xf numFmtId="0" fontId="11" fillId="0" borderId="0" xfId="3" applyFont="1" applyAlignment="1">
      <alignment horizontal="center" vertical="center" wrapText="1"/>
    </xf>
    <xf numFmtId="0" fontId="8" fillId="0" borderId="9" xfId="3" applyFont="1" applyBorder="1"/>
    <xf numFmtId="0" fontId="8" fillId="0" borderId="10" xfId="3" applyFont="1" applyBorder="1"/>
    <xf numFmtId="170" fontId="8" fillId="0" borderId="10" xfId="3" applyNumberFormat="1" applyFont="1" applyBorder="1"/>
    <xf numFmtId="0" fontId="8" fillId="0" borderId="11" xfId="3" applyFont="1" applyBorder="1"/>
    <xf numFmtId="0" fontId="7" fillId="0" borderId="4" xfId="3" applyFont="1" applyBorder="1" applyAlignment="1">
      <alignment horizontal="center"/>
    </xf>
    <xf numFmtId="0" fontId="7" fillId="0" borderId="6" xfId="3" applyFont="1" applyBorder="1" applyAlignment="1">
      <alignment horizontal="center"/>
    </xf>
    <xf numFmtId="0" fontId="10" fillId="0" borderId="4" xfId="3" applyFont="1" applyBorder="1" applyAlignment="1">
      <alignment horizontal="center" vertical="center"/>
    </xf>
    <xf numFmtId="0" fontId="10" fillId="0" borderId="5" xfId="3" applyFont="1" applyBorder="1" applyAlignment="1">
      <alignment horizontal="center" vertical="center"/>
    </xf>
    <xf numFmtId="0" fontId="10" fillId="0" borderId="6" xfId="3" applyFont="1" applyBorder="1" applyAlignment="1">
      <alignment horizontal="center" vertical="center"/>
    </xf>
    <xf numFmtId="0" fontId="10" fillId="0" borderId="12" xfId="3" applyFont="1" applyBorder="1" applyAlignment="1">
      <alignment horizontal="center" vertical="center"/>
    </xf>
    <xf numFmtId="0" fontId="7" fillId="0" borderId="9" xfId="3" applyFont="1" applyBorder="1" applyAlignment="1">
      <alignment horizontal="center"/>
    </xf>
    <xf numFmtId="0" fontId="7" fillId="0" borderId="11" xfId="3" applyFont="1" applyBorder="1" applyAlignment="1">
      <alignment horizontal="center"/>
    </xf>
    <xf numFmtId="0" fontId="10" fillId="0" borderId="17" xfId="3" applyFont="1" applyBorder="1" applyAlignment="1">
      <alignment horizontal="center" vertical="center" wrapText="1"/>
    </xf>
    <xf numFmtId="0" fontId="10" fillId="0" borderId="18" xfId="3" applyFont="1" applyBorder="1" applyAlignment="1">
      <alignment horizontal="center" vertical="center" wrapText="1"/>
    </xf>
    <xf numFmtId="0" fontId="10" fillId="0" borderId="15" xfId="3" applyFont="1" applyBorder="1" applyAlignment="1">
      <alignment horizontal="center" vertical="center" wrapText="1"/>
    </xf>
    <xf numFmtId="0" fontId="10" fillId="0" borderId="3" xfId="3" applyFont="1" applyBorder="1" applyAlignment="1">
      <alignment horizontal="center" vertical="center"/>
    </xf>
    <xf numFmtId="0" fontId="7" fillId="0" borderId="7" xfId="3" applyFont="1" applyBorder="1"/>
    <xf numFmtId="166" fontId="7" fillId="0" borderId="0" xfId="3" applyNumberFormat="1" applyFont="1"/>
    <xf numFmtId="14" fontId="7" fillId="0" borderId="0" xfId="3" applyNumberFormat="1" applyFont="1"/>
    <xf numFmtId="14" fontId="7" fillId="0" borderId="0" xfId="3" applyNumberFormat="1" applyFont="1" applyAlignment="1">
      <alignment horizontal="left"/>
    </xf>
    <xf numFmtId="164" fontId="10" fillId="0" borderId="0" xfId="1" applyNumberFormat="1" applyFont="1"/>
    <xf numFmtId="171" fontId="10" fillId="0" borderId="0" xfId="1" applyNumberFormat="1" applyFont="1" applyAlignment="1">
      <alignment horizontal="right"/>
    </xf>
    <xf numFmtId="164" fontId="7" fillId="0" borderId="0" xfId="1" applyNumberFormat="1" applyFont="1" applyAlignment="1">
      <alignment horizontal="center"/>
    </xf>
    <xf numFmtId="171" fontId="7" fillId="0" borderId="0" xfId="1" applyNumberFormat="1" applyFont="1" applyAlignment="1">
      <alignment horizontal="right"/>
    </xf>
    <xf numFmtId="164" fontId="7" fillId="0" borderId="2" xfId="1" applyNumberFormat="1" applyFont="1" applyBorder="1" applyAlignment="1">
      <alignment horizontal="center"/>
    </xf>
    <xf numFmtId="171" fontId="7" fillId="0" borderId="2" xfId="1" applyNumberFormat="1" applyFont="1" applyBorder="1" applyAlignment="1">
      <alignment horizontal="right"/>
    </xf>
    <xf numFmtId="164" fontId="7" fillId="0" borderId="16" xfId="1" applyNumberFormat="1" applyFont="1" applyBorder="1" applyAlignment="1">
      <alignment horizontal="center"/>
    </xf>
    <xf numFmtId="171" fontId="7" fillId="0" borderId="16" xfId="1" applyNumberFormat="1" applyFont="1" applyBorder="1" applyAlignment="1">
      <alignment horizontal="right"/>
    </xf>
    <xf numFmtId="170" fontId="7" fillId="0" borderId="0" xfId="3" applyNumberFormat="1" applyFont="1" applyAlignment="1">
      <alignment horizontal="right"/>
    </xf>
    <xf numFmtId="0" fontId="11" fillId="0" borderId="0" xfId="0" applyFont="1" applyAlignment="1">
      <alignment horizontal="center" vertical="center" wrapText="1"/>
    </xf>
    <xf numFmtId="0" fontId="7" fillId="0" borderId="9" xfId="3" applyFont="1" applyBorder="1"/>
    <xf numFmtId="0" fontId="7" fillId="0" borderId="10" xfId="3" applyFont="1" applyBorder="1"/>
    <xf numFmtId="0" fontId="7" fillId="0" borderId="11" xfId="3" applyFont="1" applyBorder="1"/>
  </cellXfs>
  <cellStyles count="5">
    <cellStyle name="Millares" xfId="1" builtinId="3"/>
    <cellStyle name="Millares 2" xfId="4"/>
    <cellStyle name="Moneda" xfId="2" builtinId="4"/>
    <cellStyle name="Normal" xfId="0" builtinId="0"/>
    <cellStyle name="Normal 2 2" xfId="3"/>
  </cellStyles>
  <dxfs count="24">
    <dxf>
      <border>
        <top style="medium">
          <color indexed="64"/>
        </top>
      </border>
    </dxf>
    <dxf>
      <border>
        <top style="medium">
          <color indexed="64"/>
        </top>
      </border>
    </dxf>
    <dxf>
      <border>
        <bottom style="medium">
          <color indexed="64"/>
        </bottom>
      </border>
    </dxf>
    <dxf>
      <border>
        <bottom style="medium">
          <color indexed="64"/>
        </bottom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numFmt numFmtId="165" formatCode="_-* #,##0.0_-;\-* #,##0.0_-;_-* &quot;-&quot;??_-;_-@_-"/>
    </dxf>
    <dxf>
      <numFmt numFmtId="164" formatCode="_-* #,##0_-;\-* #,##0_-;_-* &quot;-&quot;??_-;_-@_-"/>
    </dxf>
    <dxf>
      <numFmt numFmtId="165" formatCode="_-* #,##0.0_-;\-* #,##0.0_-;_-* &quot;-&quot;??_-;_-@_-"/>
    </dxf>
    <dxf>
      <numFmt numFmtId="164" formatCode="_-* #,##0_-;\-* #,##0_-;_-* &quot;-&quot;??_-;_-@_-"/>
    </dxf>
    <dxf>
      <numFmt numFmtId="165" formatCode="_-* #,##0.0_-;\-* #,##0.0_-;_-* &quot;-&quot;??_-;_-@_-"/>
    </dxf>
    <dxf>
      <numFmt numFmtId="165" formatCode="_-* #,##0.0_-;\-* #,##0.0_-;_-* &quot;-&quot;??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41275</xdr:colOff>
      <xdr:row>34</xdr:row>
      <xdr:rowOff>111126</xdr:rowOff>
    </xdr:from>
    <xdr:to>
      <xdr:col>8</xdr:col>
      <xdr:colOff>948540</xdr:colOff>
      <xdr:row>37</xdr:row>
      <xdr:rowOff>90139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860925" y="4867276"/>
          <a:ext cx="2361415" cy="34096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</xdr:colOff>
      <xdr:row>0</xdr:row>
      <xdr:rowOff>92074</xdr:rowOff>
    </xdr:from>
    <xdr:to>
      <xdr:col>1</xdr:col>
      <xdr:colOff>685038</xdr:colOff>
      <xdr:row>1</xdr:row>
      <xdr:rowOff>663574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00" y="92074"/>
          <a:ext cx="1434338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23813</xdr:colOff>
      <xdr:row>22</xdr:row>
      <xdr:rowOff>55562</xdr:rowOff>
    </xdr:from>
    <xdr:to>
      <xdr:col>7</xdr:col>
      <xdr:colOff>525356</xdr:colOff>
      <xdr:row>23</xdr:row>
      <xdr:rowOff>161575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833813" y="4437062"/>
          <a:ext cx="2025543" cy="290164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Paola Andrea Jimenez Prado" refreshedDate="45444.923904050927" createdVersion="5" refreshedVersion="5" minRefreshableVersion="3" recordCount="222">
  <cacheSource type="worksheet">
    <worksheetSource ref="A2:AB224" sheet="ESTADO DE CADA FACTURA"/>
  </cacheSource>
  <cacheFields count="28">
    <cacheField name="NIT IPS" numFmtId="0">
      <sharedItems containsSemiMixedTypes="0" containsString="0" containsNumber="1" containsInteger="1" minValue="890399047" maxValue="890399047"/>
    </cacheField>
    <cacheField name="Nombre IPS" numFmtId="0">
      <sharedItems/>
    </cacheField>
    <cacheField name="Prefijo Factura" numFmtId="0">
      <sharedItems/>
    </cacheField>
    <cacheField name="Numero Factura" numFmtId="0">
      <sharedItems containsSemiMixedTypes="0" containsString="0" containsNumber="1" containsInteger="1" minValue="4003" maxValue="20190740"/>
    </cacheField>
    <cacheField name="Alf+Fac" numFmtId="0">
      <sharedItems/>
    </cacheField>
    <cacheField name="Llave" numFmtId="0">
      <sharedItems/>
    </cacheField>
    <cacheField name="IPS Fecha factura" numFmtId="14">
      <sharedItems containsSemiMixedTypes="0" containsNonDate="0" containsDate="1" containsString="0" minDate="2014-10-30T00:00:00" maxDate="2024-03-22T00:00:00"/>
    </cacheField>
    <cacheField name="IPS Fecha radicado" numFmtId="14">
      <sharedItems containsSemiMixedTypes="0" containsNonDate="0" containsDate="1" containsString="0" minDate="2014-11-09T00:00:00" maxDate="2024-04-16T00:00:00"/>
    </cacheField>
    <cacheField name="Fecha de radicacion EPS" numFmtId="14">
      <sharedItems containsDate="1" containsMixedTypes="1" minDate="1899-12-30T00:00:00" maxDate="2024-04-10T17:27:19"/>
    </cacheField>
    <cacheField name="IPS Valor Factura" numFmtId="164">
      <sharedItems containsSemiMixedTypes="0" containsString="0" containsNumber="1" containsInteger="1" minValue="100" maxValue="71433259"/>
    </cacheField>
    <cacheField name="IPS Saldo Factura" numFmtId="164">
      <sharedItems containsSemiMixedTypes="0" containsString="0" containsNumber="1" containsInteger="1" minValue="0" maxValue="39116720"/>
    </cacheField>
    <cacheField name="Estado de cartera EPS Mayo 31" numFmtId="0">
      <sharedItems count="6">
        <s v="FACTURA CANCELADA"/>
        <s v="FACTURA ACEPTADA POR LAS IPS"/>
        <s v="FACTURA CERRADA POR EXTEMPORANEIDAD"/>
        <s v="FACTURA DEVUELTA"/>
        <s v="FACTURA COVID-19 CANCELADA POR ADRES"/>
        <s v="FACTURA PENDIENTE EN PROGRAMACION DE PAGO"/>
      </sharedItems>
    </cacheField>
    <cacheField name="Boxalud" numFmtId="0">
      <sharedItems/>
    </cacheField>
    <cacheField name="Anterior" numFmtId="0">
      <sharedItems/>
    </cacheField>
    <cacheField name="Covid-19" numFmtId="0">
      <sharedItems containsBlank="1"/>
    </cacheField>
    <cacheField name="Valor Total Bruto" numFmtId="164">
      <sharedItems containsSemiMixedTypes="0" containsString="0" containsNumber="1" containsInteger="1" minValue="0" maxValue="71433259"/>
    </cacheField>
    <cacheField name="Valor Devolucion" numFmtId="164">
      <sharedItems containsSemiMixedTypes="0" containsString="0" containsNumber="1" containsInteger="1" minValue="0" maxValue="39116720"/>
    </cacheField>
    <cacheField name="Observacion objeccion" numFmtId="164">
      <sharedItems containsBlank="1" longText="1"/>
    </cacheField>
    <cacheField name="Valor Radicado" numFmtId="164">
      <sharedItems containsSemiMixedTypes="0" containsString="0" containsNumber="1" containsInteger="1" minValue="0" maxValue="71433259"/>
    </cacheField>
    <cacheField name="Valor Glosa Aceptada" numFmtId="164">
      <sharedItems containsSemiMixedTypes="0" containsString="0" containsNumber="1" containsInteger="1" minValue="0" maxValue="6946445"/>
    </cacheField>
    <cacheField name="Valor Pagar" numFmtId="164">
      <sharedItems containsSemiMixedTypes="0" containsString="0" containsNumber="1" containsInteger="1" minValue="0" maxValue="70181471"/>
    </cacheField>
    <cacheField name="Por pagar SAP" numFmtId="0">
      <sharedItems containsString="0" containsBlank="1" containsNumber="1" containsInteger="1" minValue="73400" maxValue="2268216"/>
    </cacheField>
    <cacheField name="P. abiertas doc" numFmtId="0">
      <sharedItems containsString="0" containsBlank="1" containsNumber="1" containsInteger="1" minValue="1222454712" maxValue="1222457417"/>
    </cacheField>
    <cacheField name="Valor compensacion SAP" numFmtId="164">
      <sharedItems containsString="0" containsBlank="1" containsNumber="1" containsInteger="1" minValue="0" maxValue="12454836"/>
    </cacheField>
    <cacheField name="Doc compensacion " numFmtId="0">
      <sharedItems containsString="0" containsBlank="1" containsNumber="1" containsInteger="1" minValue="2200366862" maxValue="4800063028"/>
    </cacheField>
    <cacheField name="Valor TF" numFmtId="0">
      <sharedItems containsString="0" containsBlank="1" containsNumber="1" containsInteger="1" minValue="1168829" maxValue="1168829"/>
    </cacheField>
    <cacheField name="Fecha de compensacion" numFmtId="0">
      <sharedItems containsBlank="1"/>
    </cacheField>
    <cacheField name="Fecha de corte" numFmtId="14">
      <sharedItems containsSemiMixedTypes="0" containsNonDate="0" containsDate="1" containsString="0" minDate="2024-04-30T00:00:00" maxDate="2024-05-01T00:00: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22">
  <r>
    <n v="890399047"/>
    <s v="HOSPITAL DEPTAL MARIO CORREA RENGIFO ESE"/>
    <s v="FV"/>
    <n v="20885"/>
    <s v="FV20885"/>
    <s v="890399047_FV20885"/>
    <d v="2014-10-30T00:00:00"/>
    <d v="2014-11-09T00:00:00"/>
    <d v="2014-11-27T00:00:00"/>
    <n v="63000"/>
    <n v="0"/>
    <x v="0"/>
    <s v="Finalizada"/>
    <s v="FACTURA CANCELADA"/>
    <m/>
    <n v="937900"/>
    <n v="0"/>
    <m/>
    <n v="937900"/>
    <n v="63000"/>
    <n v="874900"/>
    <m/>
    <m/>
    <n v="874900"/>
    <n v="4800008682"/>
    <m/>
    <s v="17.06.2015"/>
    <d v="2024-04-30T00:00:00"/>
  </r>
  <r>
    <n v="890399047"/>
    <s v="HOSPITAL DEPTAL MARIO CORREA RENGIFO ESE"/>
    <s v="FV"/>
    <n v="21267"/>
    <s v="FV21267"/>
    <s v="890399047_FV21267"/>
    <d v="2015-04-29T00:00:00"/>
    <d v="2015-05-09T00:00:00"/>
    <d v="2015-05-12T00:00:00"/>
    <n v="100"/>
    <n v="0"/>
    <x v="0"/>
    <s v="Finalizada"/>
    <s v="FACTURA CANCELADA"/>
    <m/>
    <n v="2654300"/>
    <n v="0"/>
    <m/>
    <n v="2654300"/>
    <n v="255900"/>
    <n v="2398400"/>
    <m/>
    <m/>
    <n v="2398400"/>
    <n v="2200366862"/>
    <m/>
    <s v="28.04.2016"/>
    <d v="2024-04-30T00:00:00"/>
  </r>
  <r>
    <n v="890399047"/>
    <s v="HOSPITAL DEPTAL MARIO CORREA RENGIFO ESE"/>
    <s v="FV"/>
    <n v="21509"/>
    <s v="FV21509"/>
    <s v="890399047_FV21509"/>
    <d v="2015-07-30T00:00:00"/>
    <d v="2015-08-09T00:00:00"/>
    <d v="2015-09-04T00:00:00"/>
    <n v="101100"/>
    <n v="0"/>
    <x v="0"/>
    <s v="Finalizada"/>
    <s v="FACTURA CANCELADA"/>
    <m/>
    <n v="1371000"/>
    <n v="0"/>
    <m/>
    <n v="1371000"/>
    <n v="101100"/>
    <n v="1269900"/>
    <m/>
    <m/>
    <n v="1269900"/>
    <n v="2200366862"/>
    <m/>
    <s v="28.04.2016"/>
    <d v="2024-04-30T00:00:00"/>
  </r>
  <r>
    <n v="890399047"/>
    <s v="HOSPITAL DEPTAL MARIO CORREA RENGIFO ESE"/>
    <s v="FV"/>
    <n v="21546"/>
    <s v="FV21546"/>
    <s v="890399047_FV21546"/>
    <d v="2015-08-30T00:00:00"/>
    <d v="2015-09-09T00:00:00"/>
    <d v="2015-09-09T00:00:00"/>
    <n v="96600"/>
    <n v="74700"/>
    <x v="0"/>
    <s v="Finalizada"/>
    <s v="FACTURA CANCELADA"/>
    <m/>
    <n v="2550700"/>
    <n v="0"/>
    <m/>
    <n v="2550700"/>
    <n v="96600"/>
    <n v="2304700"/>
    <m/>
    <m/>
    <n v="2379400"/>
    <n v="2200366862"/>
    <m/>
    <s v="28.04.2016"/>
    <d v="2024-04-30T00:00:00"/>
  </r>
  <r>
    <n v="890399047"/>
    <s v="HOSPITAL DEPTAL MARIO CORREA RENGIFO ESE"/>
    <s v="FV"/>
    <n v="21755"/>
    <s v="FV21755"/>
    <s v="890399047_FV21755"/>
    <d v="2015-11-29T00:00:00"/>
    <d v="2015-12-09T00:00:00"/>
    <d v="2015-12-10T00:00:00"/>
    <n v="634100"/>
    <n v="0"/>
    <x v="0"/>
    <s v="Finalizada"/>
    <s v="FACTURA CANCELADA"/>
    <m/>
    <n v="1695400"/>
    <n v="0"/>
    <m/>
    <n v="1695400"/>
    <n v="634100"/>
    <n v="1061300"/>
    <m/>
    <m/>
    <n v="1061300"/>
    <n v="2200366862"/>
    <m/>
    <s v="28.04.2016"/>
    <d v="2024-04-30T00:00:00"/>
  </r>
  <r>
    <n v="890399047"/>
    <s v="HOSPITAL DEPTAL MARIO CORREA RENGIFO ESE"/>
    <s v="FV"/>
    <n v="21885"/>
    <s v="FV21885"/>
    <s v="890399047_FV21885"/>
    <d v="2016-01-30T00:00:00"/>
    <d v="2016-02-09T00:00:00"/>
    <d v="2016-02-12T00:00:00"/>
    <n v="267000"/>
    <n v="0"/>
    <x v="0"/>
    <s v="Finalizada"/>
    <s v="FACTURA CANCELADA"/>
    <m/>
    <n v="933600"/>
    <n v="0"/>
    <m/>
    <n v="933600"/>
    <n v="333300"/>
    <n v="600300"/>
    <m/>
    <m/>
    <n v="600300"/>
    <n v="4800014175"/>
    <m/>
    <s v="24.06.2016"/>
    <d v="2024-04-30T00:00:00"/>
  </r>
  <r>
    <n v="890399047"/>
    <s v="HOSPITAL DEPTAL MARIO CORREA RENGIFO ESE"/>
    <s v="FV"/>
    <n v="21884"/>
    <s v="FV21884"/>
    <s v="890399047_FV21884"/>
    <d v="2016-01-30T00:00:00"/>
    <d v="2016-02-09T00:00:00"/>
    <d v="2016-02-12T00:00:00"/>
    <n v="76300"/>
    <n v="0"/>
    <x v="0"/>
    <s v="Finalizada"/>
    <s v="FACTURA CANCELADA"/>
    <m/>
    <n v="322100"/>
    <n v="0"/>
    <m/>
    <n v="322100"/>
    <n v="76300"/>
    <n v="245800"/>
    <m/>
    <m/>
    <n v="245800"/>
    <n v="4800012816"/>
    <m/>
    <s v="30.03.2016"/>
    <d v="2024-04-30T00:00:00"/>
  </r>
  <r>
    <n v="890399047"/>
    <s v="HOSPITAL DEPTAL MARIO CORREA RENGIFO ESE"/>
    <s v="FV"/>
    <n v="21955"/>
    <s v="FV21955"/>
    <s v="890399047_FV21955"/>
    <d v="2016-02-28T00:00:00"/>
    <d v="2016-03-09T00:00:00"/>
    <d v="2016-03-11T00:00:00"/>
    <n v="1581100"/>
    <n v="0"/>
    <x v="0"/>
    <s v="Finalizada"/>
    <s v="FACTURA CANCELADA"/>
    <m/>
    <n v="1581100"/>
    <n v="0"/>
    <m/>
    <n v="1581100"/>
    <n v="116600"/>
    <n v="1464500"/>
    <m/>
    <m/>
    <n v="1464500"/>
    <n v="4800014175"/>
    <m/>
    <s v="24.06.2016"/>
    <d v="2024-04-30T00:00:00"/>
  </r>
  <r>
    <n v="890399047"/>
    <s v="HOSPITAL DEPTAL MARIO CORREA RENGIFO ESE"/>
    <s v="FV"/>
    <n v="22048"/>
    <s v="FV22048"/>
    <s v="890399047_FV22048"/>
    <d v="2016-03-30T00:00:00"/>
    <d v="2016-04-09T00:00:00"/>
    <e v="#N/A"/>
    <n v="6107800"/>
    <n v="6107800"/>
    <x v="1"/>
    <e v="#N/A"/>
    <s v="FACTURA ACEPTADA POR LAS IPS"/>
    <m/>
    <n v="0"/>
    <n v="0"/>
    <m/>
    <n v="0"/>
    <n v="0"/>
    <n v="0"/>
    <m/>
    <m/>
    <m/>
    <m/>
    <m/>
    <m/>
    <d v="2024-04-30T00:00:00"/>
  </r>
  <r>
    <n v="890399047"/>
    <s v="HOSPITAL DEPTAL MARIO CORREA RENGIFO ESE"/>
    <s v="FV"/>
    <n v="22097"/>
    <s v="FV22097"/>
    <s v="890399047_FV22097"/>
    <d v="2016-04-29T00:00:00"/>
    <d v="2016-05-09T00:00:00"/>
    <e v="#N/A"/>
    <n v="717100"/>
    <n v="717100"/>
    <x v="1"/>
    <e v="#N/A"/>
    <s v="FACTURA ACEPTADA POR LAS IPS"/>
    <m/>
    <n v="0"/>
    <n v="0"/>
    <m/>
    <n v="0"/>
    <n v="0"/>
    <n v="0"/>
    <m/>
    <m/>
    <m/>
    <m/>
    <m/>
    <m/>
    <d v="2024-04-30T00:00:00"/>
  </r>
  <r>
    <n v="890399047"/>
    <s v="HOSPITAL DEPTAL MARIO CORREA RENGIFO ESE"/>
    <s v="FV"/>
    <n v="22096"/>
    <s v="FV22096"/>
    <s v="890399047_FV22096"/>
    <d v="2016-04-29T00:00:00"/>
    <d v="2016-05-09T00:00:00"/>
    <e v="#N/A"/>
    <n v="598200"/>
    <n v="598200"/>
    <x v="1"/>
    <e v="#N/A"/>
    <s v="FACTURA ACEPTADA POR LAS IPS"/>
    <m/>
    <n v="0"/>
    <n v="0"/>
    <m/>
    <n v="0"/>
    <n v="0"/>
    <n v="0"/>
    <m/>
    <m/>
    <m/>
    <m/>
    <m/>
    <m/>
    <d v="2024-04-30T00:00:00"/>
  </r>
  <r>
    <n v="890399047"/>
    <s v="HOSPITAL DEPTAL MARIO CORREA RENGIFO ESE"/>
    <s v="FV"/>
    <n v="22144"/>
    <s v="FV22144"/>
    <s v="890399047_FV22144"/>
    <d v="2016-05-30T00:00:00"/>
    <d v="2016-06-09T00:00:00"/>
    <e v="#N/A"/>
    <n v="187900"/>
    <n v="187900"/>
    <x v="1"/>
    <e v="#N/A"/>
    <s v="FACTURA ACEPTADA POR LAS IPS"/>
    <m/>
    <n v="0"/>
    <n v="0"/>
    <m/>
    <n v="0"/>
    <n v="0"/>
    <n v="0"/>
    <m/>
    <m/>
    <m/>
    <m/>
    <m/>
    <m/>
    <d v="2024-04-30T00:00:00"/>
  </r>
  <r>
    <n v="890399047"/>
    <s v="HOSPITAL DEPTAL MARIO CORREA RENGIFO ESE"/>
    <s v="FV"/>
    <n v="22143"/>
    <s v="FV22143"/>
    <s v="890399047_FV22143"/>
    <d v="2016-05-30T00:00:00"/>
    <d v="2016-06-09T00:00:00"/>
    <e v="#N/A"/>
    <n v="297300"/>
    <n v="297300"/>
    <x v="1"/>
    <e v="#N/A"/>
    <s v="FACTURA ACEPTADA POR LAS IPS"/>
    <m/>
    <n v="0"/>
    <n v="0"/>
    <m/>
    <n v="0"/>
    <n v="0"/>
    <n v="0"/>
    <m/>
    <m/>
    <m/>
    <m/>
    <m/>
    <m/>
    <d v="2024-04-30T00:00:00"/>
  </r>
  <r>
    <n v="890399047"/>
    <s v="HOSPITAL DEPTAL MARIO CORREA RENGIFO ESE"/>
    <s v="FV"/>
    <n v="22234"/>
    <s v="FV22234"/>
    <s v="890399047_FV22234"/>
    <d v="2016-06-29T00:00:00"/>
    <d v="2016-07-09T00:00:00"/>
    <e v="#N/A"/>
    <n v="176900"/>
    <n v="176900"/>
    <x v="1"/>
    <e v="#N/A"/>
    <s v="FACTURA ACEPTADA POR LAS IPS"/>
    <m/>
    <n v="0"/>
    <n v="0"/>
    <m/>
    <n v="0"/>
    <n v="0"/>
    <n v="0"/>
    <m/>
    <m/>
    <m/>
    <m/>
    <m/>
    <m/>
    <d v="2024-04-30T00:00:00"/>
  </r>
  <r>
    <n v="890399047"/>
    <s v="HOSPITAL DEPTAL MARIO CORREA RENGIFO ESE"/>
    <s v="FV"/>
    <n v="22301"/>
    <s v="FV22301"/>
    <s v="890399047_FV22301"/>
    <d v="2016-06-29T00:00:00"/>
    <d v="2016-07-09T00:00:00"/>
    <e v="#N/A"/>
    <n v="305500"/>
    <n v="305500"/>
    <x v="1"/>
    <e v="#N/A"/>
    <s v="FACTURA ACEPTADA POR LAS IPS"/>
    <m/>
    <n v="0"/>
    <n v="0"/>
    <m/>
    <n v="0"/>
    <n v="0"/>
    <n v="0"/>
    <m/>
    <m/>
    <m/>
    <m/>
    <m/>
    <m/>
    <d v="2024-04-30T00:00:00"/>
  </r>
  <r>
    <n v="890399047"/>
    <s v="HOSPITAL DEPTAL MARIO CORREA RENGIFO ESE"/>
    <s v="FV"/>
    <n v="22321"/>
    <s v="FV22321"/>
    <s v="890399047_FV22321"/>
    <d v="2016-07-30T00:00:00"/>
    <d v="2016-08-09T00:00:00"/>
    <e v="#N/A"/>
    <n v="1111300"/>
    <n v="1111300"/>
    <x v="1"/>
    <e v="#N/A"/>
    <s v="FACTURA ACEPTADA POR LAS IPS"/>
    <m/>
    <n v="0"/>
    <n v="0"/>
    <m/>
    <n v="0"/>
    <n v="0"/>
    <n v="0"/>
    <m/>
    <m/>
    <m/>
    <m/>
    <m/>
    <m/>
    <d v="2024-04-30T00:00:00"/>
  </r>
  <r>
    <n v="890399047"/>
    <s v="HOSPITAL DEPTAL MARIO CORREA RENGIFO ESE"/>
    <s v="FV"/>
    <n v="22436"/>
    <s v="FV22436"/>
    <s v="890399047_FV22436"/>
    <d v="2016-08-30T00:00:00"/>
    <d v="2016-09-09T00:00:00"/>
    <e v="#N/A"/>
    <n v="1233200"/>
    <n v="1233200"/>
    <x v="1"/>
    <e v="#N/A"/>
    <s v="FACTURA ACEPTADA POR LAS IPS"/>
    <m/>
    <n v="0"/>
    <n v="0"/>
    <m/>
    <n v="0"/>
    <n v="0"/>
    <n v="0"/>
    <m/>
    <m/>
    <m/>
    <m/>
    <m/>
    <m/>
    <d v="2024-04-30T00:00:00"/>
  </r>
  <r>
    <n v="890399047"/>
    <s v="HOSPITAL DEPTAL MARIO CORREA RENGIFO ESE"/>
    <s v="FV"/>
    <n v="22430"/>
    <s v="FV22430"/>
    <s v="890399047_FV22430"/>
    <d v="2016-08-30T00:00:00"/>
    <d v="2016-09-09T00:00:00"/>
    <e v="#N/A"/>
    <n v="46400"/>
    <n v="46400"/>
    <x v="1"/>
    <e v="#N/A"/>
    <s v="FACTURA ACEPTADA POR LAS IPS"/>
    <m/>
    <n v="0"/>
    <n v="0"/>
    <m/>
    <n v="0"/>
    <n v="0"/>
    <n v="0"/>
    <m/>
    <m/>
    <m/>
    <m/>
    <m/>
    <m/>
    <d v="2024-04-30T00:00:00"/>
  </r>
  <r>
    <n v="890399047"/>
    <s v="HOSPITAL DEPTAL MARIO CORREA RENGIFO ESE"/>
    <s v="FV"/>
    <n v="22475"/>
    <s v="FV22475"/>
    <s v="890399047_FV22475"/>
    <d v="2016-09-29T00:00:00"/>
    <d v="2016-10-09T00:00:00"/>
    <e v="#N/A"/>
    <n v="1323800"/>
    <n v="1323800"/>
    <x v="1"/>
    <e v="#N/A"/>
    <s v="FACTURA ACEPTADA POR LAS IPS"/>
    <m/>
    <n v="0"/>
    <n v="0"/>
    <m/>
    <n v="0"/>
    <n v="0"/>
    <n v="0"/>
    <m/>
    <m/>
    <m/>
    <m/>
    <m/>
    <m/>
    <d v="2024-04-30T00:00:00"/>
  </r>
  <r>
    <n v="890399047"/>
    <s v="HOSPITAL DEPTAL MARIO CORREA RENGIFO ESE"/>
    <s v="FV"/>
    <n v="22473"/>
    <s v="FV22473"/>
    <s v="890399047_FV22473"/>
    <d v="2016-09-29T00:00:00"/>
    <d v="2016-10-09T00:00:00"/>
    <e v="#N/A"/>
    <n v="2352600"/>
    <n v="2352600"/>
    <x v="1"/>
    <e v="#N/A"/>
    <s v="FACTURA ACEPTADA POR LAS IPS"/>
    <m/>
    <n v="0"/>
    <n v="0"/>
    <m/>
    <n v="0"/>
    <n v="0"/>
    <n v="0"/>
    <m/>
    <m/>
    <m/>
    <m/>
    <m/>
    <m/>
    <d v="2024-04-30T00:00:00"/>
  </r>
  <r>
    <n v="890399047"/>
    <s v="HOSPITAL DEPTAL MARIO CORREA RENGIFO ESE"/>
    <s v="FV"/>
    <n v="22576"/>
    <s v="FV22576"/>
    <s v="890399047_FV22576"/>
    <d v="2016-10-30T00:00:00"/>
    <d v="2016-11-09T00:00:00"/>
    <e v="#N/A"/>
    <n v="925600"/>
    <n v="925600"/>
    <x v="1"/>
    <e v="#N/A"/>
    <s v="FACTURA ACEPTADA POR LAS IPS"/>
    <m/>
    <n v="0"/>
    <n v="0"/>
    <m/>
    <n v="0"/>
    <n v="0"/>
    <n v="0"/>
    <m/>
    <m/>
    <m/>
    <m/>
    <m/>
    <m/>
    <d v="2024-04-30T00:00:00"/>
  </r>
  <r>
    <n v="890399047"/>
    <s v="HOSPITAL DEPTAL MARIO CORREA RENGIFO ESE"/>
    <s v="FV"/>
    <n v="22668"/>
    <s v="FV22668"/>
    <s v="890399047_FV22668"/>
    <d v="2016-11-29T00:00:00"/>
    <d v="2016-12-09T00:00:00"/>
    <e v="#N/A"/>
    <n v="3271000"/>
    <n v="3271000"/>
    <x v="1"/>
    <e v="#N/A"/>
    <s v="FACTURA ACEPTADA POR LAS IPS"/>
    <m/>
    <n v="0"/>
    <n v="0"/>
    <m/>
    <n v="0"/>
    <n v="0"/>
    <n v="0"/>
    <m/>
    <m/>
    <m/>
    <m/>
    <m/>
    <m/>
    <d v="2024-04-30T00:00:00"/>
  </r>
  <r>
    <n v="890399047"/>
    <s v="HOSPITAL DEPTAL MARIO CORREA RENGIFO ESE"/>
    <s v="FV"/>
    <n v="22667"/>
    <s v="FV22667"/>
    <s v="890399047_FV22667"/>
    <d v="2016-11-29T00:00:00"/>
    <d v="2016-12-09T00:00:00"/>
    <e v="#N/A"/>
    <n v="294800"/>
    <n v="294800"/>
    <x v="1"/>
    <e v="#N/A"/>
    <s v="FACTURA ACEPTADA POR LAS IPS"/>
    <m/>
    <n v="0"/>
    <n v="0"/>
    <m/>
    <n v="0"/>
    <n v="0"/>
    <n v="0"/>
    <m/>
    <m/>
    <m/>
    <m/>
    <m/>
    <m/>
    <d v="2024-04-30T00:00:00"/>
  </r>
  <r>
    <n v="890399047"/>
    <s v="HOSPITAL DEPTAL MARIO CORREA RENGIFO ESE"/>
    <s v="FV"/>
    <n v="22666"/>
    <s v="FV22666"/>
    <s v="890399047_FV22666"/>
    <d v="2016-11-29T00:00:00"/>
    <d v="2016-12-09T00:00:00"/>
    <e v="#N/A"/>
    <n v="99100"/>
    <n v="99100"/>
    <x v="1"/>
    <e v="#N/A"/>
    <s v="FACTURA ACEPTADA POR LAS IPS"/>
    <m/>
    <n v="0"/>
    <n v="0"/>
    <m/>
    <n v="0"/>
    <n v="0"/>
    <n v="0"/>
    <m/>
    <m/>
    <m/>
    <m/>
    <m/>
    <m/>
    <d v="2024-04-30T00:00:00"/>
  </r>
  <r>
    <n v="890399047"/>
    <s v="HOSPITAL DEPTAL MARIO CORREA RENGIFO ESE"/>
    <s v="FV"/>
    <n v="22770"/>
    <s v="FV22770"/>
    <s v="890399047_FV22770"/>
    <d v="2016-12-28T00:00:00"/>
    <d v="2017-01-07T00:00:00"/>
    <e v="#N/A"/>
    <n v="2352600"/>
    <n v="2352600"/>
    <x v="1"/>
    <e v="#N/A"/>
    <s v="FACTURA ACEPTADA POR LAS IPS"/>
    <m/>
    <n v="0"/>
    <n v="0"/>
    <m/>
    <n v="0"/>
    <n v="0"/>
    <n v="0"/>
    <m/>
    <m/>
    <m/>
    <m/>
    <m/>
    <m/>
    <d v="2024-04-30T00:00:00"/>
  </r>
  <r>
    <n v="890399047"/>
    <s v="HOSPITAL DEPTAL MARIO CORREA RENGIFO ESE"/>
    <s v="FV"/>
    <n v="22771"/>
    <s v="FV22771"/>
    <s v="890399047_FV22771"/>
    <d v="2016-12-28T00:00:00"/>
    <d v="2017-01-07T00:00:00"/>
    <e v="#N/A"/>
    <n v="996300"/>
    <n v="996300"/>
    <x v="1"/>
    <e v="#N/A"/>
    <s v="FACTURA ACEPTADA POR LAS IPS"/>
    <m/>
    <n v="0"/>
    <n v="0"/>
    <m/>
    <n v="0"/>
    <n v="0"/>
    <n v="0"/>
    <m/>
    <m/>
    <m/>
    <m/>
    <m/>
    <m/>
    <d v="2024-04-30T00:00:00"/>
  </r>
  <r>
    <n v="890399047"/>
    <s v="HOSPITAL DEPTAL MARIO CORREA RENGIFO ESE"/>
    <s v="FV"/>
    <n v="22867"/>
    <s v="FV22867"/>
    <s v="890399047_FV22867"/>
    <d v="2017-01-30T00:00:00"/>
    <d v="2017-02-09T00:00:00"/>
    <e v="#N/A"/>
    <n v="2817300"/>
    <n v="2817300"/>
    <x v="1"/>
    <e v="#N/A"/>
    <s v="FACTURA ACEPTADA POR LAS IPS"/>
    <m/>
    <n v="0"/>
    <n v="0"/>
    <m/>
    <n v="0"/>
    <n v="0"/>
    <n v="0"/>
    <m/>
    <m/>
    <m/>
    <m/>
    <m/>
    <m/>
    <d v="2024-04-30T00:00:00"/>
  </r>
  <r>
    <n v="890399047"/>
    <s v="HOSPITAL DEPTAL MARIO CORREA RENGIFO ESE"/>
    <s v="FV"/>
    <n v="22961"/>
    <s v="FV22961"/>
    <s v="890399047_FV22961"/>
    <d v="2017-02-27T00:00:00"/>
    <d v="2017-03-09T00:00:00"/>
    <e v="#N/A"/>
    <n v="591000"/>
    <n v="591000"/>
    <x v="1"/>
    <e v="#N/A"/>
    <s v="FACTURA ACEPTADA POR LAS IPS"/>
    <m/>
    <n v="0"/>
    <n v="0"/>
    <m/>
    <n v="0"/>
    <n v="0"/>
    <n v="0"/>
    <m/>
    <m/>
    <m/>
    <m/>
    <m/>
    <m/>
    <d v="2024-04-30T00:00:00"/>
  </r>
  <r>
    <n v="890399047"/>
    <s v="HOSPITAL DEPTAL MARIO CORREA RENGIFO ESE"/>
    <s v="FV"/>
    <n v="23043"/>
    <s v="FV23043"/>
    <s v="890399047_FV23043"/>
    <d v="2017-03-30T00:00:00"/>
    <d v="2017-04-09T00:00:00"/>
    <e v="#N/A"/>
    <n v="2686300"/>
    <n v="2686300"/>
    <x v="1"/>
    <e v="#N/A"/>
    <s v="FACTURA ACEPTADA POR LAS IPS"/>
    <m/>
    <n v="0"/>
    <n v="0"/>
    <m/>
    <n v="0"/>
    <n v="0"/>
    <n v="0"/>
    <m/>
    <m/>
    <m/>
    <m/>
    <m/>
    <m/>
    <d v="2024-04-30T00:00:00"/>
  </r>
  <r>
    <n v="890399047"/>
    <s v="HOSPITAL DEPTAL MARIO CORREA RENGIFO ESE"/>
    <s v="FV"/>
    <n v="23132"/>
    <s v="FV23132"/>
    <s v="890399047_FV23132"/>
    <d v="2017-04-29T00:00:00"/>
    <d v="2017-05-09T00:00:00"/>
    <e v="#N/A"/>
    <n v="2521800"/>
    <n v="2521800"/>
    <x v="1"/>
    <e v="#N/A"/>
    <s v="FACTURA ACEPTADA POR LAS IPS"/>
    <m/>
    <n v="0"/>
    <n v="0"/>
    <m/>
    <n v="0"/>
    <n v="0"/>
    <n v="0"/>
    <m/>
    <m/>
    <m/>
    <m/>
    <m/>
    <m/>
    <d v="2024-04-30T00:00:00"/>
  </r>
  <r>
    <n v="890399047"/>
    <s v="HOSPITAL DEPTAL MARIO CORREA RENGIFO ESE"/>
    <s v="FV"/>
    <n v="23213"/>
    <s v="FV23213"/>
    <s v="890399047_FV23213"/>
    <d v="2017-05-30T00:00:00"/>
    <d v="2017-06-09T00:00:00"/>
    <e v="#N/A"/>
    <n v="275100"/>
    <n v="275100"/>
    <x v="1"/>
    <e v="#N/A"/>
    <s v="FACTURA ACEPTADA POR LAS IPS"/>
    <m/>
    <n v="0"/>
    <n v="0"/>
    <m/>
    <n v="0"/>
    <n v="0"/>
    <n v="0"/>
    <m/>
    <m/>
    <m/>
    <m/>
    <m/>
    <m/>
    <d v="2024-04-30T00:00:00"/>
  </r>
  <r>
    <n v="890399047"/>
    <s v="HOSPITAL DEPTAL MARIO CORREA RENGIFO ESE"/>
    <s v="FV"/>
    <n v="23317"/>
    <s v="FV23317"/>
    <s v="890399047_FV23317"/>
    <d v="2017-06-29T00:00:00"/>
    <d v="2017-07-09T00:00:00"/>
    <e v="#N/A"/>
    <n v="1365400"/>
    <n v="1365400"/>
    <x v="1"/>
    <e v="#N/A"/>
    <s v="FACTURA ACEPTADA POR LAS IPS"/>
    <m/>
    <n v="0"/>
    <n v="0"/>
    <m/>
    <n v="0"/>
    <n v="0"/>
    <n v="0"/>
    <m/>
    <m/>
    <m/>
    <m/>
    <m/>
    <m/>
    <d v="2024-04-30T00:00:00"/>
  </r>
  <r>
    <n v="890399047"/>
    <s v="HOSPITAL DEPTAL MARIO CORREA RENGIFO ESE"/>
    <s v="FV"/>
    <n v="23485"/>
    <s v="FV23485"/>
    <s v="890399047_FV23485"/>
    <d v="2017-08-30T00:00:00"/>
    <d v="2017-09-09T00:00:00"/>
    <e v="#N/A"/>
    <n v="1856400"/>
    <n v="1856400"/>
    <x v="1"/>
    <e v="#N/A"/>
    <s v="FACTURA ACEPTADA POR LAS IPS"/>
    <m/>
    <n v="0"/>
    <n v="0"/>
    <m/>
    <n v="0"/>
    <n v="0"/>
    <n v="0"/>
    <m/>
    <m/>
    <m/>
    <m/>
    <m/>
    <m/>
    <d v="2024-04-30T00:00:00"/>
  </r>
  <r>
    <n v="890399047"/>
    <s v="HOSPITAL DEPTAL MARIO CORREA RENGIFO ESE"/>
    <s v="FV"/>
    <n v="20180422"/>
    <s v="FV20180422"/>
    <s v="890399047_FV20180422"/>
    <d v="2018-04-29T00:00:00"/>
    <d v="2018-05-09T00:00:00"/>
    <e v="#N/A"/>
    <n v="222565"/>
    <n v="222565"/>
    <x v="1"/>
    <e v="#N/A"/>
    <s v="FACTURA ACEPTADA POR LAS IPS"/>
    <m/>
    <n v="0"/>
    <n v="0"/>
    <m/>
    <n v="0"/>
    <n v="0"/>
    <n v="0"/>
    <m/>
    <m/>
    <m/>
    <m/>
    <m/>
    <m/>
    <d v="2024-04-30T00:00:00"/>
  </r>
  <r>
    <n v="890399047"/>
    <s v="HOSPITAL DEPTAL MARIO CORREA RENGIFO ESE"/>
    <s v="FV"/>
    <n v="20180423"/>
    <s v="FV20180423"/>
    <s v="890399047_FV20180423"/>
    <d v="2018-04-29T00:00:00"/>
    <d v="2018-05-09T00:00:00"/>
    <e v="#N/A"/>
    <n v="14895"/>
    <n v="14895"/>
    <x v="1"/>
    <e v="#N/A"/>
    <s v="FACTURA ACEPTADA POR LAS IPS"/>
    <m/>
    <n v="0"/>
    <n v="0"/>
    <m/>
    <n v="0"/>
    <n v="0"/>
    <n v="0"/>
    <m/>
    <m/>
    <m/>
    <m/>
    <m/>
    <m/>
    <d v="2024-04-30T00:00:00"/>
  </r>
  <r>
    <n v="890399047"/>
    <s v="HOSPITAL DEPTAL MARIO CORREA RENGIFO ESE"/>
    <s v="FV"/>
    <n v="20180532"/>
    <s v="FV20180532"/>
    <s v="890399047_FV20180532"/>
    <d v="2018-05-29T00:00:00"/>
    <d v="2018-06-08T00:00:00"/>
    <e v="#N/A"/>
    <n v="824100"/>
    <n v="824100"/>
    <x v="1"/>
    <e v="#N/A"/>
    <s v="FACTURA ACEPTADA POR LAS IPS"/>
    <m/>
    <n v="0"/>
    <n v="0"/>
    <m/>
    <n v="0"/>
    <n v="0"/>
    <n v="0"/>
    <m/>
    <m/>
    <m/>
    <m/>
    <m/>
    <m/>
    <d v="2024-04-30T00:00:00"/>
  </r>
  <r>
    <n v="890399047"/>
    <s v="HOSPITAL DEPTAL MARIO CORREA RENGIFO ESE"/>
    <s v="FV"/>
    <n v="20180638"/>
    <s v="FV20180638"/>
    <s v="890399047_FV20180638"/>
    <d v="2018-06-29T00:00:00"/>
    <d v="2018-07-09T00:00:00"/>
    <e v="#N/A"/>
    <n v="2085760"/>
    <n v="2085760"/>
    <x v="1"/>
    <e v="#N/A"/>
    <s v="FACTURA ACEPTADA POR LAS IPS"/>
    <m/>
    <n v="0"/>
    <n v="0"/>
    <m/>
    <n v="0"/>
    <n v="0"/>
    <n v="0"/>
    <m/>
    <m/>
    <m/>
    <m/>
    <m/>
    <m/>
    <d v="2024-04-30T00:00:00"/>
  </r>
  <r>
    <n v="890399047"/>
    <s v="HOSPITAL DEPTAL MARIO CORREA RENGIFO ESE"/>
    <s v="FV"/>
    <n v="20180639"/>
    <s v="FV20180639"/>
    <s v="890399047_FV20180639"/>
    <d v="2018-06-29T00:00:00"/>
    <d v="2018-07-09T00:00:00"/>
    <e v="#N/A"/>
    <n v="190200"/>
    <n v="190200"/>
    <x v="1"/>
    <e v="#N/A"/>
    <s v="FACTURA ACEPTADA POR LAS IPS"/>
    <m/>
    <n v="0"/>
    <n v="0"/>
    <m/>
    <n v="0"/>
    <n v="0"/>
    <n v="0"/>
    <m/>
    <m/>
    <m/>
    <m/>
    <m/>
    <m/>
    <d v="2024-04-30T00:00:00"/>
  </r>
  <r>
    <n v="890399047"/>
    <s v="HOSPITAL DEPTAL MARIO CORREA RENGIFO ESE"/>
    <s v="FV"/>
    <n v="20180734"/>
    <s v="FV20180734"/>
    <s v="890399047_FV20180734"/>
    <d v="2018-07-30T00:00:00"/>
    <d v="2018-08-09T00:00:00"/>
    <e v="#N/A"/>
    <n v="2908920"/>
    <n v="2908920"/>
    <x v="1"/>
    <e v="#N/A"/>
    <s v="FACTURA ACEPTADA POR LAS IPS"/>
    <m/>
    <n v="0"/>
    <n v="0"/>
    <m/>
    <n v="0"/>
    <n v="0"/>
    <n v="0"/>
    <m/>
    <m/>
    <m/>
    <m/>
    <m/>
    <m/>
    <d v="2024-04-30T00:00:00"/>
  </r>
  <r>
    <n v="890399047"/>
    <s v="HOSPITAL DEPTAL MARIO CORREA RENGIFO ESE"/>
    <s v="FV"/>
    <n v="20180735"/>
    <s v="FV20180735"/>
    <s v="890399047_FV20180735"/>
    <d v="2018-07-30T00:00:00"/>
    <d v="2018-08-09T00:00:00"/>
    <e v="#N/A"/>
    <n v="229100"/>
    <n v="229100"/>
    <x v="1"/>
    <e v="#N/A"/>
    <s v="FACTURA ACEPTADA POR LAS IPS"/>
    <m/>
    <n v="0"/>
    <n v="0"/>
    <m/>
    <n v="0"/>
    <n v="0"/>
    <n v="0"/>
    <m/>
    <m/>
    <m/>
    <m/>
    <m/>
    <m/>
    <d v="2024-04-30T00:00:00"/>
  </r>
  <r>
    <n v="890399047"/>
    <s v="HOSPITAL DEPTAL MARIO CORREA RENGIFO ESE"/>
    <s v="FV"/>
    <n v="20180822"/>
    <s v="FV20180822"/>
    <s v="890399047_FV20180822"/>
    <d v="2018-08-30T00:00:00"/>
    <d v="2018-09-09T00:00:00"/>
    <e v="#N/A"/>
    <n v="1097983"/>
    <n v="1097983"/>
    <x v="1"/>
    <e v="#N/A"/>
    <s v="FACTURA ACEPTADA POR LAS IPS"/>
    <m/>
    <n v="0"/>
    <n v="0"/>
    <m/>
    <n v="0"/>
    <n v="0"/>
    <n v="0"/>
    <m/>
    <m/>
    <m/>
    <m/>
    <m/>
    <m/>
    <d v="2024-04-30T00:00:00"/>
  </r>
  <r>
    <n v="890399047"/>
    <s v="HOSPITAL DEPTAL MARIO CORREA RENGIFO ESE"/>
    <s v="FV"/>
    <n v="20180823"/>
    <s v="FV20180823"/>
    <s v="890399047_FV20180823"/>
    <d v="2018-08-30T00:00:00"/>
    <d v="2018-09-09T00:00:00"/>
    <e v="#N/A"/>
    <n v="201000"/>
    <n v="201000"/>
    <x v="1"/>
    <e v="#N/A"/>
    <s v="FACTURA ACEPTADA POR LAS IPS"/>
    <m/>
    <n v="0"/>
    <n v="0"/>
    <m/>
    <n v="0"/>
    <n v="0"/>
    <n v="0"/>
    <m/>
    <m/>
    <m/>
    <m/>
    <m/>
    <m/>
    <d v="2024-04-30T00:00:00"/>
  </r>
  <r>
    <n v="890399047"/>
    <s v="HOSPITAL DEPTAL MARIO CORREA RENGIFO ESE"/>
    <s v="FV"/>
    <n v="20180929"/>
    <s v="FV20180929"/>
    <s v="890399047_FV20180929"/>
    <d v="2018-09-29T00:00:00"/>
    <d v="2018-10-09T00:00:00"/>
    <e v="#N/A"/>
    <n v="3464700"/>
    <n v="3464700"/>
    <x v="1"/>
    <e v="#N/A"/>
    <s v="FACTURA ACEPTADA POR LAS IPS"/>
    <m/>
    <n v="0"/>
    <n v="0"/>
    <m/>
    <n v="0"/>
    <n v="0"/>
    <n v="0"/>
    <m/>
    <m/>
    <m/>
    <m/>
    <m/>
    <m/>
    <d v="2024-04-30T00:00:00"/>
  </r>
  <r>
    <n v="890399047"/>
    <s v="HOSPITAL DEPTAL MARIO CORREA RENGIFO ESE"/>
    <s v="FV"/>
    <n v="20181023"/>
    <s v="FV20181023"/>
    <s v="890399047_FV20181023"/>
    <d v="2018-10-30T00:00:00"/>
    <d v="2018-11-09T00:00:00"/>
    <e v="#N/A"/>
    <n v="847717"/>
    <n v="847717"/>
    <x v="1"/>
    <e v="#N/A"/>
    <s v="FACTURA ACEPTADA POR LAS IPS"/>
    <m/>
    <n v="0"/>
    <n v="0"/>
    <m/>
    <n v="0"/>
    <n v="0"/>
    <n v="0"/>
    <m/>
    <m/>
    <m/>
    <m/>
    <m/>
    <m/>
    <d v="2024-04-30T00:00:00"/>
  </r>
  <r>
    <n v="890399047"/>
    <s v="HOSPITAL DEPTAL MARIO CORREA RENGIFO ESE"/>
    <s v="FV"/>
    <n v="116730"/>
    <s v="FV116730"/>
    <s v="890399047_FV116730"/>
    <d v="2018-11-29T00:00:00"/>
    <d v="2018-12-09T00:00:00"/>
    <e v="#N/A"/>
    <n v="871505"/>
    <n v="871505"/>
    <x v="1"/>
    <e v="#N/A"/>
    <s v="FACTURA ACEPTADA POR LAS IPS"/>
    <m/>
    <n v="0"/>
    <n v="0"/>
    <m/>
    <n v="0"/>
    <n v="0"/>
    <n v="0"/>
    <m/>
    <m/>
    <m/>
    <m/>
    <m/>
    <m/>
    <d v="2024-04-30T00:00:00"/>
  </r>
  <r>
    <n v="890399047"/>
    <s v="HOSPITAL DEPTAL MARIO CORREA RENGIFO ESE"/>
    <s v="FV"/>
    <n v="120541"/>
    <s v="FV120541"/>
    <s v="890399047_FV120541"/>
    <d v="2018-12-27T00:00:00"/>
    <d v="2019-01-06T00:00:00"/>
    <e v="#N/A"/>
    <n v="521484"/>
    <n v="521484"/>
    <x v="1"/>
    <e v="#N/A"/>
    <s v="FACTURA ACEPTADA POR LAS IPS"/>
    <m/>
    <n v="0"/>
    <n v="0"/>
    <m/>
    <n v="0"/>
    <n v="0"/>
    <n v="0"/>
    <m/>
    <m/>
    <m/>
    <m/>
    <m/>
    <m/>
    <d v="2024-04-30T00:00:00"/>
  </r>
  <r>
    <n v="890399047"/>
    <s v="HOSPITAL DEPTAL MARIO CORREA RENGIFO ESE"/>
    <s v="FV"/>
    <n v="120541"/>
    <s v="FV120541"/>
    <s v="890399047_FV120541"/>
    <d v="2018-12-27T00:00:00"/>
    <d v="2019-01-06T00:00:00"/>
    <e v="#N/A"/>
    <n v="608160"/>
    <n v="608160"/>
    <x v="1"/>
    <e v="#N/A"/>
    <s v="FACTURA ACEPTADA POR LAS IPS"/>
    <m/>
    <n v="0"/>
    <n v="0"/>
    <m/>
    <n v="0"/>
    <n v="0"/>
    <n v="0"/>
    <m/>
    <m/>
    <m/>
    <m/>
    <m/>
    <m/>
    <d v="2024-04-30T00:00:00"/>
  </r>
  <r>
    <n v="890399047"/>
    <s v="HOSPITAL DEPTAL MARIO CORREA RENGIFO ESE"/>
    <s v="FV"/>
    <n v="20190135"/>
    <s v="FV20190135"/>
    <s v="890399047_FV20190135"/>
    <d v="2019-01-24T00:00:00"/>
    <d v="2019-02-03T00:00:00"/>
    <e v="#N/A"/>
    <n v="3240159"/>
    <n v="3240159"/>
    <x v="1"/>
    <e v="#N/A"/>
    <s v="FACTURA ACEPTADA POR LAS IPS"/>
    <m/>
    <n v="0"/>
    <n v="0"/>
    <m/>
    <n v="0"/>
    <n v="0"/>
    <n v="0"/>
    <m/>
    <m/>
    <m/>
    <m/>
    <m/>
    <m/>
    <d v="2024-04-30T00:00:00"/>
  </r>
  <r>
    <n v="890399047"/>
    <s v="HOSPITAL DEPTAL MARIO CORREA RENGIFO ESE"/>
    <s v="FV"/>
    <n v="20190228"/>
    <s v="FV20190228"/>
    <s v="890399047_FV20190228"/>
    <d v="2019-02-24T00:00:00"/>
    <d v="2019-03-06T00:00:00"/>
    <e v="#N/A"/>
    <n v="883751"/>
    <n v="883751"/>
    <x v="1"/>
    <e v="#N/A"/>
    <s v="FACTURA ACEPTADA POR LAS IPS"/>
    <m/>
    <n v="0"/>
    <n v="0"/>
    <m/>
    <n v="0"/>
    <n v="0"/>
    <n v="0"/>
    <m/>
    <m/>
    <m/>
    <m/>
    <m/>
    <m/>
    <d v="2024-04-30T00:00:00"/>
  </r>
  <r>
    <n v="890399047"/>
    <s v="HOSPITAL DEPTAL MARIO CORREA RENGIFO ESE"/>
    <s v="FV"/>
    <n v="20190337"/>
    <s v="FV20190337"/>
    <s v="890399047_FV20190337"/>
    <d v="2019-03-24T00:00:00"/>
    <d v="2019-04-03T00:00:00"/>
    <e v="#N/A"/>
    <n v="10029836"/>
    <n v="10029836"/>
    <x v="1"/>
    <e v="#N/A"/>
    <s v="FACTURA ACEPTADA POR LAS IPS"/>
    <m/>
    <n v="0"/>
    <n v="0"/>
    <m/>
    <n v="0"/>
    <n v="0"/>
    <n v="0"/>
    <m/>
    <m/>
    <m/>
    <m/>
    <m/>
    <m/>
    <d v="2024-04-30T00:00:00"/>
  </r>
  <r>
    <n v="890399047"/>
    <s v="HOSPITAL DEPTAL MARIO CORREA RENGIFO ESE"/>
    <s v="FV"/>
    <n v="20190440"/>
    <s v="FV20190440"/>
    <s v="890399047_FV20190440"/>
    <d v="2019-04-24T00:00:00"/>
    <d v="2019-05-04T00:00:00"/>
    <e v="#N/A"/>
    <n v="301104"/>
    <n v="301104"/>
    <x v="1"/>
    <e v="#N/A"/>
    <s v="FACTURA ACEPTADA POR LAS IPS"/>
    <m/>
    <n v="0"/>
    <n v="0"/>
    <m/>
    <n v="0"/>
    <n v="0"/>
    <n v="0"/>
    <m/>
    <m/>
    <m/>
    <m/>
    <m/>
    <m/>
    <d v="2024-04-30T00:00:00"/>
  </r>
  <r>
    <n v="890399047"/>
    <s v="HOSPITAL DEPTAL MARIO CORREA RENGIFO ESE"/>
    <s v="FV"/>
    <n v="20190632"/>
    <s v="FV20190632"/>
    <s v="890399047_FV20190632"/>
    <d v="2019-06-27T00:00:00"/>
    <d v="2019-07-07T00:00:00"/>
    <e v="#N/A"/>
    <n v="529820"/>
    <n v="529820"/>
    <x v="1"/>
    <e v="#N/A"/>
    <s v="FACTURA ACEPTADA POR LAS IPS"/>
    <m/>
    <n v="0"/>
    <n v="0"/>
    <m/>
    <n v="0"/>
    <n v="0"/>
    <n v="0"/>
    <m/>
    <m/>
    <m/>
    <m/>
    <m/>
    <m/>
    <d v="2024-04-30T00:00:00"/>
  </r>
  <r>
    <n v="890399047"/>
    <s v="HOSPITAL DEPTAL MARIO CORREA RENGIFO ESE"/>
    <s v="FV"/>
    <n v="20190740"/>
    <s v="FV20190740"/>
    <s v="890399047_FV20190740"/>
    <d v="2019-07-28T00:00:00"/>
    <d v="2019-08-07T00:00:00"/>
    <e v="#N/A"/>
    <n v="50800"/>
    <n v="50800"/>
    <x v="1"/>
    <e v="#N/A"/>
    <s v="FACTURA ACEPTADA POR LAS IPS"/>
    <m/>
    <n v="0"/>
    <n v="0"/>
    <m/>
    <n v="0"/>
    <n v="0"/>
    <n v="0"/>
    <m/>
    <m/>
    <m/>
    <m/>
    <m/>
    <m/>
    <d v="2024-04-30T00:00:00"/>
  </r>
  <r>
    <n v="890399047"/>
    <s v="HOSPITAL DEPTAL MARIO CORREA RENGIFO ESE"/>
    <s v="FVM"/>
    <n v="200997"/>
    <s v="FVM200997"/>
    <s v="890399047_FVM200997"/>
    <d v="2019-08-14T00:00:00"/>
    <d v="2019-09-15T00:00:00"/>
    <d v="2019-09-12T00:00:00"/>
    <n v="91500"/>
    <n v="0"/>
    <x v="0"/>
    <s v="Finalizada"/>
    <s v="FACTURA CANCELADA"/>
    <m/>
    <n v="91500"/>
    <n v="0"/>
    <m/>
    <n v="91500"/>
    <n v="0"/>
    <n v="91500"/>
    <m/>
    <m/>
    <n v="91500"/>
    <n v="4800036170"/>
    <m/>
    <s v="30.01.2020"/>
    <d v="2024-04-30T00:00:00"/>
  </r>
  <r>
    <n v="890399047"/>
    <s v="HOSPITAL DEPTAL MARIO CORREA RENGIFO ESE"/>
    <s v="FVM"/>
    <n v="201004"/>
    <s v="FVM201004"/>
    <s v="890399047_FVM201004"/>
    <d v="2019-08-14T00:00:00"/>
    <d v="2019-09-15T00:00:00"/>
    <d v="2019-09-12T00:00:00"/>
    <n v="180100"/>
    <n v="0"/>
    <x v="0"/>
    <s v="Finalizada"/>
    <s v="FACTURA CANCELADA"/>
    <m/>
    <n v="180100"/>
    <n v="0"/>
    <m/>
    <n v="180100"/>
    <n v="0"/>
    <n v="180100"/>
    <m/>
    <m/>
    <n v="180100"/>
    <n v="4800036170"/>
    <m/>
    <s v="30.01.2020"/>
    <d v="2024-04-30T00:00:00"/>
  </r>
  <r>
    <n v="890399047"/>
    <s v="HOSPITAL DEPTAL MARIO CORREA RENGIFO ESE"/>
    <s v="FVM"/>
    <n v="202129"/>
    <s v="FVM202129"/>
    <s v="890399047_FVM202129"/>
    <d v="2019-08-15T00:00:00"/>
    <d v="2019-09-15T00:00:00"/>
    <d v="2019-09-12T00:00:00"/>
    <n v="111481"/>
    <n v="0"/>
    <x v="0"/>
    <s v="Finalizada"/>
    <s v="FACTURA CANCELADA"/>
    <m/>
    <n v="111481"/>
    <n v="0"/>
    <m/>
    <n v="111481"/>
    <n v="0"/>
    <n v="111481"/>
    <m/>
    <m/>
    <n v="111481"/>
    <n v="4800036170"/>
    <m/>
    <s v="30.01.2020"/>
    <d v="2024-04-30T00:00:00"/>
  </r>
  <r>
    <n v="890399047"/>
    <s v="HOSPITAL DEPTAL MARIO CORREA RENGIFO ESE"/>
    <s v="FVM"/>
    <n v="202108"/>
    <s v="FVM202108"/>
    <s v="890399047_FVM202108"/>
    <d v="2019-08-15T00:00:00"/>
    <d v="2019-09-15T00:00:00"/>
    <d v="2019-09-12T00:00:00"/>
    <n v="168997"/>
    <n v="0"/>
    <x v="0"/>
    <s v="Finalizada"/>
    <s v="FACTURA CANCELADA"/>
    <m/>
    <n v="168997"/>
    <n v="0"/>
    <m/>
    <n v="168997"/>
    <n v="0"/>
    <n v="168997"/>
    <m/>
    <m/>
    <n v="168997"/>
    <n v="4800036170"/>
    <m/>
    <s v="30.01.2020"/>
    <d v="2024-04-30T00:00:00"/>
  </r>
  <r>
    <n v="890399047"/>
    <s v="HOSPITAL DEPTAL MARIO CORREA RENGIFO ESE"/>
    <s v="FVM"/>
    <n v="202617"/>
    <s v="FVM202617"/>
    <s v="890399047_FVM202617"/>
    <d v="2019-08-16T00:00:00"/>
    <d v="2019-09-15T00:00:00"/>
    <d v="2019-09-12T00:00:00"/>
    <n v="135720"/>
    <n v="0"/>
    <x v="0"/>
    <s v="Finalizada"/>
    <s v="FACTURA CANCELADA"/>
    <m/>
    <n v="135720"/>
    <n v="0"/>
    <m/>
    <n v="135720"/>
    <n v="0"/>
    <n v="135720"/>
    <m/>
    <m/>
    <n v="135720"/>
    <n v="4800036170"/>
    <m/>
    <s v="30.01.2020"/>
    <d v="2024-04-30T00:00:00"/>
  </r>
  <r>
    <n v="890399047"/>
    <s v="HOSPITAL DEPTAL MARIO CORREA RENGIFO ESE"/>
    <s v="FVM"/>
    <n v="203900"/>
    <s v="FVM203900"/>
    <s v="890399047_FVM203900"/>
    <d v="2019-08-19T00:00:00"/>
    <d v="2019-09-15T00:00:00"/>
    <d v="2019-09-12T00:00:00"/>
    <n v="793780"/>
    <n v="0"/>
    <x v="0"/>
    <s v="Finalizada"/>
    <s v="FACTURA CANCELADA"/>
    <m/>
    <n v="793780"/>
    <n v="0"/>
    <m/>
    <n v="793780"/>
    <n v="0"/>
    <n v="793780"/>
    <m/>
    <m/>
    <n v="793780"/>
    <n v="4800036170"/>
    <m/>
    <s v="30.01.2020"/>
    <d v="2024-04-30T00:00:00"/>
  </r>
  <r>
    <n v="890399047"/>
    <s v="HOSPITAL DEPTAL MARIO CORREA RENGIFO ESE"/>
    <s v="FVM"/>
    <n v="207124"/>
    <s v="FVM207124"/>
    <s v="890399047_FVM207124"/>
    <d v="2019-08-25T00:00:00"/>
    <d v="2019-09-15T00:00:00"/>
    <d v="2019-09-12T00:00:00"/>
    <n v="59100"/>
    <n v="0"/>
    <x v="0"/>
    <s v="Finalizada"/>
    <s v="FACTURA CANCELADA"/>
    <m/>
    <n v="59100"/>
    <n v="0"/>
    <m/>
    <n v="59100"/>
    <n v="0"/>
    <n v="59100"/>
    <m/>
    <m/>
    <n v="59100"/>
    <n v="4800036170"/>
    <m/>
    <s v="30.01.2020"/>
    <d v="2024-04-30T00:00:00"/>
  </r>
  <r>
    <n v="890399047"/>
    <s v="HOSPITAL DEPTAL MARIO CORREA RENGIFO ESE"/>
    <s v="FVM"/>
    <n v="213911"/>
    <s v="FVM213911"/>
    <s v="890399047_FVM213911"/>
    <d v="2019-08-31T00:00:00"/>
    <d v="2019-09-15T00:00:00"/>
    <d v="2019-09-12T00:00:00"/>
    <n v="60200"/>
    <n v="0"/>
    <x v="0"/>
    <s v="Finalizada"/>
    <s v="FACTURA CANCELADA"/>
    <m/>
    <n v="60200"/>
    <n v="0"/>
    <m/>
    <n v="60200"/>
    <n v="0"/>
    <n v="60200"/>
    <m/>
    <m/>
    <n v="60200"/>
    <n v="4800036170"/>
    <m/>
    <s v="30.01.2020"/>
    <d v="2024-04-30T00:00:00"/>
  </r>
  <r>
    <n v="890399047"/>
    <s v="HOSPITAL DEPTAL MARIO CORREA RENGIFO ESE"/>
    <s v="FVM"/>
    <n v="219305"/>
    <s v="FVM219305"/>
    <s v="890399047_FVM219305"/>
    <d v="2019-09-22T00:00:00"/>
    <d v="2019-10-15T00:00:00"/>
    <d v="2019-10-04T00:00:00"/>
    <n v="208900"/>
    <n v="0"/>
    <x v="0"/>
    <s v="Finalizada"/>
    <s v="FACTURA CANCELADA"/>
    <m/>
    <n v="208900"/>
    <n v="0"/>
    <m/>
    <n v="208900"/>
    <n v="0"/>
    <n v="208900"/>
    <m/>
    <m/>
    <n v="208900"/>
    <n v="4800036170"/>
    <m/>
    <s v="30.01.2020"/>
    <d v="2024-04-30T00:00:00"/>
  </r>
  <r>
    <n v="890399047"/>
    <s v="HOSPITAL DEPTAL MARIO CORREA RENGIFO ESE"/>
    <s v="FVM"/>
    <n v="220616"/>
    <s v="FVM220616"/>
    <s v="890399047_FVM220616"/>
    <d v="2019-09-24T00:00:00"/>
    <d v="2019-10-15T00:00:00"/>
    <d v="2019-10-04T00:00:00"/>
    <n v="547273"/>
    <n v="0"/>
    <x v="0"/>
    <s v="Finalizada"/>
    <s v="FACTURA CANCELADA"/>
    <m/>
    <n v="547273"/>
    <n v="0"/>
    <m/>
    <n v="547273"/>
    <n v="0"/>
    <n v="547273"/>
    <m/>
    <m/>
    <n v="547273"/>
    <n v="4800036170"/>
    <m/>
    <s v="30.01.2020"/>
    <d v="2024-04-30T00:00:00"/>
  </r>
  <r>
    <n v="890399047"/>
    <s v="HOSPITAL DEPTAL MARIO CORREA RENGIFO ESE"/>
    <s v="FVM"/>
    <n v="227081"/>
    <s v="FVM227081"/>
    <s v="890399047_FVM227081"/>
    <d v="2019-10-06T00:00:00"/>
    <d v="2019-11-08T00:00:00"/>
    <d v="2019-11-12T00:00:00"/>
    <n v="300971"/>
    <n v="0"/>
    <x v="2"/>
    <s v="Finalizada"/>
    <s v="FACTURA CERRADA POR EXTEMPORANEIDAD"/>
    <m/>
    <n v="300971"/>
    <n v="0"/>
    <m/>
    <n v="300971"/>
    <n v="300971"/>
    <n v="0"/>
    <m/>
    <m/>
    <m/>
    <m/>
    <m/>
    <m/>
    <d v="2024-04-30T00:00:00"/>
  </r>
  <r>
    <n v="890399047"/>
    <s v="HOSPITAL DEPTAL MARIO CORREA RENGIFO ESE"/>
    <s v="FVM"/>
    <n v="258224"/>
    <s v="FVM258224"/>
    <s v="890399047_FVM258224"/>
    <d v="2020-01-09T00:00:00"/>
    <d v="2020-01-09T00:00:00"/>
    <d v="2020-01-10T00:00:00"/>
    <n v="6946445"/>
    <n v="0"/>
    <x v="2"/>
    <s v="Finalizada"/>
    <s v="FACTURA CERRADA POR EXTEMPORANEIDAD"/>
    <m/>
    <n v="6946445"/>
    <n v="0"/>
    <m/>
    <n v="6946445"/>
    <n v="6946445"/>
    <n v="0"/>
    <m/>
    <m/>
    <m/>
    <m/>
    <m/>
    <m/>
    <d v="2024-04-30T00:00:00"/>
  </r>
  <r>
    <n v="890399047"/>
    <s v="HOSPITAL DEPTAL MARIO CORREA RENGIFO ESE"/>
    <s v="FVM"/>
    <n v="266773"/>
    <s v="FVM266773"/>
    <s v="890399047_FVM266773"/>
    <d v="2020-02-02T00:00:00"/>
    <d v="2020-03-02T00:00:00"/>
    <e v="#N/A"/>
    <n v="113200"/>
    <n v="113200"/>
    <x v="1"/>
    <e v="#N/A"/>
    <s v="FACTURA ACEPTADA POR LAS IPS"/>
    <m/>
    <n v="0"/>
    <n v="0"/>
    <m/>
    <n v="0"/>
    <n v="0"/>
    <n v="0"/>
    <m/>
    <m/>
    <m/>
    <m/>
    <m/>
    <m/>
    <d v="2024-04-30T00:00:00"/>
  </r>
  <r>
    <n v="890399047"/>
    <s v="HOSPITAL DEPTAL MARIO CORREA RENGIFO ESE"/>
    <s v="FVM"/>
    <n v="268293"/>
    <s v="FVM268293"/>
    <s v="890399047_FVM268293"/>
    <d v="2020-02-06T00:00:00"/>
    <d v="2020-03-02T00:00:00"/>
    <e v="#N/A"/>
    <n v="214026"/>
    <n v="214026"/>
    <x v="1"/>
    <e v="#N/A"/>
    <s v="FACTURA ACEPTADA POR LAS IPS"/>
    <m/>
    <n v="0"/>
    <n v="0"/>
    <m/>
    <n v="0"/>
    <n v="0"/>
    <n v="0"/>
    <m/>
    <m/>
    <m/>
    <m/>
    <m/>
    <m/>
    <d v="2024-04-30T00:00:00"/>
  </r>
  <r>
    <n v="890399047"/>
    <s v="HOSPITAL DEPTAL MARIO CORREA RENGIFO ESE"/>
    <s v="FVM"/>
    <n v="274381"/>
    <s v="FVM274381"/>
    <s v="890399047_FVM274381"/>
    <d v="2020-02-21T00:00:00"/>
    <d v="2020-03-02T00:00:00"/>
    <e v="#N/A"/>
    <n v="66100"/>
    <n v="66100"/>
    <x v="1"/>
    <e v="#N/A"/>
    <s v="FACTURA ACEPTADA POR LAS IPS"/>
    <m/>
    <n v="0"/>
    <n v="0"/>
    <m/>
    <n v="0"/>
    <n v="0"/>
    <n v="0"/>
    <m/>
    <m/>
    <m/>
    <m/>
    <m/>
    <m/>
    <d v="2024-04-30T00:00:00"/>
  </r>
  <r>
    <n v="890399047"/>
    <s v="HOSPITAL DEPTAL MARIO CORREA RENGIFO ESE"/>
    <s v="FVM"/>
    <n v="280411"/>
    <s v="FVM280411"/>
    <s v="890399047_FVM280411"/>
    <d v="2020-03-07T00:00:00"/>
    <d v="2020-04-02T00:00:00"/>
    <e v="#N/A"/>
    <n v="69900"/>
    <n v="69900"/>
    <x v="1"/>
    <e v="#N/A"/>
    <s v="FACTURA ACEPTADA POR LAS IPS"/>
    <m/>
    <n v="0"/>
    <n v="0"/>
    <m/>
    <n v="0"/>
    <n v="0"/>
    <n v="0"/>
    <m/>
    <m/>
    <m/>
    <m/>
    <m/>
    <m/>
    <d v="2024-04-30T00:00:00"/>
  </r>
  <r>
    <n v="890399047"/>
    <s v="HOSPITAL DEPTAL MARIO CORREA RENGIFO ESE"/>
    <s v="FVM"/>
    <n v="283681"/>
    <s v="FVM283681"/>
    <s v="890399047_FVM283681"/>
    <d v="2020-03-18T00:00:00"/>
    <d v="2020-04-02T00:00:00"/>
    <e v="#N/A"/>
    <n v="73320"/>
    <n v="73320"/>
    <x v="1"/>
    <e v="#N/A"/>
    <s v="FACTURA ACEPTADA POR LAS IPS"/>
    <m/>
    <n v="0"/>
    <n v="0"/>
    <m/>
    <n v="0"/>
    <n v="0"/>
    <n v="0"/>
    <m/>
    <m/>
    <m/>
    <m/>
    <m/>
    <m/>
    <d v="2024-04-30T00:00:00"/>
  </r>
  <r>
    <n v="890399047"/>
    <s v="HOSPITAL DEPTAL MARIO CORREA RENGIFO ESE"/>
    <s v="FVM"/>
    <n v="287921"/>
    <s v="FVM287921"/>
    <s v="890399047_FVM287921"/>
    <d v="2020-04-16T00:00:00"/>
    <d v="2020-05-06T00:00:00"/>
    <e v="#N/A"/>
    <n v="54400"/>
    <n v="54400"/>
    <x v="1"/>
    <e v="#N/A"/>
    <s v="FACTURA ACEPTADA POR LAS IPS"/>
    <m/>
    <n v="0"/>
    <n v="0"/>
    <m/>
    <n v="0"/>
    <n v="0"/>
    <n v="0"/>
    <m/>
    <m/>
    <m/>
    <m/>
    <m/>
    <m/>
    <d v="2024-04-30T00:00:00"/>
  </r>
  <r>
    <n v="890399047"/>
    <s v="HOSPITAL DEPTAL MARIO CORREA RENGIFO ESE"/>
    <s v="FVM"/>
    <n v="288134"/>
    <s v="FVM288134"/>
    <s v="890399047_FVM288134"/>
    <d v="2020-04-20T00:00:00"/>
    <d v="2020-05-06T00:00:00"/>
    <e v="#N/A"/>
    <n v="54400"/>
    <n v="54400"/>
    <x v="1"/>
    <e v="#N/A"/>
    <s v="FACTURA ACEPTADA POR LAS IPS"/>
    <m/>
    <n v="0"/>
    <n v="0"/>
    <m/>
    <n v="0"/>
    <n v="0"/>
    <n v="0"/>
    <m/>
    <m/>
    <m/>
    <m/>
    <m/>
    <m/>
    <d v="2024-04-30T00:00:00"/>
  </r>
  <r>
    <n v="890399047"/>
    <s v="HOSPITAL DEPTAL MARIO CORREA RENGIFO ESE"/>
    <s v="FVM"/>
    <n v="288683"/>
    <s v="FVM288683"/>
    <s v="890399047_FVM288683"/>
    <d v="2020-04-27T00:00:00"/>
    <d v="2020-05-06T00:00:00"/>
    <e v="#N/A"/>
    <n v="54400"/>
    <n v="54400"/>
    <x v="1"/>
    <e v="#N/A"/>
    <s v="FACTURA ACEPTADA POR LAS IPS"/>
    <m/>
    <n v="0"/>
    <n v="0"/>
    <m/>
    <n v="0"/>
    <n v="0"/>
    <n v="0"/>
    <m/>
    <m/>
    <m/>
    <m/>
    <m/>
    <m/>
    <d v="2024-04-30T00:00:00"/>
  </r>
  <r>
    <n v="890399047"/>
    <s v="HOSPITAL DEPTAL MARIO CORREA RENGIFO ESE"/>
    <s v="FVM"/>
    <n v="289038"/>
    <s v="FVM289038"/>
    <s v="890399047_FVM289038"/>
    <d v="2020-04-30T00:00:00"/>
    <d v="2020-05-06T00:00:00"/>
    <e v="#N/A"/>
    <n v="54400"/>
    <n v="54400"/>
    <x v="1"/>
    <e v="#N/A"/>
    <s v="FACTURA ACEPTADA POR LAS IPS"/>
    <m/>
    <n v="0"/>
    <n v="0"/>
    <m/>
    <n v="0"/>
    <n v="0"/>
    <n v="0"/>
    <m/>
    <m/>
    <m/>
    <m/>
    <m/>
    <m/>
    <d v="2024-04-30T00:00:00"/>
  </r>
  <r>
    <n v="890399047"/>
    <s v="HOSPITAL DEPTAL MARIO CORREA RENGIFO ESE"/>
    <s v="FVM"/>
    <n v="289114"/>
    <s v="FVM289114"/>
    <s v="890399047_FVM289114"/>
    <d v="2020-05-03T00:00:00"/>
    <d v="2020-06-10T00:00:00"/>
    <e v="#N/A"/>
    <n v="217300"/>
    <n v="217300"/>
    <x v="1"/>
    <e v="#N/A"/>
    <s v="FACTURA ACEPTADA POR LAS IPS"/>
    <m/>
    <n v="0"/>
    <n v="0"/>
    <m/>
    <n v="0"/>
    <n v="0"/>
    <n v="0"/>
    <m/>
    <m/>
    <m/>
    <m/>
    <m/>
    <m/>
    <d v="2024-04-30T00:00:00"/>
  </r>
  <r>
    <n v="890399047"/>
    <s v="HOSPITAL DEPTAL MARIO CORREA RENGIFO ESE"/>
    <s v="FVM"/>
    <n v="289792"/>
    <s v="FVM289792"/>
    <s v="890399047_FVM289792"/>
    <d v="2020-05-19T00:00:00"/>
    <d v="2020-06-10T00:00:00"/>
    <e v="#N/A"/>
    <n v="55300"/>
    <n v="55300"/>
    <x v="1"/>
    <e v="#N/A"/>
    <s v="FACTURA ACEPTADA POR LAS IPS"/>
    <m/>
    <n v="0"/>
    <n v="0"/>
    <m/>
    <n v="0"/>
    <n v="0"/>
    <n v="0"/>
    <m/>
    <m/>
    <m/>
    <m/>
    <m/>
    <m/>
    <d v="2024-04-30T00:00:00"/>
  </r>
  <r>
    <n v="890399047"/>
    <s v="HOSPITAL DEPTAL MARIO CORREA RENGIFO ESE"/>
    <s v="FVM"/>
    <n v="290600"/>
    <s v="FVM290600"/>
    <s v="890399047_FVM290600"/>
    <d v="2020-06-03T00:00:00"/>
    <d v="2020-07-16T00:00:00"/>
    <e v="#N/A"/>
    <n v="233931"/>
    <n v="233931"/>
    <x v="1"/>
    <e v="#N/A"/>
    <s v="FACTURA ACEPTADA POR LAS IPS"/>
    <m/>
    <n v="0"/>
    <n v="0"/>
    <m/>
    <n v="0"/>
    <n v="0"/>
    <n v="0"/>
    <m/>
    <m/>
    <m/>
    <m/>
    <m/>
    <m/>
    <d v="2024-04-30T00:00:00"/>
  </r>
  <r>
    <n v="890399047"/>
    <s v="HOSPITAL DEPTAL MARIO CORREA RENGIFO ESE"/>
    <s v="FVM"/>
    <n v="290631"/>
    <s v="FVM290631"/>
    <s v="890399047_FVM290631"/>
    <d v="2020-06-04T00:00:00"/>
    <d v="2020-07-16T00:00:00"/>
    <e v="#N/A"/>
    <n v="117884"/>
    <n v="117884"/>
    <x v="1"/>
    <e v="#N/A"/>
    <s v="FACTURA ACEPTADA POR LAS IPS"/>
    <m/>
    <n v="0"/>
    <n v="0"/>
    <m/>
    <n v="0"/>
    <n v="0"/>
    <n v="0"/>
    <m/>
    <m/>
    <m/>
    <m/>
    <m/>
    <m/>
    <d v="2024-04-30T00:00:00"/>
  </r>
  <r>
    <n v="890399047"/>
    <s v="HOSPITAL DEPTAL MARIO CORREA RENGIFO ESE"/>
    <s v="FVM"/>
    <n v="291205"/>
    <s v="FVM291205"/>
    <s v="890399047_FVM291205"/>
    <d v="2020-06-19T00:00:00"/>
    <d v="2020-07-16T00:00:00"/>
    <e v="#N/A"/>
    <n v="101100"/>
    <n v="101100"/>
    <x v="1"/>
    <e v="#N/A"/>
    <s v="FACTURA ACEPTADA POR LAS IPS"/>
    <m/>
    <n v="0"/>
    <n v="0"/>
    <m/>
    <n v="0"/>
    <n v="0"/>
    <n v="0"/>
    <m/>
    <m/>
    <m/>
    <m/>
    <m/>
    <m/>
    <d v="2024-04-30T00:00:00"/>
  </r>
  <r>
    <n v="890399047"/>
    <s v="HOSPITAL DEPTAL MARIO CORREA RENGIFO ESE"/>
    <s v="FVM"/>
    <n v="291381"/>
    <s v="FVM291381"/>
    <s v="890399047_FVM291381"/>
    <d v="2020-06-23T00:00:00"/>
    <d v="2020-07-16T00:00:00"/>
    <e v="#N/A"/>
    <n v="54400"/>
    <n v="54400"/>
    <x v="1"/>
    <e v="#N/A"/>
    <s v="FACTURA ACEPTADA POR LAS IPS"/>
    <m/>
    <n v="0"/>
    <n v="0"/>
    <m/>
    <n v="0"/>
    <n v="0"/>
    <n v="0"/>
    <m/>
    <m/>
    <m/>
    <m/>
    <m/>
    <m/>
    <d v="2024-04-30T00:00:00"/>
  </r>
  <r>
    <n v="890399047"/>
    <s v="HOSPITAL DEPTAL MARIO CORREA RENGIFO ESE"/>
    <s v="FVM"/>
    <n v="292267"/>
    <s v="FVM292267"/>
    <s v="890399047_FVM292267"/>
    <d v="2020-07-08T00:00:00"/>
    <d v="2020-08-06T00:00:00"/>
    <e v="#N/A"/>
    <n v="219400"/>
    <n v="219400"/>
    <x v="1"/>
    <e v="#N/A"/>
    <s v="FACTURA ACEPTADA POR LAS IPS"/>
    <m/>
    <n v="0"/>
    <n v="0"/>
    <m/>
    <n v="0"/>
    <n v="0"/>
    <n v="0"/>
    <m/>
    <m/>
    <m/>
    <m/>
    <m/>
    <m/>
    <d v="2024-04-30T00:00:00"/>
  </r>
  <r>
    <n v="890399047"/>
    <s v="HOSPITAL DEPTAL MARIO CORREA RENGIFO ESE"/>
    <s v="FVM"/>
    <n v="292606"/>
    <s v="FVM292606"/>
    <s v="890399047_FVM292606"/>
    <d v="2020-07-13T00:00:00"/>
    <d v="2020-08-06T00:00:00"/>
    <e v="#N/A"/>
    <n v="366400"/>
    <n v="366400"/>
    <x v="1"/>
    <e v="#N/A"/>
    <s v="FACTURA ACEPTADA POR LAS IPS"/>
    <m/>
    <n v="0"/>
    <n v="0"/>
    <m/>
    <n v="0"/>
    <n v="0"/>
    <n v="0"/>
    <m/>
    <m/>
    <m/>
    <m/>
    <m/>
    <m/>
    <d v="2024-04-30T00:00:00"/>
  </r>
  <r>
    <n v="890399047"/>
    <s v="HOSPITAL DEPTAL MARIO CORREA RENGIFO ESE"/>
    <s v="FVM"/>
    <n v="293636"/>
    <s v="FVM293636"/>
    <s v="890399047_FVM293636"/>
    <d v="2020-07-25T00:00:00"/>
    <d v="2020-08-06T00:00:00"/>
    <d v="2020-08-16T00:00:00"/>
    <n v="296857"/>
    <n v="0"/>
    <x v="2"/>
    <s v="Finalizada"/>
    <s v="FACTURA CERRADA POR EXTEMPORANEIDAD"/>
    <m/>
    <n v="296857"/>
    <n v="0"/>
    <m/>
    <n v="296857"/>
    <n v="296857"/>
    <n v="0"/>
    <m/>
    <m/>
    <m/>
    <m/>
    <m/>
    <m/>
    <d v="2024-04-30T00:00:00"/>
  </r>
  <r>
    <n v="890399047"/>
    <s v="HOSPITAL DEPTAL MARIO CORREA RENGIFO ESE"/>
    <s v="FVM"/>
    <n v="296087"/>
    <s v="FVM296087"/>
    <s v="890399047_FVM296087"/>
    <d v="2020-08-23T00:00:00"/>
    <d v="2021-12-31T00:00:00"/>
    <d v="2020-09-04T00:00:00"/>
    <n v="852600"/>
    <n v="0"/>
    <x v="2"/>
    <s v="Finalizada"/>
    <s v="FACTURA CERRADA POR EXTEMPORANEIDAD"/>
    <m/>
    <n v="852600"/>
    <n v="0"/>
    <m/>
    <n v="852600"/>
    <n v="852600"/>
    <n v="0"/>
    <m/>
    <m/>
    <m/>
    <m/>
    <m/>
    <m/>
    <d v="2024-04-30T00:00:00"/>
  </r>
  <r>
    <n v="890399047"/>
    <s v="HOSPITAL DEPTAL MARIO CORREA RENGIFO ESE"/>
    <s v="FEMC"/>
    <n v="4003"/>
    <s v="FEMC4003"/>
    <s v="890399047_FEMC4003"/>
    <d v="2020-11-02T00:00:00"/>
    <d v="2020-12-03T00:00:00"/>
    <e v="#N/A"/>
    <n v="558800"/>
    <n v="558800"/>
    <x v="1"/>
    <e v="#N/A"/>
    <s v="FACTURA ACEPTADA POR LAS IPS"/>
    <m/>
    <n v="0"/>
    <n v="0"/>
    <m/>
    <n v="0"/>
    <n v="0"/>
    <n v="0"/>
    <m/>
    <m/>
    <m/>
    <m/>
    <m/>
    <m/>
    <d v="2024-04-30T00:00:00"/>
  </r>
  <r>
    <n v="890399047"/>
    <s v="HOSPITAL DEPTAL MARIO CORREA RENGIFO ESE"/>
    <s v="FEMC"/>
    <n v="6070"/>
    <s v="FEMC6070"/>
    <s v="890399047_FEMC6070"/>
    <d v="2020-11-14T00:00:00"/>
    <d v="2020-12-03T00:00:00"/>
    <e v="#N/A"/>
    <n v="54400"/>
    <n v="54400"/>
    <x v="1"/>
    <e v="#N/A"/>
    <s v="FACTURA ACEPTADA POR LAS IPS"/>
    <m/>
    <n v="0"/>
    <n v="0"/>
    <m/>
    <n v="0"/>
    <n v="0"/>
    <n v="0"/>
    <m/>
    <m/>
    <m/>
    <m/>
    <m/>
    <m/>
    <d v="2024-04-30T00:00:00"/>
  </r>
  <r>
    <n v="890399047"/>
    <s v="HOSPITAL DEPTAL MARIO CORREA RENGIFO ESE"/>
    <s v="FEMC"/>
    <n v="6256"/>
    <s v="FEMC6256"/>
    <s v="890399047_FEMC6256"/>
    <d v="2020-11-17T00:00:00"/>
    <d v="2020-12-03T00:00:00"/>
    <e v="#N/A"/>
    <n v="138300"/>
    <n v="138300"/>
    <x v="1"/>
    <e v="#N/A"/>
    <s v="FACTURA ACEPTADA POR LAS IPS"/>
    <m/>
    <n v="0"/>
    <n v="0"/>
    <m/>
    <n v="0"/>
    <n v="0"/>
    <n v="0"/>
    <m/>
    <m/>
    <m/>
    <m/>
    <m/>
    <m/>
    <d v="2024-04-30T00:00:00"/>
  </r>
  <r>
    <n v="890399047"/>
    <s v="HOSPITAL DEPTAL MARIO CORREA RENGIFO ESE"/>
    <s v="FEMC"/>
    <n v="7793"/>
    <s v="FEMC7793"/>
    <s v="890399047_FEMC7793"/>
    <d v="2020-11-25T00:00:00"/>
    <d v="2020-12-03T00:00:00"/>
    <e v="#N/A"/>
    <n v="248200"/>
    <n v="248200"/>
    <x v="1"/>
    <e v="#N/A"/>
    <s v="FACTURA ACEPTADA POR LAS IPS"/>
    <m/>
    <n v="0"/>
    <n v="0"/>
    <m/>
    <n v="0"/>
    <n v="0"/>
    <n v="0"/>
    <m/>
    <m/>
    <m/>
    <m/>
    <m/>
    <m/>
    <d v="2024-04-30T00:00:00"/>
  </r>
  <r>
    <n v="890399047"/>
    <s v="HOSPITAL DEPTAL MARIO CORREA RENGIFO ESE"/>
    <s v="FEMC"/>
    <n v="8228"/>
    <s v="FEMC8228"/>
    <s v="890399047_FEMC8228"/>
    <d v="2020-11-28T00:00:00"/>
    <d v="2020-12-03T00:00:00"/>
    <e v="#N/A"/>
    <n v="54400"/>
    <n v="54400"/>
    <x v="1"/>
    <e v="#N/A"/>
    <s v="FACTURA ACEPTADA POR LAS IPS"/>
    <m/>
    <n v="0"/>
    <n v="0"/>
    <m/>
    <n v="0"/>
    <n v="0"/>
    <n v="0"/>
    <m/>
    <m/>
    <m/>
    <m/>
    <m/>
    <m/>
    <d v="2024-04-30T00:00:00"/>
  </r>
  <r>
    <n v="890399047"/>
    <s v="HOSPITAL DEPTAL MARIO CORREA RENGIFO ESE"/>
    <s v="FEMC"/>
    <n v="13904"/>
    <s v="FEMC13904"/>
    <s v="890399047_FEMC13904"/>
    <d v="2021-01-21T00:00:00"/>
    <d v="2021-02-08T00:00:00"/>
    <d v="2023-12-15T00:00:00"/>
    <n v="14354814"/>
    <n v="14354814"/>
    <x v="3"/>
    <s v="Devuelta"/>
    <s v="FACTURA DEVUELTA"/>
    <m/>
    <n v="14354814"/>
    <n v="14354814"/>
    <s v="AUT/TARIFAS/   Se devuelve factura servicios de UCI del  6 al 11 de  Diciembre 2020   por $14.354.814  NO  autorizados;  Favor  verificar que están facturando   110A01  TENCION INDIVIDUAL INTEGRAL UCI (1-10)    $2.458.848.   x 6  días   $12.294.240  Esta  tarifa  no  aparece  en el  tarifario soat  del 2020,   favor  justificar que  están  facturando  ..  solicitar autorización  al correo correcto . capautorizaciones@epsdelagente.com.co   /  autorizacionescap@epsdelagente.com.co NO se  evidencia  envíos del  anexo III    JAM"/>
    <n v="14354814"/>
    <n v="0"/>
    <n v="0"/>
    <m/>
    <m/>
    <m/>
    <m/>
    <m/>
    <m/>
    <d v="2024-04-30T00:00:00"/>
  </r>
  <r>
    <n v="890399047"/>
    <s v="HOSPITAL DEPTAL MARIO CORREA RENGIFO ESE"/>
    <s v="FEMC"/>
    <n v="14177"/>
    <s v="FEMC14177"/>
    <s v="890399047_FEMC14177"/>
    <d v="2021-01-23T00:00:00"/>
    <d v="2021-02-08T00:00:00"/>
    <d v="2023-12-15T00:00:00"/>
    <n v="1141500"/>
    <n v="1141500"/>
    <x v="3"/>
    <s v="Devuelta"/>
    <s v="FACTURA DEVUELTA"/>
    <m/>
    <n v="1141500"/>
    <n v="1141500"/>
    <s v="AUT: SE SOSTIENE DEVOLUCION AL VALIDAR NO CUENTA CON AUTORIZACION POR LOS SERVICIOS PRESTADOS FAVOR SOLICITAR AL CORREO CAPAUTORIZACIONES@EPSDELAGENTE.COM.CO PARA DAR TRAMITE."/>
    <n v="1141500"/>
    <n v="0"/>
    <n v="0"/>
    <m/>
    <m/>
    <m/>
    <m/>
    <m/>
    <m/>
    <d v="2024-04-30T00:00:00"/>
  </r>
  <r>
    <n v="890399047"/>
    <s v="HOSPITAL DEPTAL MARIO CORREA RENGIFO ESE"/>
    <s v="FEMC"/>
    <n v="14901"/>
    <s v="FEMC14901"/>
    <s v="890399047_FEMC14901"/>
    <d v="2021-01-29T00:00:00"/>
    <d v="2021-02-08T00:00:00"/>
    <d v="1899-12-30T00:00:00"/>
    <n v="40200"/>
    <n v="40200"/>
    <x v="1"/>
    <s v="Devuelta"/>
    <s v="FACTURA ACEPTADA POR LAS IPS"/>
    <m/>
    <n v="40200"/>
    <n v="40200"/>
    <m/>
    <n v="40200"/>
    <n v="0"/>
    <n v="0"/>
    <m/>
    <m/>
    <m/>
    <m/>
    <m/>
    <m/>
    <d v="2024-04-30T00:00:00"/>
  </r>
  <r>
    <n v="890399047"/>
    <s v="HOSPITAL DEPTAL MARIO CORREA RENGIFO ESE"/>
    <s v="FEMC"/>
    <n v="14969"/>
    <s v="FEMC14969"/>
    <s v="890399047_FEMC14969"/>
    <d v="2021-01-29T00:00:00"/>
    <d v="2021-02-08T00:00:00"/>
    <d v="1899-12-30T00:00:00"/>
    <n v="1269700"/>
    <n v="1269700"/>
    <x v="1"/>
    <s v="Devuelta"/>
    <s v="FACTURA ACEPTADA POR LAS IPS"/>
    <m/>
    <n v="1269700"/>
    <n v="1269700"/>
    <m/>
    <n v="1269700"/>
    <n v="0"/>
    <n v="0"/>
    <m/>
    <m/>
    <m/>
    <m/>
    <m/>
    <m/>
    <d v="2024-04-30T00:00:00"/>
  </r>
  <r>
    <n v="890399047"/>
    <s v="HOSPITAL DEPTAL MARIO CORREA RENGIFO ESE"/>
    <s v="FEMC"/>
    <n v="15045"/>
    <s v="FEMC15045"/>
    <s v="890399047_FEMC15045"/>
    <d v="2021-01-29T00:00:00"/>
    <d v="2021-02-08T00:00:00"/>
    <d v="1899-12-30T00:00:00"/>
    <n v="659000"/>
    <n v="659000"/>
    <x v="1"/>
    <s v="Devuelta"/>
    <s v="FACTURA ACEPTADA POR LAS IPS"/>
    <m/>
    <n v="659000"/>
    <n v="659000"/>
    <m/>
    <n v="659000"/>
    <n v="0"/>
    <n v="0"/>
    <m/>
    <m/>
    <m/>
    <m/>
    <m/>
    <m/>
    <d v="2024-04-30T00:00:00"/>
  </r>
  <r>
    <n v="890399047"/>
    <s v="HOSPITAL DEPTAL MARIO CORREA RENGIFO ESE"/>
    <s v="FEMC"/>
    <n v="14937"/>
    <s v="FEMC14937"/>
    <s v="890399047_FEMC14937"/>
    <d v="2021-01-29T00:00:00"/>
    <d v="2021-02-08T00:00:00"/>
    <d v="1899-12-30T00:00:00"/>
    <n v="7716200"/>
    <n v="7716200"/>
    <x v="1"/>
    <s v="Devuelta"/>
    <s v="FACTURA ACEPTADA POR LAS IPS"/>
    <m/>
    <n v="7716200"/>
    <n v="7716200"/>
    <m/>
    <n v="7716200"/>
    <n v="0"/>
    <n v="0"/>
    <m/>
    <m/>
    <m/>
    <m/>
    <m/>
    <m/>
    <d v="2024-04-30T00:00:00"/>
  </r>
  <r>
    <n v="890399047"/>
    <s v="HOSPITAL DEPTAL MARIO CORREA RENGIFO ESE"/>
    <s v="FEMC"/>
    <n v="14913"/>
    <s v="FEMC14913"/>
    <s v="890399047_FEMC14913"/>
    <d v="2021-01-29T00:00:00"/>
    <d v="2021-02-08T00:00:00"/>
    <d v="1899-12-30T00:00:00"/>
    <n v="611700"/>
    <n v="611700"/>
    <x v="1"/>
    <s v="Devuelta"/>
    <s v="FACTURA ACEPTADA POR LAS IPS"/>
    <m/>
    <n v="611700"/>
    <n v="611700"/>
    <m/>
    <n v="611700"/>
    <n v="0"/>
    <n v="0"/>
    <m/>
    <m/>
    <m/>
    <m/>
    <m/>
    <m/>
    <d v="2024-04-30T00:00:00"/>
  </r>
  <r>
    <n v="890399047"/>
    <s v="HOSPITAL DEPTAL MARIO CORREA RENGIFO ESE"/>
    <s v="FEMC"/>
    <n v="14892"/>
    <s v="FEMC14892"/>
    <s v="890399047_FEMC14892"/>
    <d v="2021-01-29T00:00:00"/>
    <d v="2021-02-08T00:00:00"/>
    <d v="1899-12-30T00:00:00"/>
    <n v="40200"/>
    <n v="40200"/>
    <x v="1"/>
    <s v="Devuelta"/>
    <s v="FACTURA ACEPTADA POR LAS IPS"/>
    <m/>
    <n v="40200"/>
    <n v="40200"/>
    <m/>
    <n v="40200"/>
    <n v="0"/>
    <n v="0"/>
    <m/>
    <m/>
    <m/>
    <m/>
    <m/>
    <m/>
    <d v="2024-04-30T00:00:00"/>
  </r>
  <r>
    <n v="890399047"/>
    <s v="HOSPITAL DEPTAL MARIO CORREA RENGIFO ESE"/>
    <s v="FEMC"/>
    <n v="14910"/>
    <s v="FEMC14910"/>
    <s v="890399047_FEMC14910"/>
    <d v="2021-01-29T00:00:00"/>
    <d v="2021-02-08T00:00:00"/>
    <d v="1899-12-30T00:00:00"/>
    <n v="611700"/>
    <n v="611700"/>
    <x v="1"/>
    <s v="Devuelta"/>
    <s v="FACTURA ACEPTADA POR LAS IPS"/>
    <m/>
    <n v="611700"/>
    <n v="611700"/>
    <m/>
    <n v="611700"/>
    <n v="0"/>
    <n v="0"/>
    <m/>
    <m/>
    <m/>
    <m/>
    <m/>
    <m/>
    <d v="2024-04-30T00:00:00"/>
  </r>
  <r>
    <n v="890399047"/>
    <s v="HOSPITAL DEPTAL MARIO CORREA RENGIFO ESE"/>
    <s v="FEMC"/>
    <n v="15057"/>
    <s v="FEMC15057"/>
    <s v="890399047_FEMC15057"/>
    <d v="2021-01-29T00:00:00"/>
    <d v="2021-02-08T00:00:00"/>
    <d v="1899-12-30T00:00:00"/>
    <n v="372600"/>
    <n v="372600"/>
    <x v="1"/>
    <s v="Devuelta"/>
    <s v="FACTURA ACEPTADA POR LAS IPS"/>
    <m/>
    <n v="372600"/>
    <n v="372600"/>
    <m/>
    <n v="372600"/>
    <n v="0"/>
    <n v="0"/>
    <m/>
    <m/>
    <m/>
    <m/>
    <m/>
    <m/>
    <d v="2024-04-30T00:00:00"/>
  </r>
  <r>
    <n v="890399047"/>
    <s v="HOSPITAL DEPTAL MARIO CORREA RENGIFO ESE"/>
    <s v="FEMC"/>
    <n v="14973"/>
    <s v="FEMC14973"/>
    <s v="890399047_FEMC14973"/>
    <d v="2021-01-29T00:00:00"/>
    <d v="2021-02-08T00:00:00"/>
    <d v="2021-02-08T00:00:00"/>
    <n v="10927426"/>
    <n v="0"/>
    <x v="0"/>
    <s v="Finalizada"/>
    <s v="FACTURA CANCELADA"/>
    <m/>
    <n v="10927426"/>
    <n v="0"/>
    <m/>
    <n v="10927426"/>
    <n v="1402900"/>
    <n v="9524526"/>
    <m/>
    <m/>
    <n v="9524526"/>
    <n v="4800046862"/>
    <m/>
    <s v="14.04.2021"/>
    <d v="2024-04-30T00:00:00"/>
  </r>
  <r>
    <n v="890399047"/>
    <s v="HOSPITAL DEPTAL MARIO CORREA RENGIFO ESE"/>
    <s v="FEMC"/>
    <n v="14889"/>
    <s v="FEMC14889"/>
    <s v="890399047_FEMC14889"/>
    <d v="2021-01-29T00:00:00"/>
    <d v="2021-02-08T00:00:00"/>
    <d v="1899-12-30T00:00:00"/>
    <n v="885300"/>
    <n v="885300"/>
    <x v="1"/>
    <s v="Devuelta"/>
    <s v="FACTURA ACEPTADA POR LAS IPS"/>
    <m/>
    <n v="885300"/>
    <n v="885300"/>
    <m/>
    <n v="885300"/>
    <n v="0"/>
    <n v="0"/>
    <m/>
    <m/>
    <m/>
    <m/>
    <m/>
    <m/>
    <d v="2024-04-30T00:00:00"/>
  </r>
  <r>
    <n v="890399047"/>
    <s v="HOSPITAL DEPTAL MARIO CORREA RENGIFO ESE"/>
    <s v="FEMC"/>
    <n v="15039"/>
    <s v="FEMC15039"/>
    <s v="890399047_FEMC15039"/>
    <d v="2021-01-29T00:00:00"/>
    <d v="2021-02-08T00:00:00"/>
    <d v="1899-12-30T00:00:00"/>
    <n v="898900"/>
    <n v="898900"/>
    <x v="1"/>
    <s v="Devuelta"/>
    <s v="FACTURA ACEPTADA POR LAS IPS"/>
    <m/>
    <n v="898900"/>
    <n v="898900"/>
    <m/>
    <n v="898900"/>
    <n v="0"/>
    <n v="0"/>
    <m/>
    <m/>
    <m/>
    <m/>
    <m/>
    <m/>
    <d v="2024-04-30T00:00:00"/>
  </r>
  <r>
    <n v="890399047"/>
    <s v="HOSPITAL DEPTAL MARIO CORREA RENGIFO ESE"/>
    <s v="FEMC"/>
    <n v="15025"/>
    <s v="FEMC15025"/>
    <s v="890399047_FEMC15025"/>
    <d v="2021-01-29T00:00:00"/>
    <d v="2021-02-08T00:00:00"/>
    <d v="1899-12-30T00:00:00"/>
    <n v="802200"/>
    <n v="802200"/>
    <x v="1"/>
    <s v="Devuelta"/>
    <s v="FACTURA ACEPTADA POR LAS IPS"/>
    <m/>
    <n v="802200"/>
    <n v="802200"/>
    <m/>
    <n v="802200"/>
    <n v="0"/>
    <n v="0"/>
    <m/>
    <m/>
    <m/>
    <m/>
    <m/>
    <m/>
    <d v="2024-04-30T00:00:00"/>
  </r>
  <r>
    <n v="890399047"/>
    <s v="HOSPITAL DEPTAL MARIO CORREA RENGIFO ESE"/>
    <s v="FEMC"/>
    <n v="14900"/>
    <s v="FEMC14900"/>
    <s v="890399047_FEMC14900"/>
    <d v="2021-01-29T00:00:00"/>
    <d v="2021-02-08T00:00:00"/>
    <d v="1899-12-30T00:00:00"/>
    <n v="815800"/>
    <n v="815800"/>
    <x v="1"/>
    <s v="Devuelta"/>
    <s v="FACTURA ACEPTADA POR LAS IPS"/>
    <m/>
    <n v="815800"/>
    <n v="815800"/>
    <m/>
    <n v="815800"/>
    <n v="0"/>
    <n v="0"/>
    <m/>
    <m/>
    <m/>
    <m/>
    <m/>
    <m/>
    <d v="2024-04-30T00:00:00"/>
  </r>
  <r>
    <n v="890399047"/>
    <s v="HOSPITAL DEPTAL MARIO CORREA RENGIFO ESE"/>
    <s v="FEMC"/>
    <n v="15012"/>
    <s v="FEMC15012"/>
    <s v="890399047_FEMC15012"/>
    <d v="2021-01-29T00:00:00"/>
    <d v="2021-02-08T00:00:00"/>
    <d v="1899-12-30T00:00:00"/>
    <n v="594200"/>
    <n v="594200"/>
    <x v="1"/>
    <s v="Devuelta"/>
    <s v="FACTURA ACEPTADA POR LAS IPS"/>
    <m/>
    <n v="594200"/>
    <n v="594200"/>
    <m/>
    <n v="594200"/>
    <n v="0"/>
    <n v="0"/>
    <m/>
    <m/>
    <m/>
    <m/>
    <m/>
    <m/>
    <d v="2024-04-30T00:00:00"/>
  </r>
  <r>
    <n v="890399047"/>
    <s v="HOSPITAL DEPTAL MARIO CORREA RENGIFO ESE"/>
    <s v="FEMC"/>
    <n v="15018"/>
    <s v="FEMC15018"/>
    <s v="890399047_FEMC15018"/>
    <d v="2021-01-29T00:00:00"/>
    <d v="2021-02-08T00:00:00"/>
    <d v="1899-12-30T00:00:00"/>
    <n v="40200"/>
    <n v="40200"/>
    <x v="1"/>
    <s v="Devuelta"/>
    <s v="FACTURA ACEPTADA POR LAS IPS"/>
    <m/>
    <n v="40200"/>
    <n v="40200"/>
    <m/>
    <n v="40200"/>
    <n v="0"/>
    <n v="0"/>
    <m/>
    <m/>
    <m/>
    <m/>
    <m/>
    <m/>
    <d v="2024-04-30T00:00:00"/>
  </r>
  <r>
    <n v="890399047"/>
    <s v="HOSPITAL DEPTAL MARIO CORREA RENGIFO ESE"/>
    <s v="FEMC"/>
    <n v="15038"/>
    <s v="FEMC15038"/>
    <s v="890399047_FEMC15038"/>
    <d v="2021-01-29T00:00:00"/>
    <d v="2021-02-08T00:00:00"/>
    <d v="1899-12-30T00:00:00"/>
    <n v="40200"/>
    <n v="40200"/>
    <x v="1"/>
    <s v="Devuelta"/>
    <s v="FACTURA ACEPTADA POR LAS IPS"/>
    <m/>
    <n v="40200"/>
    <n v="40200"/>
    <m/>
    <n v="40200"/>
    <n v="0"/>
    <n v="0"/>
    <m/>
    <m/>
    <m/>
    <m/>
    <m/>
    <m/>
    <d v="2024-04-30T00:00:00"/>
  </r>
  <r>
    <n v="890399047"/>
    <s v="HOSPITAL DEPTAL MARIO CORREA RENGIFO ESE"/>
    <s v="FEMC"/>
    <n v="16341"/>
    <s v="FEMC16341"/>
    <s v="890399047_FEMC16341"/>
    <d v="2021-02-10T00:00:00"/>
    <d v="2021-03-15T00:00:00"/>
    <d v="1899-12-30T00:00:00"/>
    <n v="1269700"/>
    <n v="1269700"/>
    <x v="1"/>
    <s v="Devuelta"/>
    <s v="FACTURA ACEPTADA POR LAS IPS"/>
    <m/>
    <n v="1269700"/>
    <n v="1269700"/>
    <m/>
    <n v="1269700"/>
    <n v="0"/>
    <n v="0"/>
    <m/>
    <m/>
    <m/>
    <m/>
    <m/>
    <m/>
    <d v="2024-04-30T00:00:00"/>
  </r>
  <r>
    <n v="890399047"/>
    <s v="HOSPITAL DEPTAL MARIO CORREA RENGIFO ESE"/>
    <s v="FEMC"/>
    <n v="17007"/>
    <s v="FEMC17007"/>
    <s v="890399047_FEMC17007"/>
    <d v="2021-02-16T00:00:00"/>
    <d v="2021-03-15T00:00:00"/>
    <d v="1899-12-30T00:00:00"/>
    <n v="234100"/>
    <n v="234100"/>
    <x v="1"/>
    <s v="Devuelta"/>
    <s v="FACTURA ACEPTADA POR LAS IPS"/>
    <m/>
    <n v="234100"/>
    <n v="234100"/>
    <m/>
    <n v="234100"/>
    <n v="0"/>
    <n v="0"/>
    <m/>
    <m/>
    <m/>
    <m/>
    <m/>
    <m/>
    <d v="2024-04-30T00:00:00"/>
  </r>
  <r>
    <n v="890399047"/>
    <s v="HOSPITAL DEPTAL MARIO CORREA RENGIFO ESE"/>
    <s v="FEMC"/>
    <n v="17002"/>
    <s v="FEMC17002"/>
    <s v="890399047_FEMC17002"/>
    <d v="2021-02-16T00:00:00"/>
    <d v="2021-03-15T00:00:00"/>
    <d v="1899-12-30T00:00:00"/>
    <n v="40200"/>
    <n v="40200"/>
    <x v="1"/>
    <s v="Devuelta"/>
    <s v="FACTURA ACEPTADA POR LAS IPS"/>
    <m/>
    <n v="40200"/>
    <n v="40200"/>
    <m/>
    <n v="40200"/>
    <n v="0"/>
    <n v="0"/>
    <m/>
    <m/>
    <m/>
    <m/>
    <m/>
    <m/>
    <d v="2024-04-30T00:00:00"/>
  </r>
  <r>
    <n v="890399047"/>
    <s v="HOSPITAL DEPTAL MARIO CORREA RENGIFO ESE"/>
    <s v="FEMC"/>
    <n v="17005"/>
    <s v="FEMC17005"/>
    <s v="890399047_FEMC17005"/>
    <d v="2021-02-16T00:00:00"/>
    <d v="2021-03-15T00:00:00"/>
    <d v="1899-12-30T00:00:00"/>
    <n v="455700"/>
    <n v="455700"/>
    <x v="1"/>
    <s v="Devuelta"/>
    <s v="FACTURA ACEPTADA POR LAS IPS"/>
    <m/>
    <n v="455700"/>
    <n v="455700"/>
    <m/>
    <n v="455700"/>
    <n v="0"/>
    <n v="0"/>
    <m/>
    <m/>
    <m/>
    <m/>
    <m/>
    <m/>
    <d v="2024-04-30T00:00:00"/>
  </r>
  <r>
    <n v="890399047"/>
    <s v="HOSPITAL DEPTAL MARIO CORREA RENGIFO ESE"/>
    <s v="FEMC"/>
    <n v="16999"/>
    <s v="FEMC16999"/>
    <s v="890399047_FEMC16999"/>
    <d v="2021-02-16T00:00:00"/>
    <d v="2021-03-15T00:00:00"/>
    <d v="1899-12-30T00:00:00"/>
    <n v="40200"/>
    <n v="40200"/>
    <x v="1"/>
    <s v="Devuelta"/>
    <s v="FACTURA ACEPTADA POR LAS IPS"/>
    <m/>
    <n v="40200"/>
    <n v="40200"/>
    <m/>
    <n v="40200"/>
    <n v="0"/>
    <n v="0"/>
    <m/>
    <m/>
    <m/>
    <m/>
    <m/>
    <m/>
    <d v="2024-04-30T00:00:00"/>
  </r>
  <r>
    <n v="890399047"/>
    <s v="HOSPITAL DEPTAL MARIO CORREA RENGIFO ESE"/>
    <s v="FEMC"/>
    <n v="16996"/>
    <s v="FEMC16996"/>
    <s v="890399047_FEMC16996"/>
    <d v="2021-02-16T00:00:00"/>
    <d v="2021-03-15T00:00:00"/>
    <d v="1899-12-30T00:00:00"/>
    <n v="537000"/>
    <n v="537000"/>
    <x v="1"/>
    <s v="Devuelta"/>
    <s v="FACTURA ACEPTADA POR LAS IPS"/>
    <m/>
    <n v="537000"/>
    <n v="537000"/>
    <m/>
    <n v="537000"/>
    <n v="0"/>
    <n v="0"/>
    <m/>
    <m/>
    <m/>
    <m/>
    <m/>
    <m/>
    <d v="2024-04-30T00:00:00"/>
  </r>
  <r>
    <n v="890399047"/>
    <s v="HOSPITAL DEPTAL MARIO CORREA RENGIFO ESE"/>
    <s v="FEMC"/>
    <n v="16995"/>
    <s v="FEMC16995"/>
    <s v="890399047_FEMC16995"/>
    <d v="2021-02-16T00:00:00"/>
    <d v="2021-03-15T00:00:00"/>
    <d v="1899-12-30T00:00:00"/>
    <n v="814000"/>
    <n v="814000"/>
    <x v="1"/>
    <s v="Devuelta"/>
    <s v="FACTURA ACEPTADA POR LAS IPS"/>
    <m/>
    <n v="814000"/>
    <n v="814000"/>
    <m/>
    <n v="814000"/>
    <n v="0"/>
    <n v="0"/>
    <m/>
    <m/>
    <m/>
    <m/>
    <m/>
    <m/>
    <d v="2024-04-30T00:00:00"/>
  </r>
  <r>
    <n v="890399047"/>
    <s v="HOSPITAL DEPTAL MARIO CORREA RENGIFO ESE"/>
    <s v="FEMC"/>
    <n v="17000"/>
    <s v="FEMC17000"/>
    <s v="890399047_FEMC17000"/>
    <d v="2021-02-16T00:00:00"/>
    <d v="2021-03-15T00:00:00"/>
    <d v="1899-12-30T00:00:00"/>
    <n v="40200"/>
    <n v="40200"/>
    <x v="1"/>
    <s v="Devuelta"/>
    <s v="FACTURA ACEPTADA POR LAS IPS"/>
    <m/>
    <n v="40200"/>
    <n v="40200"/>
    <m/>
    <n v="40200"/>
    <n v="0"/>
    <n v="0"/>
    <m/>
    <m/>
    <m/>
    <m/>
    <m/>
    <m/>
    <d v="2024-04-30T00:00:00"/>
  </r>
  <r>
    <n v="890399047"/>
    <s v="HOSPITAL DEPTAL MARIO CORREA RENGIFO ESE"/>
    <s v="FEMC"/>
    <n v="17006"/>
    <s v="FEMC17006"/>
    <s v="890399047_FEMC17006"/>
    <d v="2021-02-16T00:00:00"/>
    <d v="2021-03-15T00:00:00"/>
    <d v="1899-12-30T00:00:00"/>
    <n v="871200"/>
    <n v="871200"/>
    <x v="1"/>
    <s v="Devuelta"/>
    <s v="FACTURA ACEPTADA POR LAS IPS"/>
    <m/>
    <n v="871200"/>
    <n v="871200"/>
    <m/>
    <n v="871200"/>
    <n v="0"/>
    <n v="0"/>
    <m/>
    <m/>
    <m/>
    <m/>
    <m/>
    <m/>
    <d v="2024-04-30T00:00:00"/>
  </r>
  <r>
    <n v="890399047"/>
    <s v="HOSPITAL DEPTAL MARIO CORREA RENGIFO ESE"/>
    <s v="FEMC"/>
    <n v="17001"/>
    <s v="FEMC17001"/>
    <s v="890399047_FEMC17001"/>
    <d v="2021-02-16T00:00:00"/>
    <d v="2021-03-15T00:00:00"/>
    <d v="1899-12-30T00:00:00"/>
    <n v="997200"/>
    <n v="997200"/>
    <x v="1"/>
    <s v="Devuelta"/>
    <s v="FACTURA ACEPTADA POR LAS IPS"/>
    <m/>
    <n v="997200"/>
    <n v="997200"/>
    <m/>
    <n v="997200"/>
    <n v="0"/>
    <n v="0"/>
    <m/>
    <m/>
    <m/>
    <m/>
    <m/>
    <m/>
    <d v="2024-04-30T00:00:00"/>
  </r>
  <r>
    <n v="890399047"/>
    <s v="HOSPITAL DEPTAL MARIO CORREA RENGIFO ESE"/>
    <s v="FEMC"/>
    <n v="17004"/>
    <s v="FEMC17004"/>
    <s v="890399047_FEMC17004"/>
    <d v="2021-02-16T00:00:00"/>
    <d v="2021-03-15T00:00:00"/>
    <d v="1899-12-30T00:00:00"/>
    <n v="484700"/>
    <n v="484700"/>
    <x v="1"/>
    <s v="Devuelta"/>
    <s v="FACTURA ACEPTADA POR LAS IPS"/>
    <m/>
    <n v="484700"/>
    <n v="484700"/>
    <m/>
    <n v="484700"/>
    <n v="0"/>
    <n v="0"/>
    <m/>
    <m/>
    <m/>
    <m/>
    <m/>
    <m/>
    <d v="2024-04-30T00:00:00"/>
  </r>
  <r>
    <n v="890399047"/>
    <s v="HOSPITAL DEPTAL MARIO CORREA RENGIFO ESE"/>
    <s v="FEMC"/>
    <n v="16997"/>
    <s v="FEMC16997"/>
    <s v="890399047_FEMC16997"/>
    <d v="2021-02-16T00:00:00"/>
    <d v="2021-03-15T00:00:00"/>
    <d v="1899-12-30T00:00:00"/>
    <n v="845100"/>
    <n v="845100"/>
    <x v="1"/>
    <s v="Devuelta"/>
    <s v="FACTURA ACEPTADA POR LAS IPS"/>
    <m/>
    <n v="845100"/>
    <n v="845100"/>
    <m/>
    <n v="845100"/>
    <n v="0"/>
    <n v="0"/>
    <m/>
    <m/>
    <m/>
    <m/>
    <m/>
    <m/>
    <d v="2024-04-30T00:00:00"/>
  </r>
  <r>
    <n v="890399047"/>
    <s v="HOSPITAL DEPTAL MARIO CORREA RENGIFO ESE"/>
    <s v="FEMC"/>
    <n v="16998"/>
    <s v="FEMC16998"/>
    <s v="890399047_FEMC16998"/>
    <d v="2021-02-16T00:00:00"/>
    <d v="2021-03-15T00:00:00"/>
    <d v="1899-12-30T00:00:00"/>
    <n v="277000"/>
    <n v="277000"/>
    <x v="1"/>
    <s v="Devuelta"/>
    <s v="FACTURA ACEPTADA POR LAS IPS"/>
    <m/>
    <n v="277000"/>
    <n v="277000"/>
    <m/>
    <n v="277000"/>
    <n v="0"/>
    <n v="0"/>
    <m/>
    <m/>
    <m/>
    <m/>
    <m/>
    <m/>
    <d v="2024-04-30T00:00:00"/>
  </r>
  <r>
    <n v="890399047"/>
    <s v="HOSPITAL DEPTAL MARIO CORREA RENGIFO ESE"/>
    <s v="FEMC"/>
    <n v="17222"/>
    <s v="FEMC17222"/>
    <s v="890399047_FEMC17222"/>
    <d v="2021-02-17T00:00:00"/>
    <d v="2021-03-15T00:00:00"/>
    <d v="1899-12-30T00:00:00"/>
    <n v="40200"/>
    <n v="40200"/>
    <x v="1"/>
    <s v="Devuelta"/>
    <s v="FACTURA ACEPTADA POR LAS IPS"/>
    <m/>
    <n v="40200"/>
    <n v="40200"/>
    <m/>
    <n v="40200"/>
    <n v="0"/>
    <n v="0"/>
    <m/>
    <m/>
    <m/>
    <m/>
    <m/>
    <m/>
    <d v="2024-04-30T00:00:00"/>
  </r>
  <r>
    <n v="890399047"/>
    <s v="HOSPITAL DEPTAL MARIO CORREA RENGIFO ESE"/>
    <s v="FEMC"/>
    <n v="19371"/>
    <s v="FEMC19371"/>
    <s v="890399047_FEMC19371"/>
    <d v="2021-02-27T00:00:00"/>
    <d v="2021-03-15T00:00:00"/>
    <d v="1899-12-30T00:00:00"/>
    <n v="40200"/>
    <n v="40200"/>
    <x v="1"/>
    <s v="Devuelta"/>
    <s v="FACTURA ACEPTADA POR LAS IPS"/>
    <m/>
    <n v="40200"/>
    <n v="40200"/>
    <m/>
    <n v="40200"/>
    <n v="0"/>
    <n v="0"/>
    <m/>
    <m/>
    <m/>
    <m/>
    <m/>
    <m/>
    <d v="2024-04-30T00:00:00"/>
  </r>
  <r>
    <n v="890399047"/>
    <s v="HOSPITAL DEPTAL MARIO CORREA RENGIFO ESE"/>
    <s v="FEMC"/>
    <n v="19626"/>
    <s v="FEMC19626"/>
    <s v="890399047_FEMC19626"/>
    <d v="2021-02-27T00:00:00"/>
    <d v="2021-03-15T00:00:00"/>
    <d v="1899-12-30T00:00:00"/>
    <n v="498582"/>
    <n v="498582"/>
    <x v="1"/>
    <s v="Devuelta"/>
    <s v="FACTURA ACEPTADA POR LAS IPS"/>
    <m/>
    <n v="498582"/>
    <n v="498582"/>
    <m/>
    <n v="498582"/>
    <n v="0"/>
    <n v="0"/>
    <m/>
    <m/>
    <m/>
    <m/>
    <m/>
    <m/>
    <d v="2024-04-30T00:00:00"/>
  </r>
  <r>
    <n v="890399047"/>
    <s v="HOSPITAL DEPTAL MARIO CORREA RENGIFO ESE"/>
    <s v="FEMC"/>
    <n v="19424"/>
    <s v="FEMC19424"/>
    <s v="890399047_FEMC19424"/>
    <d v="2021-02-27T00:00:00"/>
    <d v="2021-03-15T00:00:00"/>
    <d v="1899-12-30T00:00:00"/>
    <n v="40200"/>
    <n v="40200"/>
    <x v="1"/>
    <s v="Devuelta"/>
    <s v="FACTURA ACEPTADA POR LAS IPS"/>
    <m/>
    <n v="40200"/>
    <n v="40200"/>
    <m/>
    <n v="40200"/>
    <n v="0"/>
    <n v="0"/>
    <m/>
    <m/>
    <m/>
    <m/>
    <m/>
    <m/>
    <d v="2024-04-30T00:00:00"/>
  </r>
  <r>
    <n v="890399047"/>
    <s v="HOSPITAL DEPTAL MARIO CORREA RENGIFO ESE"/>
    <s v="FEMC"/>
    <n v="19455"/>
    <s v="FEMC19455"/>
    <s v="890399047_FEMC19455"/>
    <d v="2021-02-27T00:00:00"/>
    <d v="2021-03-15T00:00:00"/>
    <d v="1899-12-30T00:00:00"/>
    <n v="40200"/>
    <n v="40200"/>
    <x v="1"/>
    <s v="Devuelta"/>
    <s v="FACTURA ACEPTADA POR LAS IPS"/>
    <m/>
    <n v="40200"/>
    <n v="40200"/>
    <m/>
    <n v="40200"/>
    <n v="0"/>
    <n v="0"/>
    <m/>
    <m/>
    <m/>
    <m/>
    <m/>
    <m/>
    <d v="2024-04-30T00:00:00"/>
  </r>
  <r>
    <n v="890399047"/>
    <s v="HOSPITAL DEPTAL MARIO CORREA RENGIFO ESE"/>
    <s v="FEMC"/>
    <n v="19339"/>
    <s v="FEMC19339"/>
    <s v="890399047_FEMC19339"/>
    <d v="2021-02-27T00:00:00"/>
    <d v="2021-03-15T00:00:00"/>
    <d v="1899-12-30T00:00:00"/>
    <n v="40200"/>
    <n v="40200"/>
    <x v="1"/>
    <s v="Devuelta"/>
    <s v="FACTURA ACEPTADA POR LAS IPS"/>
    <m/>
    <n v="40200"/>
    <n v="40200"/>
    <m/>
    <n v="40200"/>
    <n v="0"/>
    <n v="0"/>
    <m/>
    <m/>
    <m/>
    <m/>
    <m/>
    <m/>
    <d v="2024-04-30T00:00:00"/>
  </r>
  <r>
    <n v="890399047"/>
    <s v="HOSPITAL DEPTAL MARIO CORREA RENGIFO ESE"/>
    <s v="FEMC"/>
    <n v="19360"/>
    <s v="FEMC19360"/>
    <s v="890399047_FEMC19360"/>
    <d v="2021-02-27T00:00:00"/>
    <d v="2021-03-15T00:00:00"/>
    <d v="1899-12-30T00:00:00"/>
    <n v="166200"/>
    <n v="166200"/>
    <x v="1"/>
    <s v="Devuelta"/>
    <s v="FACTURA ACEPTADA POR LAS IPS"/>
    <m/>
    <n v="166200"/>
    <n v="166200"/>
    <m/>
    <n v="166200"/>
    <n v="0"/>
    <n v="0"/>
    <m/>
    <m/>
    <m/>
    <m/>
    <m/>
    <m/>
    <d v="2024-04-30T00:00:00"/>
  </r>
  <r>
    <n v="890399047"/>
    <s v="HOSPITAL DEPTAL MARIO CORREA RENGIFO ESE"/>
    <s v="FEMC"/>
    <n v="19417"/>
    <s v="FEMC19417"/>
    <s v="890399047_FEMC19417"/>
    <d v="2021-02-27T00:00:00"/>
    <d v="2021-03-15T00:00:00"/>
    <d v="1899-12-30T00:00:00"/>
    <n v="151000"/>
    <n v="151000"/>
    <x v="1"/>
    <s v="Devuelta"/>
    <s v="FACTURA ACEPTADA POR LAS IPS"/>
    <m/>
    <n v="151000"/>
    <n v="151000"/>
    <m/>
    <n v="151000"/>
    <n v="0"/>
    <n v="0"/>
    <m/>
    <m/>
    <m/>
    <m/>
    <m/>
    <m/>
    <d v="2024-04-30T00:00:00"/>
  </r>
  <r>
    <n v="890399047"/>
    <s v="HOSPITAL DEPTAL MARIO CORREA RENGIFO ESE"/>
    <s v="FEMC"/>
    <n v="19411"/>
    <s v="FEMC19411"/>
    <s v="890399047_FEMC19411"/>
    <d v="2021-02-27T00:00:00"/>
    <d v="2021-03-15T00:00:00"/>
    <d v="1899-12-30T00:00:00"/>
    <n v="40200"/>
    <n v="40200"/>
    <x v="1"/>
    <s v="Devuelta"/>
    <s v="FACTURA ACEPTADA POR LAS IPS"/>
    <m/>
    <n v="40200"/>
    <n v="40200"/>
    <m/>
    <n v="40200"/>
    <n v="0"/>
    <n v="0"/>
    <m/>
    <m/>
    <m/>
    <m/>
    <m/>
    <m/>
    <d v="2024-04-30T00:00:00"/>
  </r>
  <r>
    <n v="890399047"/>
    <s v="HOSPITAL DEPTAL MARIO CORREA RENGIFO ESE"/>
    <s v="FEMC"/>
    <n v="19318"/>
    <s v="FEMC19318"/>
    <s v="890399047_FEMC19318"/>
    <d v="2021-02-27T00:00:00"/>
    <d v="2021-03-15T00:00:00"/>
    <d v="1899-12-30T00:00:00"/>
    <n v="885300"/>
    <n v="885300"/>
    <x v="1"/>
    <s v="Devuelta"/>
    <s v="FACTURA ACEPTADA POR LAS IPS"/>
    <m/>
    <n v="885300"/>
    <n v="885300"/>
    <m/>
    <n v="885300"/>
    <n v="0"/>
    <n v="0"/>
    <m/>
    <m/>
    <m/>
    <m/>
    <m/>
    <m/>
    <d v="2024-04-30T00:00:00"/>
  </r>
  <r>
    <n v="890399047"/>
    <s v="HOSPITAL DEPTAL MARIO CORREA RENGIFO ESE"/>
    <s v="FEMC"/>
    <n v="24001"/>
    <s v="FEMC24001"/>
    <s v="890399047_FEMC24001"/>
    <d v="2021-03-30T00:00:00"/>
    <d v="2021-04-19T00:00:00"/>
    <d v="1899-12-30T00:00:00"/>
    <n v="40200"/>
    <n v="40200"/>
    <x v="1"/>
    <s v="Devuelta"/>
    <s v="FACTURA ACEPTADA POR LAS IPS"/>
    <m/>
    <n v="40200"/>
    <n v="40200"/>
    <m/>
    <n v="40200"/>
    <n v="0"/>
    <n v="0"/>
    <m/>
    <m/>
    <m/>
    <m/>
    <m/>
    <m/>
    <d v="2024-04-30T00:00:00"/>
  </r>
  <r>
    <n v="890399047"/>
    <s v="HOSPITAL DEPTAL MARIO CORREA RENGIFO ESE"/>
    <s v="FEMC"/>
    <n v="23985"/>
    <s v="FEMC23985"/>
    <s v="890399047_FEMC23985"/>
    <d v="2021-03-30T00:00:00"/>
    <d v="2021-04-19T00:00:00"/>
    <d v="1899-12-30T00:00:00"/>
    <n v="722500"/>
    <n v="722500"/>
    <x v="1"/>
    <s v="Devuelta"/>
    <s v="FACTURA ACEPTADA POR LAS IPS"/>
    <m/>
    <n v="722500"/>
    <n v="722500"/>
    <m/>
    <n v="722500"/>
    <n v="0"/>
    <n v="0"/>
    <m/>
    <m/>
    <m/>
    <m/>
    <m/>
    <m/>
    <d v="2024-04-30T00:00:00"/>
  </r>
  <r>
    <n v="890399047"/>
    <s v="HOSPITAL DEPTAL MARIO CORREA RENGIFO ESE"/>
    <s v="FEMC"/>
    <n v="23989"/>
    <s v="FEMC23989"/>
    <s v="890399047_FEMC23989"/>
    <d v="2021-03-30T00:00:00"/>
    <d v="2021-04-19T00:00:00"/>
    <d v="1899-12-30T00:00:00"/>
    <n v="40200"/>
    <n v="40200"/>
    <x v="1"/>
    <s v="Devuelta"/>
    <s v="FACTURA ACEPTADA POR LAS IPS"/>
    <m/>
    <n v="40200"/>
    <n v="40200"/>
    <m/>
    <n v="40200"/>
    <n v="0"/>
    <n v="0"/>
    <m/>
    <m/>
    <m/>
    <m/>
    <m/>
    <m/>
    <d v="2024-04-30T00:00:00"/>
  </r>
  <r>
    <n v="890399047"/>
    <s v="HOSPITAL DEPTAL MARIO CORREA RENGIFO ESE"/>
    <s v="FEMC"/>
    <n v="24106"/>
    <s v="FEMC24106"/>
    <s v="890399047_FEMC24106"/>
    <d v="2021-03-31T00:00:00"/>
    <d v="2021-04-19T00:00:00"/>
    <d v="1899-12-30T00:00:00"/>
    <n v="40200"/>
    <n v="40200"/>
    <x v="1"/>
    <s v="Devuelta"/>
    <s v="FACTURA ACEPTADA POR LAS IPS"/>
    <m/>
    <n v="40200"/>
    <n v="40200"/>
    <m/>
    <n v="40200"/>
    <n v="0"/>
    <n v="0"/>
    <m/>
    <m/>
    <m/>
    <m/>
    <m/>
    <m/>
    <d v="2024-04-30T00:00:00"/>
  </r>
  <r>
    <n v="890399047"/>
    <s v="HOSPITAL DEPTAL MARIO CORREA RENGIFO ESE"/>
    <s v="FEMC"/>
    <n v="26191"/>
    <s v="FEMC26191"/>
    <s v="890399047_FEMC26191"/>
    <d v="2021-04-19T00:00:00"/>
    <d v="2021-05-11T00:00:00"/>
    <d v="1899-12-30T00:00:00"/>
    <n v="120000"/>
    <n v="120000"/>
    <x v="1"/>
    <s v="Devuelta"/>
    <s v="FACTURA ACEPTADA POR LAS IPS"/>
    <m/>
    <n v="120000"/>
    <n v="120000"/>
    <m/>
    <n v="120000"/>
    <n v="0"/>
    <n v="0"/>
    <m/>
    <m/>
    <m/>
    <m/>
    <m/>
    <m/>
    <d v="2024-04-30T00:00:00"/>
  </r>
  <r>
    <n v="890399047"/>
    <s v="HOSPITAL DEPTAL MARIO CORREA RENGIFO ESE"/>
    <s v="FEMC"/>
    <n v="28368"/>
    <s v="FEMC28368"/>
    <s v="890399047_FEMC28368"/>
    <d v="2021-04-30T00:00:00"/>
    <d v="2021-05-11T00:00:00"/>
    <d v="1899-12-30T00:00:00"/>
    <n v="40200"/>
    <n v="40200"/>
    <x v="1"/>
    <s v="Devuelta"/>
    <s v="FACTURA ACEPTADA POR LAS IPS"/>
    <m/>
    <n v="40200"/>
    <n v="40200"/>
    <m/>
    <n v="40200"/>
    <n v="0"/>
    <n v="0"/>
    <m/>
    <m/>
    <m/>
    <m/>
    <m/>
    <m/>
    <d v="2024-04-30T00:00:00"/>
  </r>
  <r>
    <n v="890399047"/>
    <s v="HOSPITAL DEPTAL MARIO CORREA RENGIFO ESE"/>
    <s v="FEMC"/>
    <n v="28405"/>
    <s v="FEMC28405"/>
    <s v="890399047_FEMC28405"/>
    <d v="2021-04-30T00:00:00"/>
    <d v="2021-05-11T00:00:00"/>
    <d v="1899-12-30T00:00:00"/>
    <n v="40200"/>
    <n v="40200"/>
    <x v="1"/>
    <s v="Devuelta"/>
    <s v="FACTURA ACEPTADA POR LAS IPS"/>
    <m/>
    <n v="40200"/>
    <n v="40200"/>
    <m/>
    <n v="40200"/>
    <n v="0"/>
    <n v="0"/>
    <m/>
    <m/>
    <m/>
    <m/>
    <m/>
    <m/>
    <d v="2024-04-30T00:00:00"/>
  </r>
  <r>
    <n v="890399047"/>
    <s v="HOSPITAL DEPTAL MARIO CORREA RENGIFO ESE"/>
    <s v="FEMC"/>
    <n v="28358"/>
    <s v="FEMC28358"/>
    <s v="890399047_FEMC28358"/>
    <d v="2021-04-30T00:00:00"/>
    <d v="2021-05-11T00:00:00"/>
    <d v="1899-12-30T00:00:00"/>
    <n v="40200"/>
    <n v="40200"/>
    <x v="1"/>
    <s v="Devuelta"/>
    <s v="FACTURA ACEPTADA POR LAS IPS"/>
    <m/>
    <n v="40200"/>
    <n v="40200"/>
    <m/>
    <n v="40200"/>
    <n v="0"/>
    <n v="0"/>
    <m/>
    <m/>
    <m/>
    <m/>
    <m/>
    <m/>
    <d v="2024-04-30T00:00:00"/>
  </r>
  <r>
    <n v="890399047"/>
    <s v="HOSPITAL DEPTAL MARIO CORREA RENGIFO ESE"/>
    <s v="FEMC"/>
    <n v="28561"/>
    <s v="FEMC28561"/>
    <s v="890399047_FEMC28561"/>
    <d v="2021-05-03T00:00:00"/>
    <d v="2021-12-31T00:00:00"/>
    <d v="1899-12-30T00:00:00"/>
    <n v="197332"/>
    <n v="197332"/>
    <x v="1"/>
    <s v="Devuelta"/>
    <s v="FACTURA ACEPTADA POR LAS IPS"/>
    <m/>
    <n v="197332"/>
    <n v="197332"/>
    <m/>
    <n v="197332"/>
    <n v="0"/>
    <n v="0"/>
    <m/>
    <m/>
    <m/>
    <m/>
    <m/>
    <m/>
    <d v="2024-04-30T00:00:00"/>
  </r>
  <r>
    <n v="890399047"/>
    <s v="HOSPITAL DEPTAL MARIO CORREA RENGIFO ESE"/>
    <s v="FEMC"/>
    <n v="28665"/>
    <s v="FEMC28665"/>
    <s v="890399047_FEMC28665"/>
    <d v="2021-05-05T00:00:00"/>
    <d v="2021-12-31T00:00:00"/>
    <d v="2021-06-08T00:00:00"/>
    <n v="8030348"/>
    <n v="0"/>
    <x v="0"/>
    <s v="Finalizada"/>
    <s v="FACTURA CANCELADA"/>
    <m/>
    <n v="8030348"/>
    <n v="0"/>
    <m/>
    <n v="8030348"/>
    <n v="293300"/>
    <n v="7737048"/>
    <m/>
    <m/>
    <n v="7737048"/>
    <n v="4800052342"/>
    <m/>
    <s v="03.01.2022"/>
    <d v="2024-04-30T00:00:00"/>
  </r>
  <r>
    <n v="890399047"/>
    <s v="HOSPITAL DEPTAL MARIO CORREA RENGIFO ESE"/>
    <s v="FEMC"/>
    <n v="28859"/>
    <s v="FEMC28859"/>
    <s v="890399047_FEMC28859"/>
    <d v="2021-05-09T00:00:00"/>
    <d v="2021-12-31T00:00:00"/>
    <d v="2021-06-08T00:00:00"/>
    <n v="80832"/>
    <n v="0"/>
    <x v="4"/>
    <s v="Finalizada"/>
    <s v="FACTURA COVID-19 CANCELADA POR ADRES"/>
    <s v="ESTADO DOS"/>
    <n v="80832"/>
    <n v="0"/>
    <m/>
    <n v="80832"/>
    <n v="0"/>
    <n v="80832"/>
    <m/>
    <m/>
    <n v="80832"/>
    <n v="4800049831"/>
    <m/>
    <s v="31.08.2021"/>
    <d v="2024-04-30T00:00:00"/>
  </r>
  <r>
    <n v="890399047"/>
    <s v="HOSPITAL DEPTAL MARIO CORREA RENGIFO ESE"/>
    <s v="FEMC"/>
    <n v="28858"/>
    <s v="FEMC28858"/>
    <s v="890399047_FEMC28858"/>
    <d v="2021-05-09T00:00:00"/>
    <d v="2021-12-31T00:00:00"/>
    <d v="2021-06-08T00:00:00"/>
    <n v="297800"/>
    <n v="0"/>
    <x v="0"/>
    <s v="Finalizada"/>
    <s v="FACTURA CANCELADA"/>
    <m/>
    <n v="297800"/>
    <n v="0"/>
    <m/>
    <n v="297800"/>
    <n v="0"/>
    <n v="297800"/>
    <m/>
    <m/>
    <n v="297800"/>
    <n v="4800052342"/>
    <m/>
    <s v="03.01.2022"/>
    <d v="2024-04-30T00:00:00"/>
  </r>
  <r>
    <n v="890399047"/>
    <s v="HOSPITAL DEPTAL MARIO CORREA RENGIFO ESE"/>
    <s v="FEMC"/>
    <n v="29020"/>
    <s v="FEMC29020"/>
    <s v="890399047_FEMC29020"/>
    <d v="2021-05-12T00:00:00"/>
    <d v="2021-12-31T00:00:00"/>
    <d v="1899-12-30T00:00:00"/>
    <n v="200832"/>
    <n v="200832"/>
    <x v="1"/>
    <s v="Devuelta"/>
    <s v="FACTURA ACEPTADA POR LAS IPS"/>
    <m/>
    <n v="200832"/>
    <n v="200832"/>
    <m/>
    <n v="200832"/>
    <n v="0"/>
    <n v="0"/>
    <m/>
    <m/>
    <m/>
    <m/>
    <m/>
    <m/>
    <d v="2024-04-30T00:00:00"/>
  </r>
  <r>
    <n v="890399047"/>
    <s v="HOSPITAL DEPTAL MARIO CORREA RENGIFO ESE"/>
    <s v="FEMC"/>
    <n v="29019"/>
    <s v="FEMC29019"/>
    <s v="890399047_FEMC29019"/>
    <d v="2021-05-12T00:00:00"/>
    <d v="2021-12-31T00:00:00"/>
    <d v="2021-06-08T00:00:00"/>
    <n v="228100"/>
    <n v="0"/>
    <x v="0"/>
    <s v="Finalizada"/>
    <s v="FACTURA CANCELADA"/>
    <m/>
    <n v="228100"/>
    <n v="0"/>
    <m/>
    <n v="228100"/>
    <n v="0"/>
    <n v="228100"/>
    <m/>
    <m/>
    <n v="228100"/>
    <n v="4800052342"/>
    <m/>
    <s v="03.01.2022"/>
    <d v="2024-04-30T00:00:00"/>
  </r>
  <r>
    <n v="890399047"/>
    <s v="HOSPITAL DEPTAL MARIO CORREA RENGIFO ESE"/>
    <s v="FEMC"/>
    <n v="29376"/>
    <s v="FEMC29376"/>
    <s v="890399047_FEMC29376"/>
    <d v="2021-05-17T00:00:00"/>
    <d v="2021-12-31T00:00:00"/>
    <d v="2023-12-13T00:00:00"/>
    <n v="144000"/>
    <n v="144000"/>
    <x v="3"/>
    <s v="Devuelta"/>
    <s v="FACTURA DEVUELTA"/>
    <m/>
    <n v="144000"/>
    <n v="144000"/>
    <s v="MIGRACION: SE SOSTIENE DEVOLUCIÓN,  SE DEVUELVE FACTURA CON SOPORTES ORIGINALES NO SE EVIDENCIA AUTORIZACION POR EL TRASLADO FAVOR VALIDAR Y SOLICITAR AL CORREO CAPAUTORIZACIONES@EPSCOMFENALCOVALLE.COM.CO PARA DAR TR AMITE.JENNIFER REBOLLEOD"/>
    <n v="144000"/>
    <n v="0"/>
    <n v="0"/>
    <m/>
    <m/>
    <m/>
    <m/>
    <m/>
    <m/>
    <d v="2024-04-30T00:00:00"/>
  </r>
  <r>
    <n v="890399047"/>
    <s v="HOSPITAL DEPTAL MARIO CORREA RENGIFO ESE"/>
    <s v="FEMC"/>
    <n v="29705"/>
    <s v="FEMC29705"/>
    <s v="890399047_FEMC29705"/>
    <d v="2021-05-20T00:00:00"/>
    <d v="2021-12-31T00:00:00"/>
    <d v="2021-06-08T00:00:00"/>
    <n v="393475"/>
    <n v="0"/>
    <x v="0"/>
    <s v="Finalizada"/>
    <s v="FACTURA CANCELADA"/>
    <m/>
    <n v="393475"/>
    <n v="0"/>
    <m/>
    <n v="393475"/>
    <n v="0"/>
    <n v="393475"/>
    <m/>
    <m/>
    <n v="393475"/>
    <n v="4800052342"/>
    <m/>
    <s v="03.01.2022"/>
    <d v="2024-04-30T00:00:00"/>
  </r>
  <r>
    <n v="890399047"/>
    <s v="HOSPITAL DEPTAL MARIO CORREA RENGIFO ESE"/>
    <s v="FEMC"/>
    <n v="30635"/>
    <s v="FEMC30635"/>
    <s v="890399047_FEMC30635"/>
    <d v="2021-05-30T00:00:00"/>
    <d v="2021-12-31T00:00:00"/>
    <d v="2021-06-08T00:00:00"/>
    <n v="256700"/>
    <n v="0"/>
    <x v="0"/>
    <s v="Finalizada"/>
    <s v="FACTURA CANCELADA"/>
    <m/>
    <n v="256700"/>
    <n v="0"/>
    <m/>
    <n v="256700"/>
    <n v="0"/>
    <n v="256700"/>
    <m/>
    <m/>
    <n v="256700"/>
    <n v="4800052342"/>
    <m/>
    <s v="03.01.2022"/>
    <d v="2024-04-30T00:00:00"/>
  </r>
  <r>
    <n v="890399047"/>
    <s v="HOSPITAL DEPTAL MARIO CORREA RENGIFO ESE"/>
    <s v="FEMC"/>
    <n v="30636"/>
    <s v="FEMC30636"/>
    <s v="890399047_FEMC30636"/>
    <d v="2021-05-30T00:00:00"/>
    <d v="2021-12-31T00:00:00"/>
    <d v="2021-06-08T00:00:00"/>
    <n v="120000"/>
    <n v="0"/>
    <x v="4"/>
    <s v="Finalizada"/>
    <s v="FACTURA COVID-19 CANCELADA POR ADRES"/>
    <s v="ESTADO DOS"/>
    <n v="120000"/>
    <n v="0"/>
    <m/>
    <n v="120000"/>
    <n v="0"/>
    <n v="120000"/>
    <m/>
    <m/>
    <n v="60000"/>
    <n v="4800057222"/>
    <m/>
    <s v="21.09.2022"/>
    <d v="2024-04-30T00:00:00"/>
  </r>
  <r>
    <n v="890399047"/>
    <s v="HOSPITAL DEPTAL MARIO CORREA RENGIFO ESE"/>
    <s v="FEMC"/>
    <n v="30882"/>
    <s v="FEMC30882"/>
    <s v="890399047_FEMC30882"/>
    <d v="2021-05-31T00:00:00"/>
    <d v="2021-12-31T00:00:00"/>
    <d v="1899-12-30T00:00:00"/>
    <n v="40200"/>
    <n v="40200"/>
    <x v="1"/>
    <s v="Devuelta"/>
    <s v="FACTURA ACEPTADA POR LAS IPS"/>
    <m/>
    <n v="40200"/>
    <n v="40200"/>
    <m/>
    <n v="40200"/>
    <n v="0"/>
    <n v="0"/>
    <m/>
    <m/>
    <m/>
    <m/>
    <m/>
    <m/>
    <d v="2024-04-30T00:00:00"/>
  </r>
  <r>
    <n v="890399047"/>
    <s v="HOSPITAL DEPTAL MARIO CORREA RENGIFO ESE"/>
    <s v="FEMC"/>
    <n v="30873"/>
    <s v="FEMC30873"/>
    <s v="890399047_FEMC30873"/>
    <d v="2021-05-31T00:00:00"/>
    <d v="2021-12-31T00:00:00"/>
    <d v="1899-12-30T00:00:00"/>
    <n v="40200"/>
    <n v="40200"/>
    <x v="1"/>
    <s v="Devuelta"/>
    <s v="FACTURA ACEPTADA POR LAS IPS"/>
    <m/>
    <n v="40200"/>
    <n v="40200"/>
    <m/>
    <n v="40200"/>
    <n v="0"/>
    <n v="0"/>
    <m/>
    <m/>
    <m/>
    <m/>
    <m/>
    <m/>
    <d v="2024-04-30T00:00:00"/>
  </r>
  <r>
    <n v="890399047"/>
    <s v="HOSPITAL DEPTAL MARIO CORREA RENGIFO ESE"/>
    <s v="FEMC"/>
    <n v="32384"/>
    <s v="FEMC32384"/>
    <s v="890399047_FEMC32384"/>
    <d v="2021-06-15T00:00:00"/>
    <d v="2021-12-31T00:00:00"/>
    <d v="2021-07-07T00:00:00"/>
    <n v="109400"/>
    <n v="0"/>
    <x v="0"/>
    <s v="Finalizada"/>
    <s v="FACTURA CANCELADA"/>
    <m/>
    <n v="109400"/>
    <n v="0"/>
    <m/>
    <n v="109400"/>
    <n v="0"/>
    <n v="109400"/>
    <m/>
    <m/>
    <n v="109400"/>
    <n v="4800056008"/>
    <m/>
    <s v="14.07.2022"/>
    <d v="2024-04-30T00:00:00"/>
  </r>
  <r>
    <n v="890399047"/>
    <s v="HOSPITAL DEPTAL MARIO CORREA RENGIFO ESE"/>
    <s v="FEMC"/>
    <n v="33300"/>
    <s v="FEMC33300"/>
    <s v="890399047_FEMC33300"/>
    <d v="2021-06-23T00:00:00"/>
    <d v="2021-12-31T00:00:00"/>
    <d v="2021-07-07T00:00:00"/>
    <n v="741300"/>
    <n v="0"/>
    <x v="0"/>
    <s v="Finalizada"/>
    <s v="FACTURA CANCELADA"/>
    <m/>
    <n v="741300"/>
    <n v="0"/>
    <m/>
    <n v="741300"/>
    <n v="0"/>
    <n v="741300"/>
    <m/>
    <m/>
    <n v="741300"/>
    <n v="4800056008"/>
    <m/>
    <s v="14.07.2022"/>
    <d v="2024-04-30T00:00:00"/>
  </r>
  <r>
    <n v="890399047"/>
    <s v="HOSPITAL DEPTAL MARIO CORREA RENGIFO ESE"/>
    <s v="FEMC"/>
    <n v="33668"/>
    <s v="FEMC33668"/>
    <s v="890399047_FEMC33668"/>
    <d v="2021-06-26T00:00:00"/>
    <d v="2021-12-31T00:00:00"/>
    <d v="2021-07-07T00:00:00"/>
    <n v="289991"/>
    <n v="0"/>
    <x v="0"/>
    <s v="Finalizada"/>
    <s v="FACTURA CANCELADA"/>
    <m/>
    <n v="289991"/>
    <n v="0"/>
    <m/>
    <n v="289991"/>
    <n v="0"/>
    <n v="289991"/>
    <m/>
    <m/>
    <n v="289991"/>
    <n v="4800056008"/>
    <m/>
    <s v="14.07.2022"/>
    <d v="2024-04-30T00:00:00"/>
  </r>
  <r>
    <n v="890399047"/>
    <s v="HOSPITAL DEPTAL MARIO CORREA RENGIFO ESE"/>
    <s v="FEMC"/>
    <n v="34189"/>
    <s v="FEMC34189"/>
    <s v="890399047_FEMC34189"/>
    <d v="2021-06-30T00:00:00"/>
    <d v="2021-12-31T00:00:00"/>
    <d v="2021-07-07T00:00:00"/>
    <n v="40200"/>
    <n v="0"/>
    <x v="2"/>
    <s v="Finalizada"/>
    <s v="FACTURA CERRADA POR EXTEMPORANEIDAD"/>
    <m/>
    <n v="40200"/>
    <n v="0"/>
    <m/>
    <n v="40200"/>
    <n v="40200"/>
    <n v="0"/>
    <m/>
    <m/>
    <m/>
    <m/>
    <m/>
    <m/>
    <d v="2024-04-30T00:00:00"/>
  </r>
  <r>
    <n v="890399047"/>
    <s v="HOSPITAL DEPTAL MARIO CORREA RENGIFO ESE"/>
    <s v="FEMC"/>
    <n v="34089"/>
    <s v="FEMC34089"/>
    <s v="890399047_FEMC34089"/>
    <d v="2021-06-30T00:00:00"/>
    <d v="2022-01-21T00:00:00"/>
    <d v="1899-12-30T00:00:00"/>
    <n v="40200"/>
    <n v="40200"/>
    <x v="1"/>
    <s v="Devuelta"/>
    <s v="FACTURA ACEPTADA POR LAS IPS"/>
    <m/>
    <n v="40200"/>
    <n v="40200"/>
    <m/>
    <n v="40200"/>
    <n v="0"/>
    <n v="0"/>
    <m/>
    <m/>
    <m/>
    <m/>
    <m/>
    <m/>
    <d v="2024-04-30T00:00:00"/>
  </r>
  <r>
    <n v="890399047"/>
    <s v="HOSPITAL DEPTAL MARIO CORREA RENGIFO ESE"/>
    <s v="FEMC"/>
    <n v="35025"/>
    <s v="FEMC35025"/>
    <s v="890399047_FEMC35025"/>
    <d v="2021-07-11T00:00:00"/>
    <d v="2021-12-31T00:00:00"/>
    <d v="2021-08-17T00:00:00"/>
    <n v="405100"/>
    <n v="0"/>
    <x v="0"/>
    <s v="Finalizada"/>
    <s v="FACTURA CANCELADA"/>
    <m/>
    <n v="405100"/>
    <n v="0"/>
    <m/>
    <n v="405100"/>
    <n v="0"/>
    <n v="405100"/>
    <m/>
    <m/>
    <n v="405100"/>
    <n v="4800057222"/>
    <m/>
    <s v="21.09.2022"/>
    <d v="2024-04-30T00:00:00"/>
  </r>
  <r>
    <n v="890399047"/>
    <s v="HOSPITAL DEPTAL MARIO CORREA RENGIFO ESE"/>
    <s v="FEMC"/>
    <n v="35775"/>
    <s v="FEMC35775"/>
    <s v="890399047_FEMC35775"/>
    <d v="2021-07-17T00:00:00"/>
    <d v="2021-12-31T00:00:00"/>
    <d v="2021-08-17T00:00:00"/>
    <n v="2344086"/>
    <n v="0"/>
    <x v="0"/>
    <s v="Finalizada"/>
    <s v="FACTURA CANCELADA"/>
    <m/>
    <n v="2344086"/>
    <n v="0"/>
    <m/>
    <n v="2344086"/>
    <n v="0"/>
    <n v="2344086"/>
    <m/>
    <m/>
    <n v="2344086"/>
    <n v="4800057222"/>
    <m/>
    <s v="21.09.2022"/>
    <d v="2024-04-30T00:00:00"/>
  </r>
  <r>
    <n v="890399047"/>
    <s v="HOSPITAL DEPTAL MARIO CORREA RENGIFO ESE"/>
    <s v="FEMC"/>
    <n v="36411"/>
    <s v="FEMC36411"/>
    <s v="890399047_FEMC36411"/>
    <d v="2021-07-24T00:00:00"/>
    <d v="2021-12-31T00:00:00"/>
    <d v="2021-08-17T00:00:00"/>
    <n v="59700"/>
    <n v="0"/>
    <x v="0"/>
    <s v="Finalizada"/>
    <s v="FACTURA CANCELADA"/>
    <m/>
    <n v="59700"/>
    <n v="0"/>
    <m/>
    <n v="59700"/>
    <n v="0"/>
    <n v="59700"/>
    <m/>
    <m/>
    <n v="59700"/>
    <n v="4800057222"/>
    <m/>
    <s v="21.09.2022"/>
    <d v="2024-04-30T00:00:00"/>
  </r>
  <r>
    <n v="890399047"/>
    <s v="HOSPITAL DEPTAL MARIO CORREA RENGIFO ESE"/>
    <s v="FEMC"/>
    <n v="36893"/>
    <s v="FEMC36893"/>
    <s v="890399047_FEMC36893"/>
    <d v="2021-07-28T00:00:00"/>
    <d v="2021-12-31T00:00:00"/>
    <d v="2021-08-17T00:00:00"/>
    <n v="59700"/>
    <n v="0"/>
    <x v="0"/>
    <s v="Finalizada"/>
    <s v="FACTURA CANCELADA"/>
    <m/>
    <n v="59700"/>
    <n v="0"/>
    <m/>
    <n v="59700"/>
    <n v="0"/>
    <n v="59700"/>
    <m/>
    <m/>
    <n v="59700"/>
    <n v="4800057222"/>
    <m/>
    <s v="21.09.2022"/>
    <d v="2024-04-30T00:00:00"/>
  </r>
  <r>
    <n v="890399047"/>
    <s v="HOSPITAL DEPTAL MARIO CORREA RENGIFO ESE"/>
    <s v="FEMC"/>
    <n v="36971"/>
    <s v="FEMC36971"/>
    <s v="890399047_FEMC36971"/>
    <d v="2021-07-29T00:00:00"/>
    <d v="2021-12-31T00:00:00"/>
    <d v="2021-08-17T00:00:00"/>
    <n v="185600"/>
    <n v="0"/>
    <x v="0"/>
    <s v="Finalizada"/>
    <s v="FACTURA CANCELADA"/>
    <m/>
    <n v="185600"/>
    <n v="0"/>
    <m/>
    <n v="185600"/>
    <n v="0"/>
    <n v="185600"/>
    <m/>
    <m/>
    <n v="185600"/>
    <n v="4800057222"/>
    <m/>
    <s v="21.09.2022"/>
    <d v="2024-04-30T00:00:00"/>
  </r>
  <r>
    <n v="890399047"/>
    <s v="HOSPITAL DEPTAL MARIO CORREA RENGIFO ESE"/>
    <s v="FEMC"/>
    <n v="36975"/>
    <s v="FEMC36975"/>
    <s v="890399047_FEMC36975"/>
    <d v="2021-07-29T00:00:00"/>
    <d v="2021-12-31T00:00:00"/>
    <d v="2021-08-17T00:00:00"/>
    <n v="71433259"/>
    <n v="0"/>
    <x v="0"/>
    <s v="Finalizada"/>
    <s v="FACTURA CANCELADA"/>
    <m/>
    <n v="71433259"/>
    <n v="0"/>
    <m/>
    <n v="71433259"/>
    <n v="1251788"/>
    <n v="70181471"/>
    <m/>
    <m/>
    <n v="12454836"/>
    <n v="4800057222"/>
    <m/>
    <s v="21.09.2022"/>
    <d v="2024-04-30T00:00:00"/>
  </r>
  <r>
    <n v="890399047"/>
    <s v="HOSPITAL DEPTAL MARIO CORREA RENGIFO ESE"/>
    <s v="FEMC"/>
    <n v="37095"/>
    <s v="FEMC37095"/>
    <s v="890399047_FEMC37095"/>
    <d v="2021-07-29T00:00:00"/>
    <d v="2021-12-31T00:00:00"/>
    <d v="2021-08-17T00:00:00"/>
    <n v="48904658"/>
    <n v="0"/>
    <x v="0"/>
    <s v="Finalizada"/>
    <s v="FACTURA CANCELADA"/>
    <m/>
    <n v="48904658"/>
    <n v="0"/>
    <m/>
    <n v="48904658"/>
    <n v="2534700"/>
    <n v="46369958"/>
    <m/>
    <m/>
    <n v="11433475"/>
    <n v="4800057222"/>
    <m/>
    <s v="21.09.2022"/>
    <d v="2024-04-30T00:00:00"/>
  </r>
  <r>
    <n v="890399047"/>
    <s v="HOSPITAL DEPTAL MARIO CORREA RENGIFO ESE"/>
    <s v="FEMC"/>
    <n v="36994"/>
    <s v="FEMC36994"/>
    <s v="890399047_FEMC36994"/>
    <d v="2021-07-29T00:00:00"/>
    <d v="2021-12-31T00:00:00"/>
    <d v="2021-08-17T00:00:00"/>
    <n v="40200"/>
    <n v="0"/>
    <x v="2"/>
    <s v="Finalizada"/>
    <s v="FACTURA CERRADA POR EXTEMPORANEIDAD"/>
    <m/>
    <n v="40200"/>
    <n v="0"/>
    <m/>
    <n v="40200"/>
    <n v="40200"/>
    <n v="0"/>
    <m/>
    <m/>
    <m/>
    <m/>
    <m/>
    <m/>
    <d v="2024-04-30T00:00:00"/>
  </r>
  <r>
    <n v="890399047"/>
    <s v="HOSPITAL DEPTAL MARIO CORREA RENGIFO ESE"/>
    <s v="FEMC"/>
    <n v="36993"/>
    <s v="FEMC36993"/>
    <s v="890399047_FEMC36993"/>
    <d v="2021-07-29T00:00:00"/>
    <d v="2021-12-31T00:00:00"/>
    <d v="2021-08-17T00:00:00"/>
    <n v="40200"/>
    <n v="0"/>
    <x v="2"/>
    <s v="Finalizada"/>
    <s v="FACTURA CERRADA POR EXTEMPORANEIDAD"/>
    <m/>
    <n v="40200"/>
    <n v="0"/>
    <m/>
    <n v="40200"/>
    <n v="40200"/>
    <n v="0"/>
    <m/>
    <m/>
    <m/>
    <m/>
    <m/>
    <m/>
    <d v="2024-04-30T00:00:00"/>
  </r>
  <r>
    <n v="890399047"/>
    <s v="HOSPITAL DEPTAL MARIO CORREA RENGIFO ESE"/>
    <s v="FEMC"/>
    <n v="38079"/>
    <s v="FEMC38079"/>
    <s v="890399047_FEMC38079"/>
    <d v="2021-08-06T00:00:00"/>
    <d v="2021-12-31T00:00:00"/>
    <d v="2021-09-10T00:00:00"/>
    <n v="272000"/>
    <n v="0"/>
    <x v="0"/>
    <s v="Finalizada"/>
    <s v="FACTURA CANCELADA"/>
    <m/>
    <n v="272000"/>
    <n v="0"/>
    <m/>
    <n v="272000"/>
    <n v="0"/>
    <n v="272000"/>
    <m/>
    <m/>
    <n v="272000"/>
    <n v="4800057222"/>
    <m/>
    <s v="21.09.2022"/>
    <d v="2024-04-30T00:00:00"/>
  </r>
  <r>
    <n v="890399047"/>
    <s v="HOSPITAL DEPTAL MARIO CORREA RENGIFO ESE"/>
    <s v="FEMC"/>
    <n v="38234"/>
    <s v="FEMC38234"/>
    <s v="890399047_FEMC38234"/>
    <d v="2021-08-09T00:00:00"/>
    <d v="2021-12-31T00:00:00"/>
    <d v="2023-12-15T00:00:00"/>
    <n v="39116720"/>
    <n v="39116720"/>
    <x v="3"/>
    <s v="Devuelta"/>
    <s v="FACTURA DEVUELTA"/>
    <m/>
    <n v="39116720"/>
    <n v="39116720"/>
    <s v="MIGRACION: SE DEVUELVE FACTURA CON SOPORTES ORIGINALES NO CUENTA CON AUTORIZACION PARA LOS SERVICIOS PRESTADOS EN UCI/ UCIN FAVOR SOLICITAR AL CORREO CAPAUTORIZACIONES@EPSDELAGENTE.COM.CO    VALI DAR LAS OBJECCIONES REALIZADAS POR AUDITORIA MEDICA POR VALO R DE $398.400 , SE OBJETA MAYOR VALOR COBRADO EN ESTANCIA UC I VC $2.458.848 X 10 DIAS SE RECONOCE EL VALOR UCI  SOAT $1.505.400 DIFERENCIA POR 10 $15.054.000 , 3 DIAS DE UCI VC $1.8 44.136 SE RECONOCE UCI  $1.505.400 X 3 DIAS DIFERENCIA POR $4 .516.200 , LABORATORIO GRAM NO SOPORTADO $13.100    TOTAL GLOSA  ADMINISTRATIVA  $19.583.300 FAVOR VALIDAR Y ANEXAR TODO LO R EQUERIDO PARA DAR TRAMITE.JENNIFER REBOLLEDO"/>
    <n v="39116720"/>
    <n v="0"/>
    <n v="0"/>
    <m/>
    <m/>
    <m/>
    <m/>
    <m/>
    <m/>
    <d v="2024-04-30T00:00:00"/>
  </r>
  <r>
    <n v="890399047"/>
    <s v="HOSPITAL DEPTAL MARIO CORREA RENGIFO ESE"/>
    <s v="FEMC"/>
    <n v="38401"/>
    <s v="FEMC38401"/>
    <s v="890399047_FEMC38401"/>
    <d v="2021-08-10T00:00:00"/>
    <d v="2021-12-31T00:00:00"/>
    <d v="2023-12-15T00:00:00"/>
    <n v="2268520"/>
    <n v="2268520"/>
    <x v="3"/>
    <s v="Devuelta"/>
    <s v="FACTURA DEVUELTA"/>
    <m/>
    <n v="2268520"/>
    <n v="2268520"/>
    <s v="AUT/MIGRACION: SE DEVUEVE FACTURA CON SOPORTES ORIGINALES NO CUENTA CON AUTORIZACION POR LOS SERVICIOS PRESTADOS  DEL 6 AL 10 DE AGOSTO 2021   FAVOR SOLICITAR AL CORREO CAPAUTORIZACIONES@EPSDELAGENTE.COM.CO PARA DAR TRA MITE.  NO  se evidencia envíos del anexo III  al  correo correcto    JENNIFER REBOLLEDO"/>
    <n v="2268520"/>
    <n v="0"/>
    <n v="0"/>
    <m/>
    <m/>
    <m/>
    <m/>
    <m/>
    <m/>
    <d v="2024-04-30T00:00:00"/>
  </r>
  <r>
    <n v="890399047"/>
    <s v="HOSPITAL DEPTAL MARIO CORREA RENGIFO ESE"/>
    <s v="FEMC"/>
    <n v="38955"/>
    <s v="FEMC38955"/>
    <s v="890399047_FEMC38955"/>
    <d v="2021-08-15T00:00:00"/>
    <d v="2021-12-31T00:00:00"/>
    <d v="2021-09-10T00:00:00"/>
    <n v="200832"/>
    <n v="0"/>
    <x v="2"/>
    <s v="Finalizada"/>
    <s v="FACTURA CERRADA POR EXTEMPORANEIDAD"/>
    <m/>
    <n v="200832"/>
    <n v="0"/>
    <m/>
    <n v="200832"/>
    <n v="200832"/>
    <n v="0"/>
    <m/>
    <m/>
    <m/>
    <m/>
    <m/>
    <m/>
    <d v="2024-04-30T00:00:00"/>
  </r>
  <r>
    <n v="890399047"/>
    <s v="HOSPITAL DEPTAL MARIO CORREA RENGIFO ESE"/>
    <s v="FEMC"/>
    <n v="40557"/>
    <s v="FEMC40557"/>
    <s v="890399047_FEMC40557"/>
    <d v="2021-08-29T00:00:00"/>
    <d v="2021-12-31T00:00:00"/>
    <d v="2021-09-10T00:00:00"/>
    <n v="111940"/>
    <n v="0"/>
    <x v="0"/>
    <s v="Finalizada"/>
    <s v="FACTURA CANCELADA"/>
    <m/>
    <n v="111940"/>
    <n v="0"/>
    <m/>
    <n v="111940"/>
    <n v="0"/>
    <n v="111940"/>
    <m/>
    <m/>
    <n v="111940"/>
    <n v="4800057222"/>
    <m/>
    <s v="21.09.2022"/>
    <d v="2024-04-30T00:00:00"/>
  </r>
  <r>
    <n v="890399047"/>
    <s v="HOSPITAL DEPTAL MARIO CORREA RENGIFO ESE"/>
    <s v="FEMC"/>
    <n v="40759"/>
    <s v="FEMC40759"/>
    <s v="890399047_FEMC40759"/>
    <d v="2021-08-31T00:00:00"/>
    <d v="2021-12-31T00:00:00"/>
    <d v="1899-12-30T00:00:00"/>
    <n v="40200"/>
    <n v="40200"/>
    <x v="1"/>
    <s v="Devuelta"/>
    <s v="FACTURA ACEPTADA POR LAS IPS"/>
    <m/>
    <n v="40200"/>
    <n v="40200"/>
    <m/>
    <n v="40200"/>
    <n v="0"/>
    <n v="0"/>
    <m/>
    <m/>
    <m/>
    <m/>
    <m/>
    <m/>
    <d v="2024-04-30T00:00:00"/>
  </r>
  <r>
    <n v="890399047"/>
    <s v="HOSPITAL DEPTAL MARIO CORREA RENGIFO ESE"/>
    <s v="FEMC"/>
    <n v="40906"/>
    <s v="FEMC40906"/>
    <s v="890399047_FEMC40906"/>
    <d v="2021-08-31T00:00:00"/>
    <d v="2021-12-31T00:00:00"/>
    <d v="1899-12-30T00:00:00"/>
    <n v="372600"/>
    <n v="372600"/>
    <x v="1"/>
    <s v="Devuelta"/>
    <s v="FACTURA ACEPTADA POR LAS IPS"/>
    <m/>
    <n v="372600"/>
    <n v="372600"/>
    <m/>
    <n v="372600"/>
    <n v="0"/>
    <n v="0"/>
    <m/>
    <m/>
    <m/>
    <m/>
    <m/>
    <m/>
    <d v="2024-04-30T00:00:00"/>
  </r>
  <r>
    <n v="890399047"/>
    <s v="HOSPITAL DEPTAL MARIO CORREA RENGIFO ESE"/>
    <s v="FEMC"/>
    <n v="45347"/>
    <s v="FEMC45347"/>
    <s v="890399047_FEMC45347"/>
    <d v="2021-09-30T00:00:00"/>
    <d v="2021-10-05T00:00:00"/>
    <d v="1899-12-30T00:00:00"/>
    <n v="40200"/>
    <n v="40200"/>
    <x v="1"/>
    <s v="Devuelta"/>
    <s v="FACTURA ACEPTADA POR LAS IPS"/>
    <m/>
    <n v="40200"/>
    <n v="40200"/>
    <m/>
    <n v="40200"/>
    <n v="0"/>
    <n v="0"/>
    <m/>
    <m/>
    <m/>
    <m/>
    <m/>
    <m/>
    <d v="2024-04-30T00:00:00"/>
  </r>
  <r>
    <n v="890399047"/>
    <s v="HOSPITAL DEPTAL MARIO CORREA RENGIFO ESE"/>
    <s v="FEMC"/>
    <n v="49542"/>
    <s v="FEMC49542"/>
    <s v="890399047_FEMC49542"/>
    <d v="2021-10-29T00:00:00"/>
    <d v="2021-12-31T00:00:00"/>
    <d v="2021-11-08T00:00:00"/>
    <n v="372600"/>
    <n v="0"/>
    <x v="2"/>
    <s v="Finalizada"/>
    <s v="FACTURA CERRADA POR EXTEMPORANEIDAD"/>
    <m/>
    <n v="372600"/>
    <n v="0"/>
    <m/>
    <n v="372600"/>
    <n v="372600"/>
    <n v="0"/>
    <m/>
    <m/>
    <m/>
    <m/>
    <m/>
    <m/>
    <d v="2024-04-30T00:00:00"/>
  </r>
  <r>
    <n v="890399047"/>
    <s v="HOSPITAL DEPTAL MARIO CORREA RENGIFO ESE"/>
    <s v="FEMC"/>
    <n v="50392"/>
    <s v="FEMC50392"/>
    <s v="890399047_FEMC50392"/>
    <d v="2021-11-06T00:00:00"/>
    <d v="2021-12-31T00:00:00"/>
    <d v="2021-12-22T00:00:00"/>
    <n v="944000"/>
    <n v="0"/>
    <x v="0"/>
    <s v="Finalizada"/>
    <s v="FACTURA CANCELADA"/>
    <m/>
    <n v="944000"/>
    <n v="0"/>
    <m/>
    <n v="944000"/>
    <n v="0"/>
    <n v="944000"/>
    <m/>
    <m/>
    <n v="944000"/>
    <n v="4800057222"/>
    <m/>
    <s v="21.09.2022"/>
    <d v="2024-04-30T00:00:00"/>
  </r>
  <r>
    <n v="890399047"/>
    <s v="HOSPITAL DEPTAL MARIO CORREA RENGIFO ESE"/>
    <s v="FEMC"/>
    <n v="52077"/>
    <s v="FEMC52077"/>
    <s v="890399047_FEMC52077"/>
    <d v="2021-11-23T00:00:00"/>
    <d v="2021-12-31T00:00:00"/>
    <d v="2021-12-22T00:00:00"/>
    <n v="65200"/>
    <n v="0"/>
    <x v="0"/>
    <s v="Finalizada"/>
    <s v="FACTURA CANCELADA"/>
    <m/>
    <n v="65200"/>
    <n v="0"/>
    <m/>
    <n v="65200"/>
    <n v="0"/>
    <n v="65200"/>
    <m/>
    <m/>
    <n v="65200"/>
    <n v="4800057222"/>
    <m/>
    <s v="21.09.2022"/>
    <d v="2024-04-30T00:00:00"/>
  </r>
  <r>
    <n v="890399047"/>
    <s v="HOSPITAL DEPTAL MARIO CORREA RENGIFO ESE"/>
    <s v="FEMC"/>
    <n v="52814"/>
    <s v="FEMC52814"/>
    <s v="890399047_FEMC52814"/>
    <d v="2021-11-29T00:00:00"/>
    <d v="2021-12-31T00:00:00"/>
    <d v="2021-12-22T00:00:00"/>
    <n v="59700"/>
    <n v="0"/>
    <x v="0"/>
    <s v="Finalizada"/>
    <s v="FACTURA CANCELADA"/>
    <m/>
    <n v="59700"/>
    <n v="0"/>
    <m/>
    <n v="59700"/>
    <n v="0"/>
    <n v="59700"/>
    <m/>
    <m/>
    <n v="59700"/>
    <n v="4800057222"/>
    <m/>
    <s v="21.09.2022"/>
    <d v="2024-04-30T00:00:00"/>
  </r>
  <r>
    <n v="890399047"/>
    <s v="HOSPITAL DEPTAL MARIO CORREA RENGIFO ESE"/>
    <s v="FEMC"/>
    <n v="53082"/>
    <s v="FEMC53082"/>
    <s v="890399047_FEMC53082"/>
    <d v="2021-11-30T00:00:00"/>
    <d v="2021-12-31T00:00:00"/>
    <d v="2023-12-15T00:00:00"/>
    <n v="7496797"/>
    <n v="7496797"/>
    <x v="3"/>
    <s v="Devuelta"/>
    <s v="FACTURA DEVUELTA"/>
    <m/>
    <n v="7496797"/>
    <n v="7496797"/>
    <s v="AUT/MIGRACION: SE DEVUELVE FACTURA CON SOPORTES ORIGINALES NO CUENTA CON AUTORIZACION POR LOS SERVICIOS  FACTURADOS SE DEBE DE SOLICITAR  AL CORREO:     capautorizaciones@epsdelagente.com.co , Favor VALIDAR OBJECCIONES REALIZADAS POR AUDITORIA MEDICA .. 608 Paraclínicos no interpretados en la HC: Fosfatasa alcalina- Hemograma  facturan 2 interpretan 1 (HG 15,1). $43.600 , .... 302- 111 Inter consulta Cirugía General: No soportada.  No facturable. Paciente en UCI.  $52.400 ... TOTAL OBJECCION $96.000 FAVOR VALIDAR P ARA DAR TRAMITE. JENNIFER REBOLLEDO"/>
    <n v="7496797"/>
    <n v="0"/>
    <n v="0"/>
    <m/>
    <m/>
    <m/>
    <m/>
    <m/>
    <m/>
    <d v="2024-04-30T00:00:00"/>
  </r>
  <r>
    <n v="890399047"/>
    <s v="HOSPITAL DEPTAL MARIO CORREA RENGIFO ESE"/>
    <s v="FEMC"/>
    <n v="53544"/>
    <s v="FEMC53544"/>
    <s v="890399047_FEMC53544"/>
    <d v="2021-12-02T00:00:00"/>
    <d v="2022-01-11T00:00:00"/>
    <d v="2023-12-15T00:00:00"/>
    <n v="112000"/>
    <n v="112000"/>
    <x v="3"/>
    <s v="Devuelta"/>
    <s v="FACTURA DEVUELTA"/>
    <m/>
    <n v="112000"/>
    <n v="112000"/>
    <s v="AUT: SE SOSTIENE DEVOLUCION DE FACTURA CON SOPORTES COMPLETOS: NO SE EVIDNCIA AUTORIZACION-SOLICITUD DE AUTORIZACION REALIZARLA AL CO RREO  capautorizaciones@epscomfenalcovalle.com.co Para información y solicitud de atención inicial de urgencia Línea Nacional: 6023865308-  018000413751. LUIS ERNESTO GUERRERO GALEANO"/>
    <n v="112000"/>
    <n v="0"/>
    <n v="0"/>
    <m/>
    <m/>
    <m/>
    <m/>
    <m/>
    <m/>
    <d v="2024-04-30T00:00:00"/>
  </r>
  <r>
    <n v="890399047"/>
    <s v="HOSPITAL DEPTAL MARIO CORREA RENGIFO ESE"/>
    <s v="FEMC"/>
    <n v="56207"/>
    <s v="FEMC56207"/>
    <s v="890399047_FEMC56207"/>
    <d v="2021-12-27T00:00:00"/>
    <d v="2022-01-11T00:00:00"/>
    <d v="2022-02-18T00:00:00"/>
    <n v="224200"/>
    <n v="0"/>
    <x v="0"/>
    <s v="Finalizada"/>
    <s v="FACTURA CANCELADA"/>
    <m/>
    <n v="224200"/>
    <n v="0"/>
    <m/>
    <n v="224200"/>
    <n v="0"/>
    <n v="224200"/>
    <m/>
    <m/>
    <n v="224200"/>
    <n v="4800057222"/>
    <m/>
    <s v="21.09.2022"/>
    <d v="2024-04-30T00:00:00"/>
  </r>
  <r>
    <n v="890399047"/>
    <s v="HOSPITAL DEPTAL MARIO CORREA RENGIFO ESE"/>
    <s v="FEMC"/>
    <n v="56208"/>
    <s v="FEMC56208"/>
    <s v="890399047_FEMC56208"/>
    <d v="2021-12-27T00:00:00"/>
    <d v="2022-01-11T00:00:00"/>
    <d v="2022-02-18T00:00:00"/>
    <n v="111700"/>
    <n v="0"/>
    <x v="0"/>
    <s v="Finalizada"/>
    <s v="FACTURA CANCELADA"/>
    <m/>
    <n v="111700"/>
    <n v="0"/>
    <m/>
    <n v="111700"/>
    <n v="0"/>
    <n v="111700"/>
    <m/>
    <m/>
    <n v="111700"/>
    <n v="4800057222"/>
    <m/>
    <s v="21.09.2022"/>
    <d v="2024-04-30T00:00:00"/>
  </r>
  <r>
    <n v="890399047"/>
    <s v="HOSPITAL DEPTAL MARIO CORREA RENGIFO ESE"/>
    <s v="FEMC"/>
    <n v="56857"/>
    <s v="FEMC56857"/>
    <s v="890399047_FEMC56857"/>
    <d v="2022-01-01T00:00:00"/>
    <d v="2022-01-11T00:00:00"/>
    <d v="2022-02-18T00:00:00"/>
    <n v="380300"/>
    <n v="0"/>
    <x v="0"/>
    <s v="Finalizada"/>
    <s v="FACTURA CANCELADA"/>
    <m/>
    <n v="380300"/>
    <n v="0"/>
    <m/>
    <n v="380300"/>
    <n v="49700"/>
    <n v="330600"/>
    <m/>
    <m/>
    <n v="330600"/>
    <n v="4800057222"/>
    <m/>
    <s v="21.09.2022"/>
    <d v="2024-04-30T00:00:00"/>
  </r>
  <r>
    <n v="890399047"/>
    <s v="HOSPITAL DEPTAL MARIO CORREA RENGIFO ESE"/>
    <s v="FEMC"/>
    <n v="57346"/>
    <s v="FEMC57346"/>
    <s v="890399047_FEMC57346"/>
    <d v="2022-01-08T00:00:00"/>
    <d v="2022-02-08T00:00:00"/>
    <d v="2022-02-18T00:00:00"/>
    <n v="78200"/>
    <n v="0"/>
    <x v="0"/>
    <s v="Finalizada"/>
    <s v="FACTURA CANCELADA"/>
    <m/>
    <n v="78200"/>
    <n v="0"/>
    <m/>
    <n v="78200"/>
    <n v="0"/>
    <n v="78200"/>
    <m/>
    <m/>
    <n v="78200"/>
    <n v="4800057222"/>
    <m/>
    <s v="21.09.2022"/>
    <d v="2024-04-30T00:00:00"/>
  </r>
  <r>
    <n v="890399047"/>
    <s v="HOSPITAL DEPTAL MARIO CORREA RENGIFO ESE"/>
    <s v="FEMC"/>
    <n v="61045"/>
    <s v="FEMC61045"/>
    <s v="890399047_FEMC61045"/>
    <d v="2022-02-04T00:00:00"/>
    <d v="2022-03-07T00:00:00"/>
    <d v="2022-03-09T00:00:00"/>
    <n v="1200100"/>
    <n v="0"/>
    <x v="0"/>
    <s v="Finalizada"/>
    <s v="FACTURA CANCELADA"/>
    <m/>
    <n v="1200100"/>
    <n v="0"/>
    <m/>
    <n v="1200100"/>
    <n v="0"/>
    <n v="1200100"/>
    <m/>
    <m/>
    <n v="1200100"/>
    <n v="4800057222"/>
    <m/>
    <s v="21.09.2022"/>
    <d v="2024-04-30T00:00:00"/>
  </r>
  <r>
    <n v="890399047"/>
    <s v="HOSPITAL DEPTAL MARIO CORREA RENGIFO ESE"/>
    <s v="FEMC"/>
    <n v="73044"/>
    <s v="FEMC73044"/>
    <s v="890399047_FEMC73044"/>
    <d v="2022-04-21T00:00:00"/>
    <d v="2022-10-05T00:00:00"/>
    <d v="2022-05-14T00:00:00"/>
    <n v="75600"/>
    <n v="0"/>
    <x v="0"/>
    <s v="Finalizada"/>
    <s v="FACTURA CANCELADA"/>
    <m/>
    <n v="75600"/>
    <n v="0"/>
    <m/>
    <n v="75600"/>
    <n v="0"/>
    <n v="75600"/>
    <m/>
    <m/>
    <n v="75600"/>
    <n v="4800057222"/>
    <m/>
    <s v="21.09.2022"/>
    <d v="2024-04-30T00:00:00"/>
  </r>
  <r>
    <n v="890399047"/>
    <s v="HOSPITAL DEPTAL MARIO CORREA RENGIFO ESE"/>
    <s v="FEMC"/>
    <n v="77648"/>
    <s v="FEMC77648"/>
    <s v="890399047_FEMC77648"/>
    <d v="2022-05-23T00:00:00"/>
    <d v="2022-10-05T00:00:00"/>
    <d v="1899-12-30T00:00:00"/>
    <n v="63300"/>
    <n v="63300"/>
    <x v="1"/>
    <s v="Devuelta"/>
    <s v="FACTURA ACEPTADA POR LAS IPS"/>
    <m/>
    <n v="63300"/>
    <n v="63300"/>
    <m/>
    <n v="63300"/>
    <n v="0"/>
    <n v="0"/>
    <m/>
    <m/>
    <m/>
    <m/>
    <m/>
    <m/>
    <d v="2024-04-30T00:00:00"/>
  </r>
  <r>
    <n v="890399047"/>
    <s v="HOSPITAL DEPTAL MARIO CORREA RENGIFO ESE"/>
    <s v="FEMC"/>
    <n v="81141"/>
    <s v="FEMC81141"/>
    <s v="890399047_FEMC81141"/>
    <d v="2022-06-14T00:00:00"/>
    <d v="2022-10-05T00:00:00"/>
    <d v="1899-12-30T00:00:00"/>
    <n v="110800"/>
    <n v="110800"/>
    <x v="1"/>
    <s v="Devuelta"/>
    <s v="FACTURA ACEPTADA POR LAS IPS"/>
    <m/>
    <n v="110800"/>
    <n v="110800"/>
    <m/>
    <n v="110800"/>
    <n v="0"/>
    <n v="0"/>
    <m/>
    <m/>
    <m/>
    <m/>
    <m/>
    <m/>
    <d v="2024-04-30T00:00:00"/>
  </r>
  <r>
    <n v="890399047"/>
    <s v="HOSPITAL DEPTAL MARIO CORREA RENGIFO ESE"/>
    <s v="FEMC"/>
    <n v="88387"/>
    <s v="FEMC88387"/>
    <s v="890399047_FEMC88387"/>
    <d v="2022-07-27T00:00:00"/>
    <d v="2022-10-05T00:00:00"/>
    <d v="2022-08-18T00:00:00"/>
    <n v="59700"/>
    <n v="0"/>
    <x v="0"/>
    <s v="Finalizada"/>
    <s v="FACTURA CANCELADA"/>
    <m/>
    <n v="59700"/>
    <n v="0"/>
    <m/>
    <n v="59700"/>
    <n v="0"/>
    <n v="59700"/>
    <m/>
    <m/>
    <n v="59700"/>
    <n v="4800057222"/>
    <m/>
    <s v="21.09.2022"/>
    <d v="2024-04-30T00:00:00"/>
  </r>
  <r>
    <n v="890399047"/>
    <s v="HOSPITAL DEPTAL MARIO CORREA RENGIFO ESE"/>
    <s v="FEMC"/>
    <n v="89169"/>
    <s v="FEMC89169"/>
    <s v="890399047_FEMC89169"/>
    <d v="2022-07-30T00:00:00"/>
    <d v="2022-10-05T00:00:00"/>
    <d v="1899-12-30T00:00:00"/>
    <n v="161800"/>
    <n v="161800"/>
    <x v="1"/>
    <s v="Devuelta"/>
    <s v="FACTURA ACEPTADA POR LAS IPS"/>
    <m/>
    <n v="161800"/>
    <n v="161800"/>
    <m/>
    <n v="161800"/>
    <n v="0"/>
    <n v="0"/>
    <m/>
    <m/>
    <m/>
    <m/>
    <m/>
    <m/>
    <d v="2024-04-30T00:00:00"/>
  </r>
  <r>
    <n v="890399047"/>
    <s v="HOSPITAL DEPTAL MARIO CORREA RENGIFO ESE"/>
    <s v="FEMC"/>
    <n v="103354"/>
    <s v="FEMC103354"/>
    <s v="890399047_FEMC103354"/>
    <d v="2022-11-30T00:00:00"/>
    <d v="2022-12-29T00:00:00"/>
    <d v="2022-12-17T00:00:00"/>
    <n v="96231"/>
    <n v="0"/>
    <x v="0"/>
    <s v="Finalizada"/>
    <s v="FACTURA CANCELADA"/>
    <m/>
    <n v="96231"/>
    <n v="0"/>
    <m/>
    <n v="96231"/>
    <n v="0"/>
    <n v="96231"/>
    <m/>
    <m/>
    <n v="96231"/>
    <n v="2201365945"/>
    <m/>
    <s v="22.03.2023"/>
    <d v="2024-04-30T00:00:00"/>
  </r>
  <r>
    <n v="890399047"/>
    <s v="HOSPITAL DEPTAL MARIO CORREA RENGIFO ESE"/>
    <s v="FEMC"/>
    <n v="105320"/>
    <s v="FEMC105320"/>
    <s v="890399047_FEMC105320"/>
    <d v="2022-12-16T00:00:00"/>
    <d v="2023-01-20T00:00:00"/>
    <d v="2023-01-11T00:00:00"/>
    <n v="554143"/>
    <n v="0"/>
    <x v="0"/>
    <s v="Finalizada"/>
    <s v="FACTURA CANCELADA"/>
    <m/>
    <n v="554143"/>
    <n v="0"/>
    <m/>
    <n v="554143"/>
    <n v="0"/>
    <n v="554143"/>
    <m/>
    <m/>
    <n v="554143"/>
    <n v="2201365945"/>
    <m/>
    <s v="22.03.2023"/>
    <d v="2024-04-30T00:00:00"/>
  </r>
  <r>
    <n v="890399047"/>
    <s v="HOSPITAL DEPTAL MARIO CORREA RENGIFO ESE"/>
    <s v="FEMC"/>
    <n v="105257"/>
    <s v="FEMC105257"/>
    <s v="890399047_FEMC105257"/>
    <d v="2022-12-16T00:00:00"/>
    <d v="2023-01-20T00:00:00"/>
    <d v="2023-01-11T00:00:00"/>
    <n v="284354"/>
    <n v="0"/>
    <x v="0"/>
    <s v="Finalizada"/>
    <s v="FACTURA CANCELADA"/>
    <m/>
    <n v="284354"/>
    <n v="0"/>
    <m/>
    <n v="284354"/>
    <n v="0"/>
    <n v="284354"/>
    <m/>
    <m/>
    <n v="284354"/>
    <n v="2201365945"/>
    <m/>
    <s v="22.03.2023"/>
    <d v="2024-04-30T00:00:00"/>
  </r>
  <r>
    <n v="890399047"/>
    <s v="HOSPITAL DEPTAL MARIO CORREA RENGIFO ESE"/>
    <s v="FEMC"/>
    <n v="105974"/>
    <s v="FEMC105974"/>
    <s v="890399047_FEMC105974"/>
    <d v="2022-12-21T00:00:00"/>
    <d v="2023-01-20T00:00:00"/>
    <d v="2023-01-11T00:00:00"/>
    <n v="120900"/>
    <n v="0"/>
    <x v="0"/>
    <s v="Finalizada"/>
    <s v="FACTURA CANCELADA"/>
    <m/>
    <n v="120900"/>
    <n v="0"/>
    <m/>
    <n v="120900"/>
    <n v="0"/>
    <n v="120900"/>
    <m/>
    <m/>
    <n v="120900"/>
    <n v="2201365945"/>
    <m/>
    <s v="22.03.2023"/>
    <d v="2024-04-30T00:00:00"/>
  </r>
  <r>
    <n v="890399047"/>
    <s v="HOSPITAL DEPTAL MARIO CORREA RENGIFO ESE"/>
    <s v="FEMC"/>
    <n v="107076"/>
    <s v="FEMC107076"/>
    <s v="890399047_FEMC107076"/>
    <d v="2022-12-29T00:00:00"/>
    <d v="2023-01-20T00:00:00"/>
    <d v="2023-01-11T00:00:00"/>
    <n v="111000"/>
    <n v="0"/>
    <x v="0"/>
    <s v="Finalizada"/>
    <s v="FACTURA CANCELADA"/>
    <m/>
    <n v="111000"/>
    <n v="0"/>
    <m/>
    <n v="111000"/>
    <n v="0"/>
    <n v="111000"/>
    <m/>
    <m/>
    <n v="111000"/>
    <n v="2201365945"/>
    <m/>
    <s v="22.03.2023"/>
    <d v="2024-04-30T00:00:00"/>
  </r>
  <r>
    <n v="890399047"/>
    <s v="HOSPITAL DEPTAL MARIO CORREA RENGIFO ESE"/>
    <s v="FEMC"/>
    <n v="123292"/>
    <s v="FEMC123292"/>
    <s v="890399047_FEMC123292"/>
    <d v="2023-06-13T00:00:00"/>
    <d v="2023-12-15T00:00:00"/>
    <d v="2023-12-01T07:00:00"/>
    <n v="203700"/>
    <n v="203700"/>
    <x v="0"/>
    <s v="Finalizada"/>
    <s v="FACTURA PENDIENTE EN PROGRAMACION DE PAGO"/>
    <m/>
    <n v="203700"/>
    <n v="0"/>
    <m/>
    <n v="203700"/>
    <n v="0"/>
    <n v="203700"/>
    <m/>
    <m/>
    <n v="203700"/>
    <n v="2201506731"/>
    <m/>
    <s v="29.04.2024"/>
    <d v="2024-04-30T00:00:00"/>
  </r>
  <r>
    <n v="890399047"/>
    <s v="HOSPITAL DEPTAL MARIO CORREA RENGIFO ESE"/>
    <s v="FEMC"/>
    <n v="124347"/>
    <s v="FEMC124347"/>
    <s v="890399047_FEMC124347"/>
    <d v="2023-06-24T00:00:00"/>
    <d v="2023-12-15T00:00:00"/>
    <d v="2023-12-01T00:00:00"/>
    <n v="192107"/>
    <n v="192107"/>
    <x v="3"/>
    <s v="Devuelta"/>
    <s v="FACTURA DEVUELTA"/>
    <m/>
    <n v="192107"/>
    <n v="192107"/>
    <s v="AUT: SE REALIZA DEVOLUCIÓN DE FACTURA CON SOPORTES COMPLETOS, FACTURA NO CUENTA CON AUTORIZACIÓN PARA LOS SERVICIOS FACTURADOS, FAVOR COMUNICARSE CON EL ÁREA  ENCARGADA, SOLICITARLA A LA capautorizaciones@epsdelagente.com.co. LUIS ERNESTO GUERRERO GALEANO"/>
    <n v="0"/>
    <n v="0"/>
    <n v="0"/>
    <m/>
    <m/>
    <m/>
    <m/>
    <m/>
    <m/>
    <d v="2024-04-30T00:00:00"/>
  </r>
  <r>
    <n v="890399047"/>
    <s v="HOSPITAL DEPTAL MARIO CORREA RENGIFO ESE"/>
    <s v="FEMC"/>
    <n v="125973"/>
    <s v="FEMC125973"/>
    <s v="890399047_FEMC125973"/>
    <d v="2023-07-12T00:00:00"/>
    <d v="2023-12-15T00:00:00"/>
    <d v="2023-09-06T00:00:00"/>
    <n v="73400"/>
    <n v="73400"/>
    <x v="3"/>
    <s v="Devuelta"/>
    <s v="FACTURA DEVUELTA"/>
    <m/>
    <n v="73400"/>
    <n v="73400"/>
    <s v="SPTE INCOMPLETO: SE REALIZA DEVOLUCIÓN DE FACTURA CON SOPORTES COMPLETOS, NO ADJUNTAN HISTORIA CLÍNICA QUE EVIDENCIE LA PRESTACIÓN DEL SERVICIO DE CÓDIGO: 890701-CONSULTA DE URGENCIAS POR MEDICINA GENERAL.. LUIS ERNESTO GUERRERO GALEANO"/>
    <n v="0"/>
    <n v="0"/>
    <n v="0"/>
    <m/>
    <m/>
    <m/>
    <m/>
    <m/>
    <m/>
    <d v="2024-04-30T00:00:00"/>
  </r>
  <r>
    <n v="890399047"/>
    <s v="HOSPITAL DEPTAL MARIO CORREA RENGIFO ESE"/>
    <s v="FEMC"/>
    <n v="127243"/>
    <s v="FEMC127243"/>
    <s v="890399047_FEMC127243"/>
    <d v="2023-07-27T00:00:00"/>
    <d v="2023-12-15T00:00:00"/>
    <d v="2023-09-01T07:00:00"/>
    <n v="73400"/>
    <n v="73400"/>
    <x v="5"/>
    <s v="Finalizada"/>
    <s v="FACTURA PENDIENTE EN PROGRAMACION DE PAGO"/>
    <m/>
    <n v="73400"/>
    <n v="0"/>
    <m/>
    <n v="73400"/>
    <n v="0"/>
    <n v="73400"/>
    <n v="73400"/>
    <n v="1222454751"/>
    <n v="0"/>
    <m/>
    <m/>
    <m/>
    <d v="2024-04-30T00:00:00"/>
  </r>
  <r>
    <n v="890399047"/>
    <s v="HOSPITAL DEPTAL MARIO CORREA RENGIFO ESE"/>
    <s v="FEMC"/>
    <n v="128033"/>
    <s v="FEMC128033"/>
    <s v="890399047_FEMC128033"/>
    <d v="2023-08-04T00:00:00"/>
    <d v="2023-12-15T00:00:00"/>
    <d v="2023-12-01T07:00:00"/>
    <n v="305443"/>
    <n v="305443"/>
    <x v="5"/>
    <s v="Finalizada"/>
    <s v="FACTURA PENDIENTE EN PROGRAMACION DE PAGO"/>
    <m/>
    <n v="305443"/>
    <n v="0"/>
    <m/>
    <n v="305443"/>
    <n v="0"/>
    <n v="305443"/>
    <n v="305443"/>
    <n v="1222457417"/>
    <n v="0"/>
    <m/>
    <m/>
    <m/>
    <d v="2024-04-30T00:00:00"/>
  </r>
  <r>
    <n v="890399047"/>
    <s v="HOSPITAL DEPTAL MARIO CORREA RENGIFO ESE"/>
    <s v="FEMC"/>
    <n v="128152"/>
    <s v="FEMC128152"/>
    <s v="890399047_FEMC128152"/>
    <d v="2023-08-05T00:00:00"/>
    <d v="2023-12-15T00:00:00"/>
    <d v="2023-12-01T07:00:00"/>
    <n v="2268216"/>
    <n v="2268216"/>
    <x v="5"/>
    <s v="Finalizada"/>
    <s v="FACTURA PENDIENTE EN PROGRAMACION DE PAGO"/>
    <m/>
    <n v="2268216"/>
    <n v="0"/>
    <m/>
    <n v="2268216"/>
    <n v="0"/>
    <n v="2268216"/>
    <n v="2268216"/>
    <n v="1222457321"/>
    <n v="0"/>
    <m/>
    <m/>
    <m/>
    <d v="2024-04-30T00:00:00"/>
  </r>
  <r>
    <n v="890399047"/>
    <s v="HOSPITAL DEPTAL MARIO CORREA RENGIFO ESE"/>
    <s v="FEMC"/>
    <n v="128568"/>
    <s v="FEMC128568"/>
    <s v="890399047_FEMC128568"/>
    <d v="2023-08-12T00:00:00"/>
    <d v="2023-12-15T00:00:00"/>
    <d v="2023-12-01T00:00:00"/>
    <n v="73400"/>
    <n v="73400"/>
    <x v="3"/>
    <s v="Devuelta"/>
    <s v="FACTURA DEVUELTA"/>
    <m/>
    <n v="73400"/>
    <n v="73400"/>
    <s v="821- AUT: SE REALIZA DEVOLUCIÓN DE FACTURA CON SOPORTES COMPLETOS, FACTURA NO CUENTA CON AUTORIZACIÓN PARA LOS SERVICIOS PRESTADOS, FAVOR COMUNICARSE CON EL ÁREA  ENCARGADA, SOLICITARLA A LA capautorizaciones@epsdelagente.com.co. LUIS ERNESTO GUERRERO GALEANO"/>
    <n v="0"/>
    <n v="0"/>
    <n v="0"/>
    <m/>
    <m/>
    <m/>
    <m/>
    <m/>
    <m/>
    <d v="2024-04-30T00:00:00"/>
  </r>
  <r>
    <n v="890399047"/>
    <s v="HOSPITAL DEPTAL MARIO CORREA RENGIFO ESE"/>
    <s v="FEMC"/>
    <n v="130404"/>
    <s v="FEMC130404"/>
    <s v="890399047_FEMC130404"/>
    <d v="2023-08-29T00:00:00"/>
    <d v="2023-12-15T00:00:00"/>
    <d v="2023-12-01T07:00:00"/>
    <n v="2934935"/>
    <n v="2934935"/>
    <x v="0"/>
    <s v="Finalizada"/>
    <s v="FACTURA PENDIENTE EN PROGRAMACION DE PAGO"/>
    <m/>
    <n v="2934935"/>
    <n v="0"/>
    <m/>
    <n v="2934935"/>
    <n v="0"/>
    <n v="2934935"/>
    <m/>
    <m/>
    <n v="2934935"/>
    <n v="2201506731"/>
    <m/>
    <s v="29.04.2024"/>
    <d v="2024-04-30T00:00:00"/>
  </r>
  <r>
    <n v="890399047"/>
    <s v="HOSPITAL DEPTAL MARIO CORREA RENGIFO ESE"/>
    <s v="FEMC"/>
    <n v="130601"/>
    <s v="FEMC130601"/>
    <s v="890399047_FEMC130601"/>
    <d v="2023-08-30T00:00:00"/>
    <d v="2023-12-15T00:00:00"/>
    <d v="2023-12-01T00:00:00"/>
    <n v="108700"/>
    <n v="108700"/>
    <x v="3"/>
    <s v="Devuelta"/>
    <s v="FACTURA DEVUELTA"/>
    <m/>
    <n v="108700"/>
    <n v="108700"/>
    <s v="AUT: SE REALIZA DEVOLUCIÓN DE FACTURA CON SOPORTES COMPLETOS, FACTURA NO CUENTA CON AUTORIZACIÓN PARA LOS SERVICIOS FACTURADOS, FAVOR COMUNICARSE CON EL ÁREA  ENCARGADA, SOLICITARLA A LA capautorizaciones@epsdelagente.com.co. LUIS ERNESTO GUERRERO GALEANO"/>
    <n v="0"/>
    <n v="0"/>
    <n v="0"/>
    <m/>
    <m/>
    <m/>
    <m/>
    <m/>
    <m/>
    <d v="2024-04-30T00:00:00"/>
  </r>
  <r>
    <n v="890399047"/>
    <s v="HOSPITAL DEPTAL MARIO CORREA RENGIFO ESE"/>
    <s v="FEMC"/>
    <n v="131987"/>
    <s v="FEMC131987"/>
    <s v="890399047_FEMC131987"/>
    <d v="2023-09-13T00:00:00"/>
    <d v="2023-10-18T00:00:00"/>
    <d v="2023-10-04T15:35:06"/>
    <n v="335014"/>
    <n v="335014"/>
    <x v="5"/>
    <s v="Finalizada"/>
    <s v="FACTURA PENDIENTE EN PROGRAMACION DE PAGO"/>
    <m/>
    <n v="335014"/>
    <n v="0"/>
    <m/>
    <n v="335014"/>
    <n v="0"/>
    <n v="335014"/>
    <n v="335014"/>
    <n v="1222454712"/>
    <n v="0"/>
    <m/>
    <m/>
    <m/>
    <d v="2024-04-30T00:00:00"/>
  </r>
  <r>
    <n v="890399047"/>
    <s v="HOSPITAL DEPTAL MARIO CORREA RENGIFO ESE"/>
    <s v="FEMC"/>
    <n v="135515"/>
    <s v="FEMC135515"/>
    <s v="890399047_FEMC135515"/>
    <d v="2023-10-16T00:00:00"/>
    <d v="2023-11-20T00:00:00"/>
    <d v="2023-11-15T00:00:00"/>
    <n v="363673"/>
    <n v="363673"/>
    <x v="3"/>
    <s v="Devuelta"/>
    <s v="FACTURA DEVUELTA"/>
    <m/>
    <n v="363673"/>
    <n v="363673"/>
    <s v="AUT: SE REALIZA DEVOLUCIÓN DE FACTURA CON SOPORTES COMPLETOS, FACTURA NO CUENTA CON AUTORIZACIÓN PARA LOS SERVICIOS FACTURADOS, FAVOR COMUNICARSE CON EL ÁREA  ENCARGADA, SOLICITARLA A LA capautorizaciones@epsdelagente.com.co. LUIS ERNESTO GUERRERO GALEANO"/>
    <n v="0"/>
    <n v="0"/>
    <n v="0"/>
    <m/>
    <m/>
    <m/>
    <m/>
    <m/>
    <m/>
    <d v="2024-04-30T00:00:00"/>
  </r>
  <r>
    <n v="890399047"/>
    <s v="HOSPITAL DEPTAL MARIO CORREA RENGIFO ESE"/>
    <s v="FEMC"/>
    <n v="138600"/>
    <s v="FEMC138600"/>
    <s v="890399047_FEMC138600"/>
    <d v="2023-11-19T00:00:00"/>
    <d v="2023-12-06T00:00:00"/>
    <d v="2023-12-04T00:00:00"/>
    <n v="251300"/>
    <n v="251300"/>
    <x v="3"/>
    <s v="Devuelta"/>
    <s v="FACTURA DEVUELTA"/>
    <m/>
    <n v="251300"/>
    <n v="251300"/>
    <s v="AUT: SE REALIZA DEVOLUCIÓN DE FACTURA CON SOPORTES COMPLETOS, FACTURA NO CUENTA CON AUTORIZACIÓN PARA LOS SERVICIOS FACTURADOS, FAVOR COMUNICARSE CON EL ÁREA  ENCARGADA, SOLICITARLA A LA capautorizaciones@epsdelagente.com.co. LUIS ERNESTO GUERRERO GALEANO"/>
    <n v="0"/>
    <n v="0"/>
    <n v="0"/>
    <m/>
    <m/>
    <m/>
    <m/>
    <m/>
    <m/>
    <d v="2024-04-30T00:00:00"/>
  </r>
  <r>
    <n v="890399047"/>
    <s v="HOSPITAL DEPTAL MARIO CORREA RENGIFO ESE"/>
    <s v="FEMC"/>
    <n v="139305"/>
    <s v="FEMC139305"/>
    <s v="890399047_FEMC139305"/>
    <d v="2023-11-28T00:00:00"/>
    <d v="2023-12-06T00:00:00"/>
    <d v="2023-11-29T00:00:00"/>
    <n v="108982"/>
    <n v="108982"/>
    <x v="3"/>
    <s v="Devuelta"/>
    <s v="FACTURA DEVUELTA"/>
    <m/>
    <n v="108982"/>
    <n v="108982"/>
    <s v="AUT: SE REALIZA DEVOLUCIÓN DE FACTURA CON SOPORTES COMPLETOS, FACTURA NO CUENTA CON AUTORIZACIÓN PARA LOS SERVICIOS FACTURADOS, FAVOR COMUNICARSE CON EL ÁREA  ENCARGADA, SOLICITARLA A LA capautorizaciones@epsdelagente.com.co. LUIS ERNESTO GUERRERO GALEANO"/>
    <n v="0"/>
    <n v="0"/>
    <n v="0"/>
    <m/>
    <m/>
    <m/>
    <m/>
    <m/>
    <m/>
    <d v="2024-04-30T00:00:00"/>
  </r>
  <r>
    <n v="890399047"/>
    <s v="HOSPITAL DEPTAL MARIO CORREA RENGIFO ESE"/>
    <s v="FEMC"/>
    <n v="139787"/>
    <s v="FEMC139787"/>
    <s v="890399047_FEMC139787"/>
    <d v="2023-12-06T00:00:00"/>
    <d v="2024-01-18T00:00:00"/>
    <d v="2024-02-01T07:00:00"/>
    <n v="578629"/>
    <n v="578629"/>
    <x v="0"/>
    <s v="Finalizada"/>
    <s v="FACTURA PENDIENTE EN PROGRAMACION DE PAGO"/>
    <m/>
    <n v="578629"/>
    <n v="0"/>
    <m/>
    <n v="578629"/>
    <n v="0"/>
    <n v="578629"/>
    <m/>
    <m/>
    <n v="578629"/>
    <n v="4800063028"/>
    <n v="1168829"/>
    <s v="14.03.2024"/>
    <d v="2024-04-30T00:00:00"/>
  </r>
  <r>
    <n v="890399047"/>
    <s v="HOSPITAL DEPTAL MARIO CORREA RENGIFO ESE"/>
    <s v="FEMC"/>
    <n v="139910"/>
    <s v="FEMC139910"/>
    <s v="890399047_FEMC139910"/>
    <d v="2023-12-07T00:00:00"/>
    <d v="2024-01-18T00:00:00"/>
    <d v="2024-02-01T07:00:00"/>
    <n v="590200"/>
    <n v="590200"/>
    <x v="0"/>
    <s v="Finalizada"/>
    <s v="FACTURA PENDIENTE EN PROGRAMACION DE PAGO"/>
    <m/>
    <n v="590200"/>
    <n v="0"/>
    <m/>
    <n v="590200"/>
    <n v="0"/>
    <n v="590200"/>
    <m/>
    <m/>
    <n v="590200"/>
    <n v="4800063028"/>
    <n v="1168829"/>
    <s v="14.03.2024"/>
    <d v="2024-04-30T00:00:00"/>
  </r>
  <r>
    <n v="890399047"/>
    <s v="HOSPITAL DEPTAL MARIO CORREA RENGIFO ESE"/>
    <s v="FEMC"/>
    <n v="140632"/>
    <s v="FEMC140632"/>
    <s v="890399047_FEMC140632"/>
    <d v="2023-12-24T00:00:00"/>
    <d v="2024-01-18T00:00:00"/>
    <d v="2024-02-01T07:00:00"/>
    <n v="107400"/>
    <n v="107400"/>
    <x v="0"/>
    <s v="Finalizada"/>
    <s v="FACTURA PENDIENTE EN PROGRAMACION DE PAGO"/>
    <m/>
    <n v="107400"/>
    <n v="0"/>
    <m/>
    <n v="107400"/>
    <n v="0"/>
    <n v="107400"/>
    <m/>
    <m/>
    <n v="107400"/>
    <n v="2201506731"/>
    <m/>
    <s v="29.04.2024"/>
    <d v="2024-04-30T00:00:00"/>
  </r>
  <r>
    <n v="890399047"/>
    <s v="HOSPITAL DEPTAL MARIO CORREA RENGIFO ESE"/>
    <s v="FEMC"/>
    <n v="141669"/>
    <s v="FEMC141669"/>
    <s v="890399047_FEMC141669"/>
    <d v="2024-01-12T00:00:00"/>
    <d v="2024-02-15T00:00:00"/>
    <d v="2024-02-07T11:58:08"/>
    <n v="341867"/>
    <n v="341867"/>
    <x v="0"/>
    <s v="Finalizada"/>
    <e v="#N/A"/>
    <m/>
    <n v="341867"/>
    <n v="0"/>
    <m/>
    <n v="341867"/>
    <n v="0"/>
    <n v="341867"/>
    <m/>
    <m/>
    <n v="341867"/>
    <n v="2201511284"/>
    <m/>
    <s v="29.05.2024"/>
    <d v="2024-04-30T00:00:00"/>
  </r>
  <r>
    <n v="890399047"/>
    <s v="HOSPITAL DEPTAL MARIO CORREA RENGIFO ESE"/>
    <s v="FEMC"/>
    <n v="142615"/>
    <s v="FEMC142615"/>
    <s v="890399047_FEMC142615"/>
    <d v="2024-01-29T00:00:00"/>
    <d v="2024-02-15T00:00:00"/>
    <d v="2024-02-07T15:18:04"/>
    <n v="449320"/>
    <n v="449320"/>
    <x v="0"/>
    <s v="Finalizada"/>
    <e v="#N/A"/>
    <m/>
    <n v="501420"/>
    <n v="0"/>
    <m/>
    <n v="501420"/>
    <n v="0"/>
    <n v="449320"/>
    <m/>
    <m/>
    <n v="449320"/>
    <n v="2201506731"/>
    <m/>
    <s v="29.04.2024"/>
    <d v="2024-04-30T00:00:00"/>
  </r>
  <r>
    <n v="890399047"/>
    <s v="HOSPITAL DEPTAL MARIO CORREA RENGIFO ESE"/>
    <s v="FEMC"/>
    <n v="145302"/>
    <s v="FEMC145302"/>
    <s v="890399047_FEMC145302"/>
    <d v="2024-03-11T00:00:00"/>
    <d v="2024-04-15T00:00:00"/>
    <d v="2024-04-10T16:00:15"/>
    <n v="85400"/>
    <n v="85400"/>
    <x v="0"/>
    <s v="Finalizada"/>
    <e v="#N/A"/>
    <m/>
    <n v="85400"/>
    <n v="0"/>
    <m/>
    <n v="85400"/>
    <n v="0"/>
    <n v="85400"/>
    <m/>
    <m/>
    <n v="85400"/>
    <n v="2201511284"/>
    <m/>
    <s v="29.05.2024"/>
    <d v="2024-04-30T00:00:00"/>
  </r>
  <r>
    <n v="890399047"/>
    <s v="HOSPITAL DEPTAL MARIO CORREA RENGIFO ESE"/>
    <s v="FEMC"/>
    <n v="146092"/>
    <s v="FEMC146092"/>
    <s v="890399047_FEMC146092"/>
    <d v="2024-03-18T00:00:00"/>
    <d v="2024-04-15T00:00:00"/>
    <d v="2024-04-10T00:00:00"/>
    <n v="1894461"/>
    <n v="1894461"/>
    <x v="3"/>
    <s v="Devuelta"/>
    <e v="#N/A"/>
    <m/>
    <n v="0"/>
    <n v="1894461"/>
    <s v="AUT: SE REALIZA DEVOLUCIÓN DE FACTURA CON SOPORTES COMPLETOS, FACTURA NO CUENTA CON AUTORIZACIÓN PARA LOS SERVICIOS FACTURADOS, FAVOR COMUNICARSE CON EL ÁREA _x000a_ENCARGADA, SOLICITARLA A LA capautorizaciones@epsdelagente.com.co"/>
    <n v="0"/>
    <n v="0"/>
    <n v="0"/>
    <m/>
    <m/>
    <m/>
    <m/>
    <m/>
    <m/>
    <d v="2024-04-30T00:00:00"/>
  </r>
  <r>
    <n v="890399047"/>
    <s v="HOSPITAL DEPTAL MARIO CORREA RENGIFO ESE"/>
    <s v="FEMC"/>
    <n v="146384"/>
    <s v="FEMC146384"/>
    <s v="890399047_FEMC146384"/>
    <d v="2024-03-20T00:00:00"/>
    <d v="2024-04-15T00:00:00"/>
    <d v="2024-04-10T16:34:39"/>
    <n v="84749"/>
    <n v="84749"/>
    <x v="0"/>
    <s v="Finalizada"/>
    <e v="#N/A"/>
    <m/>
    <n v="84749"/>
    <n v="0"/>
    <m/>
    <n v="84749"/>
    <n v="0"/>
    <n v="84749"/>
    <m/>
    <m/>
    <n v="84749"/>
    <n v="2201510469"/>
    <m/>
    <s v="17.05.2024"/>
    <d v="2024-04-30T00:00:00"/>
  </r>
  <r>
    <n v="890399047"/>
    <s v="HOSPITAL DEPTAL MARIO CORREA RENGIFO ESE"/>
    <s v="FEMC"/>
    <n v="146420"/>
    <s v="FEMC146420"/>
    <s v="890399047_FEMC146420"/>
    <d v="2024-03-20T00:00:00"/>
    <d v="2024-04-15T00:00:00"/>
    <d v="2024-04-10T16:48:10"/>
    <n v="394000"/>
    <n v="394000"/>
    <x v="0"/>
    <s v="Finalizada"/>
    <e v="#N/A"/>
    <m/>
    <n v="394000"/>
    <n v="0"/>
    <m/>
    <n v="394000"/>
    <n v="0"/>
    <n v="394000"/>
    <m/>
    <m/>
    <n v="394000"/>
    <n v="2201510469"/>
    <m/>
    <s v="17.05.2024"/>
    <d v="2024-04-30T00:00:00"/>
  </r>
  <r>
    <n v="890399047"/>
    <s v="HOSPITAL DEPTAL MARIO CORREA RENGIFO ESE"/>
    <s v="FEMC"/>
    <n v="146397"/>
    <s v="FEMC146397"/>
    <s v="890399047_FEMC146397"/>
    <d v="2024-03-20T00:00:00"/>
    <d v="2024-04-15T00:00:00"/>
    <d v="2024-04-10T00:00:00"/>
    <n v="77687"/>
    <n v="77687"/>
    <x v="3"/>
    <s v="Devuelta"/>
    <e v="#N/A"/>
    <m/>
    <n v="0"/>
    <n v="77687"/>
    <s v="AUT: SE REALIZA DEVOLUCIÓN DE FACTURA CON SOPORTES COMPLETOS, FACTURA NO CUENTA CON AUTORIZACIÓN PARA LOS SERVICIOS FACTURADOS, FAVOR COMUNICARSE CON EL ÁREA _x000a_ENCARGADA, SOLICITARLA A LA capautorizaciones@epsdelagente.com.co"/>
    <n v="0"/>
    <n v="0"/>
    <n v="0"/>
    <m/>
    <m/>
    <m/>
    <m/>
    <m/>
    <m/>
    <d v="2024-04-30T00:00:00"/>
  </r>
  <r>
    <n v="890399047"/>
    <s v="HOSPITAL DEPTAL MARIO CORREA RENGIFO ESE"/>
    <s v="FEMC"/>
    <n v="146459"/>
    <s v="FEMC146459"/>
    <s v="890399047_FEMC146459"/>
    <d v="2024-03-21T00:00:00"/>
    <d v="2024-04-15T00:00:00"/>
    <d v="2024-04-10T00:00:00"/>
    <n v="216284"/>
    <n v="216284"/>
    <x v="3"/>
    <s v="Devuelta"/>
    <e v="#N/A"/>
    <m/>
    <n v="0"/>
    <n v="216284"/>
    <s v="AUT: SE REALIZA DEVOLUCIÓN DE FACTURA CON SOPORTES COMPLETOS, FACTURA NO CUENTA CON AUTORIZACIÓN PARA LOS SERVICIOS FACTURADOS, FAVOR COMUNICARSE CON EL ÁREA _x000a_ENCARGADA, SOLICITARLA A LA capautorizaciones@epsdelagente.com.co"/>
    <n v="0"/>
    <n v="0"/>
    <n v="0"/>
    <m/>
    <m/>
    <m/>
    <m/>
    <m/>
    <m/>
    <d v="2024-04-30T00:00:00"/>
  </r>
  <r>
    <n v="890399047"/>
    <s v="HOSPITAL DEPTAL MARIO CORREA RENGIFO ESE"/>
    <s v="FEMC"/>
    <n v="146475"/>
    <s v="FEMC146475"/>
    <s v="890399047_FEMC146475"/>
    <d v="2024-03-21T00:00:00"/>
    <d v="2024-04-15T00:00:00"/>
    <d v="2024-04-10T17:27:19"/>
    <n v="113700"/>
    <n v="113700"/>
    <x v="0"/>
    <s v="Finalizada"/>
    <e v="#N/A"/>
    <m/>
    <n v="113700"/>
    <n v="0"/>
    <m/>
    <n v="113700"/>
    <n v="0"/>
    <n v="113700"/>
    <m/>
    <m/>
    <n v="113700"/>
    <n v="2201510469"/>
    <m/>
    <s v="17.05.2024"/>
    <d v="2024-04-30T00:00:00"/>
  </r>
  <r>
    <n v="890399047"/>
    <s v="HOSPITAL DEPTAL MARIO CORREA RENGIFO ESE"/>
    <s v="FEMC"/>
    <n v="146457"/>
    <s v="FEMC146457"/>
    <s v="890399047_FEMC146457"/>
    <d v="2024-03-21T00:00:00"/>
    <d v="2024-04-15T00:00:00"/>
    <d v="2024-04-10T17:19:21"/>
    <n v="197472"/>
    <n v="197472"/>
    <x v="0"/>
    <s v="Finalizada"/>
    <e v="#N/A"/>
    <m/>
    <n v="197472"/>
    <n v="0"/>
    <m/>
    <n v="197472"/>
    <n v="0"/>
    <n v="197472"/>
    <m/>
    <m/>
    <n v="197472"/>
    <n v="2201510469"/>
    <m/>
    <s v="17.05.2024"/>
    <d v="2024-04-30T00:00:00"/>
  </r>
  <r>
    <n v="890399047"/>
    <s v="HOSPITAL DEPTAL MARIO CORREA RENGIFO ESE"/>
    <s v="FEMC"/>
    <n v="146451"/>
    <s v="FEMC146451"/>
    <s v="890399047_FEMC146451"/>
    <d v="2024-03-21T00:00:00"/>
    <d v="2024-04-15T00:00:00"/>
    <d v="2024-04-10T00:00:00"/>
    <n v="68760"/>
    <n v="68760"/>
    <x v="3"/>
    <s v="Devuelta"/>
    <e v="#N/A"/>
    <m/>
    <n v="0"/>
    <n v="68760"/>
    <s v="AUT: SE REALIZA DEVOLUCIÓN DE FACTURA CON SOPORTES COMPLETOS, FACTURA NO CUENTA CON AUTORIZACIÓN PARA LOS SERVICIOS FACTURADOS, FAVOR COMUNICARSE CON EL ÁREA _x000a_ENCARGADA, SOLICITARLA A LA capautorizaciones@epsdelagente.com.co"/>
    <n v="0"/>
    <n v="0"/>
    <n v="0"/>
    <m/>
    <m/>
    <m/>
    <m/>
    <m/>
    <m/>
    <d v="2024-04-30T00:00:00"/>
  </r>
  <r>
    <n v="890399047"/>
    <s v="HOSPITAL DEPTAL MARIO CORREA RENGIFO ESE"/>
    <s v="FEMC"/>
    <n v="146440"/>
    <s v="FEMC146440"/>
    <s v="890399047_FEMC146440"/>
    <d v="2024-03-21T00:00:00"/>
    <d v="2024-04-15T00:00:00"/>
    <d v="2024-04-10T00:00:00"/>
    <n v="164949"/>
    <n v="164949"/>
    <x v="3"/>
    <s v="Devuelta"/>
    <e v="#N/A"/>
    <m/>
    <n v="0"/>
    <n v="164949"/>
    <s v="AUT: SE REALIZA DEVOLUCIÓN DE FACTURA CON SOPORTES COMPLETOS, FACTURA NO CUENTA CON AUTORIZACIÓN PARA LOS SERVICIOS FACTURADOS, FAVOR COMUNICARSE CON EL ÁREA _x000a_ENCARGADA, SOLICITARLA A LA capautorizaciones@epsdelagente.com.co"/>
    <n v="0"/>
    <n v="0"/>
    <n v="0"/>
    <m/>
    <m/>
    <m/>
    <m/>
    <m/>
    <m/>
    <d v="2024-04-30T00:00:00"/>
  </r>
  <r>
    <n v="890399047"/>
    <s v="HOSPITAL DEPTAL MARIO CORREA RENGIFO ESE"/>
    <s v="FEMC"/>
    <n v="146435"/>
    <s v="FEMC146435"/>
    <s v="890399047_FEMC146435"/>
    <d v="2024-03-21T00:00:00"/>
    <d v="2024-04-15T00:00:00"/>
    <d v="2024-04-10T16:52:59"/>
    <n v="59700"/>
    <n v="59700"/>
    <x v="0"/>
    <s v="Finalizada"/>
    <e v="#N/A"/>
    <m/>
    <n v="59700"/>
    <n v="0"/>
    <m/>
    <n v="59700"/>
    <n v="0"/>
    <n v="59700"/>
    <m/>
    <m/>
    <n v="59700"/>
    <n v="2201510469"/>
    <m/>
    <s v="17.05.2024"/>
    <d v="2024-04-30T00:00: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2" cacheId="40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Tipificación">
  <location ref="A3:C10" firstHeaderRow="0" firstDataRow="1" firstDataCol="1"/>
  <pivotFields count="28">
    <pivotField showAll="0"/>
    <pivotField showAll="0"/>
    <pivotField showAll="0"/>
    <pivotField showAll="0"/>
    <pivotField showAll="0"/>
    <pivotField showAll="0"/>
    <pivotField numFmtId="14" showAll="0"/>
    <pivotField numFmtId="14" showAll="0"/>
    <pivotField showAll="0"/>
    <pivotField numFmtId="164" showAll="0"/>
    <pivotField dataField="1" numFmtId="164" showAll="0"/>
    <pivotField axis="axisRow" dataField="1" showAll="0">
      <items count="7">
        <item x="1"/>
        <item x="0"/>
        <item x="2"/>
        <item x="4"/>
        <item x="3"/>
        <item x="5"/>
        <item t="default"/>
      </items>
    </pivotField>
    <pivotField showAll="0"/>
    <pivotField showAll="0"/>
    <pivotField showAll="0"/>
    <pivotField numFmtId="164" showAll="0"/>
    <pivotField numFmtId="164" showAll="0"/>
    <pivotField showAll="0"/>
    <pivotField numFmtId="164" showAll="0"/>
    <pivotField numFmtId="164" showAll="0"/>
    <pivotField numFmtId="164" showAll="0"/>
    <pivotField showAll="0"/>
    <pivotField showAll="0"/>
    <pivotField showAll="0"/>
    <pivotField showAll="0"/>
    <pivotField showAll="0"/>
    <pivotField showAll="0"/>
    <pivotField numFmtId="14" showAll="0"/>
  </pivotFields>
  <rowFields count="1">
    <field x="11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Fields count="1">
    <field x="-2"/>
  </colFields>
  <colItems count="2">
    <i>
      <x/>
    </i>
    <i i="1">
      <x v="1"/>
    </i>
  </colItems>
  <dataFields count="2">
    <dataField name="Cant. Facturas " fld="11" subtotal="count" baseField="0" baseItem="0"/>
    <dataField name="Saldo IPS " fld="10" baseField="0" baseItem="0" numFmtId="164"/>
  </dataFields>
  <formats count="17">
    <format dxfId="21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19">
      <pivotArea dataOnly="0" labelOnly="1" outline="0" fieldPosition="0">
        <references count="1">
          <reference field="4294967294" count="1">
            <x v="1"/>
          </reference>
        </references>
      </pivotArea>
    </format>
    <format dxfId="17">
      <pivotArea type="all" dataOnly="0" outline="0" fieldPosition="0"/>
    </format>
    <format dxfId="16">
      <pivotArea outline="0" collapsedLevelsAreSubtotals="1" fieldPosition="0"/>
    </format>
    <format dxfId="15">
      <pivotArea field="11" type="button" dataOnly="0" labelOnly="1" outline="0" axis="axisRow" fieldPosition="0"/>
    </format>
    <format dxfId="14">
      <pivotArea dataOnly="0" labelOnly="1" fieldPosition="0">
        <references count="1">
          <reference field="11" count="0"/>
        </references>
      </pivotArea>
    </format>
    <format dxfId="13">
      <pivotArea dataOnly="0" labelOnly="1" grandRow="1" outline="0" fieldPosition="0"/>
    </format>
    <format dxfId="12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1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10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9">
      <pivotArea field="11" type="button" dataOnly="0" labelOnly="1" outline="0" axis="axisRow" fieldPosition="0"/>
    </format>
    <format dxfId="7">
      <pivotArea dataOnly="0" labelOnly="1" fieldPosition="0">
        <references count="1">
          <reference field="11" count="0"/>
        </references>
      </pivotArea>
    </format>
    <format dxfId="5">
      <pivotArea dataOnly="0" labelOnly="1" grandRow="1" outline="0" fieldPosition="0"/>
    </format>
    <format dxfId="3">
      <pivotArea field="11" type="button" dataOnly="0" labelOnly="1" outline="0" axis="axisRow" fieldPosition="0"/>
    </format>
    <format dxfId="2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">
      <pivotArea grandRow="1" outline="0" collapsedLevelsAreSubtotals="1" fieldPosition="0"/>
    </format>
    <format dxfId="0">
      <pivotArea dataOnly="0" labelOnly="1" grandRow="1" outline="0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224"/>
  <sheetViews>
    <sheetView showGridLines="0" topLeftCell="A159" zoomScale="120" zoomScaleNormal="120" workbookViewId="0">
      <selection activeCell="A164" sqref="A164"/>
    </sheetView>
  </sheetViews>
  <sheetFormatPr baseColWidth="10" defaultRowHeight="14.5" x14ac:dyDescent="0.35"/>
  <cols>
    <col min="1" max="1" width="12.26953125" customWidth="1"/>
    <col min="2" max="2" width="18.7265625" style="8" customWidth="1"/>
    <col min="3" max="3" width="9" customWidth="1"/>
    <col min="4" max="4" width="8.81640625" customWidth="1"/>
    <col min="5" max="5" width="13.54296875" customWidth="1"/>
    <col min="6" max="6" width="14.7265625" customWidth="1"/>
    <col min="7" max="7" width="13.1796875" customWidth="1"/>
    <col min="8" max="8" width="16.81640625" customWidth="1"/>
    <col min="9" max="9" width="15.7265625" bestFit="1" customWidth="1"/>
    <col min="10" max="10" width="11.453125" customWidth="1"/>
    <col min="11" max="11" width="15.1796875" customWidth="1"/>
  </cols>
  <sheetData>
    <row r="1" spans="1:12" s="2" customFormat="1" ht="29" x14ac:dyDescent="0.35">
      <c r="A1" s="1" t="s">
        <v>6</v>
      </c>
      <c r="B1" s="1" t="s">
        <v>8</v>
      </c>
      <c r="C1" s="1" t="s">
        <v>0</v>
      </c>
      <c r="D1" s="1" t="s">
        <v>1</v>
      </c>
      <c r="E1" s="1" t="s">
        <v>2</v>
      </c>
      <c r="F1" s="1" t="s">
        <v>3</v>
      </c>
      <c r="G1" s="1" t="s">
        <v>4</v>
      </c>
      <c r="H1" s="1" t="s">
        <v>5</v>
      </c>
      <c r="I1" s="1" t="s">
        <v>7</v>
      </c>
      <c r="J1" s="1" t="s">
        <v>9</v>
      </c>
      <c r="K1" s="1" t="s">
        <v>10</v>
      </c>
      <c r="L1" s="1" t="s">
        <v>11</v>
      </c>
    </row>
    <row r="2" spans="1:12" s="6" customFormat="1" ht="43.5" x14ac:dyDescent="0.35">
      <c r="A2" s="3">
        <v>890399047</v>
      </c>
      <c r="B2" s="9" t="s">
        <v>12</v>
      </c>
      <c r="C2" s="7" t="s">
        <v>13</v>
      </c>
      <c r="D2" s="7">
        <v>20885</v>
      </c>
      <c r="E2" s="10">
        <v>41942</v>
      </c>
      <c r="F2" s="10">
        <v>41952</v>
      </c>
      <c r="G2" s="14">
        <v>63000</v>
      </c>
      <c r="H2" s="16">
        <v>0</v>
      </c>
      <c r="I2" s="4"/>
      <c r="J2" s="5"/>
      <c r="K2" s="4"/>
      <c r="L2" s="5"/>
    </row>
    <row r="3" spans="1:12" s="6" customFormat="1" ht="43.5" x14ac:dyDescent="0.35">
      <c r="A3" s="3">
        <v>890399047</v>
      </c>
      <c r="B3" s="9" t="s">
        <v>12</v>
      </c>
      <c r="C3" s="7" t="s">
        <v>13</v>
      </c>
      <c r="D3" s="7">
        <v>21267</v>
      </c>
      <c r="E3" s="10">
        <v>42123</v>
      </c>
      <c r="F3" s="10">
        <v>42133</v>
      </c>
      <c r="G3" s="14">
        <v>100</v>
      </c>
      <c r="H3" s="16">
        <v>0</v>
      </c>
      <c r="I3" s="4"/>
      <c r="J3" s="5"/>
      <c r="K3" s="4"/>
      <c r="L3" s="5"/>
    </row>
    <row r="4" spans="1:12" ht="43.5" x14ac:dyDescent="0.35">
      <c r="A4" s="3">
        <v>890399047</v>
      </c>
      <c r="B4" s="9" t="s">
        <v>12</v>
      </c>
      <c r="C4" s="11" t="s">
        <v>13</v>
      </c>
      <c r="D4" s="11">
        <v>21509</v>
      </c>
      <c r="E4" s="12">
        <v>42215</v>
      </c>
      <c r="F4" s="12">
        <v>42225</v>
      </c>
      <c r="G4" s="15">
        <v>101100</v>
      </c>
      <c r="H4" s="17">
        <v>0</v>
      </c>
      <c r="I4" s="13"/>
      <c r="J4" s="13"/>
      <c r="K4" s="13"/>
      <c r="L4" s="13"/>
    </row>
    <row r="5" spans="1:12" ht="43.5" x14ac:dyDescent="0.35">
      <c r="A5" s="3">
        <v>890399047</v>
      </c>
      <c r="B5" s="9" t="s">
        <v>12</v>
      </c>
      <c r="C5" s="11" t="s">
        <v>13</v>
      </c>
      <c r="D5" s="11">
        <v>21546</v>
      </c>
      <c r="E5" s="12">
        <v>42246</v>
      </c>
      <c r="F5" s="12">
        <v>42256</v>
      </c>
      <c r="G5" s="15">
        <v>96600</v>
      </c>
      <c r="H5" s="17">
        <v>74700</v>
      </c>
      <c r="I5" s="13"/>
      <c r="J5" s="13"/>
      <c r="K5" s="13"/>
      <c r="L5" s="13"/>
    </row>
    <row r="6" spans="1:12" ht="43.5" x14ac:dyDescent="0.35">
      <c r="A6" s="3">
        <v>890399047</v>
      </c>
      <c r="B6" s="9" t="s">
        <v>12</v>
      </c>
      <c r="C6" s="11" t="s">
        <v>13</v>
      </c>
      <c r="D6" s="11">
        <v>21755</v>
      </c>
      <c r="E6" s="12">
        <v>42337</v>
      </c>
      <c r="F6" s="12">
        <v>42347</v>
      </c>
      <c r="G6" s="15">
        <v>634100</v>
      </c>
      <c r="H6" s="17">
        <v>0</v>
      </c>
      <c r="I6" s="13"/>
      <c r="J6" s="13"/>
      <c r="K6" s="13"/>
      <c r="L6" s="13"/>
    </row>
    <row r="7" spans="1:12" ht="43.5" x14ac:dyDescent="0.35">
      <c r="A7" s="3">
        <v>890399047</v>
      </c>
      <c r="B7" s="9" t="s">
        <v>12</v>
      </c>
      <c r="C7" s="11" t="s">
        <v>13</v>
      </c>
      <c r="D7" s="11">
        <v>21885</v>
      </c>
      <c r="E7" s="12">
        <v>42399</v>
      </c>
      <c r="F7" s="12">
        <v>42409</v>
      </c>
      <c r="G7" s="15">
        <v>267000</v>
      </c>
      <c r="H7" s="17">
        <v>0</v>
      </c>
      <c r="I7" s="13"/>
      <c r="J7" s="13"/>
      <c r="K7" s="13"/>
      <c r="L7" s="13"/>
    </row>
    <row r="8" spans="1:12" ht="43.5" x14ac:dyDescent="0.35">
      <c r="A8" s="3">
        <v>890399047</v>
      </c>
      <c r="B8" s="9" t="s">
        <v>12</v>
      </c>
      <c r="C8" s="11" t="s">
        <v>13</v>
      </c>
      <c r="D8" s="11">
        <v>21884</v>
      </c>
      <c r="E8" s="12">
        <v>42399</v>
      </c>
      <c r="F8" s="12">
        <v>42409</v>
      </c>
      <c r="G8" s="15">
        <v>76300</v>
      </c>
      <c r="H8" s="17">
        <v>0</v>
      </c>
      <c r="I8" s="13"/>
      <c r="J8" s="13"/>
      <c r="K8" s="13"/>
      <c r="L8" s="13"/>
    </row>
    <row r="9" spans="1:12" ht="43.5" x14ac:dyDescent="0.35">
      <c r="A9" s="3">
        <v>890399047</v>
      </c>
      <c r="B9" s="9" t="s">
        <v>12</v>
      </c>
      <c r="C9" s="11" t="s">
        <v>13</v>
      </c>
      <c r="D9" s="11">
        <v>21955</v>
      </c>
      <c r="E9" s="12">
        <v>42428</v>
      </c>
      <c r="F9" s="12">
        <v>42438</v>
      </c>
      <c r="G9" s="15">
        <v>1581100</v>
      </c>
      <c r="H9" s="17">
        <v>0</v>
      </c>
      <c r="I9" s="13"/>
      <c r="J9" s="13"/>
      <c r="K9" s="13"/>
      <c r="L9" s="13"/>
    </row>
    <row r="10" spans="1:12" ht="43.5" x14ac:dyDescent="0.35">
      <c r="A10" s="3">
        <v>890399047</v>
      </c>
      <c r="B10" s="9" t="s">
        <v>12</v>
      </c>
      <c r="C10" s="11" t="s">
        <v>13</v>
      </c>
      <c r="D10" s="11">
        <v>22048</v>
      </c>
      <c r="E10" s="12">
        <v>42459</v>
      </c>
      <c r="F10" s="12">
        <v>42469</v>
      </c>
      <c r="G10" s="15">
        <v>6107800</v>
      </c>
      <c r="H10" s="17">
        <v>6107800</v>
      </c>
      <c r="I10" s="13"/>
      <c r="J10" s="13"/>
      <c r="K10" s="13"/>
      <c r="L10" s="13"/>
    </row>
    <row r="11" spans="1:12" ht="43.5" x14ac:dyDescent="0.35">
      <c r="A11" s="3">
        <v>890399047</v>
      </c>
      <c r="B11" s="9" t="s">
        <v>12</v>
      </c>
      <c r="C11" s="11" t="s">
        <v>13</v>
      </c>
      <c r="D11" s="11">
        <v>22097</v>
      </c>
      <c r="E11" s="12">
        <v>42489</v>
      </c>
      <c r="F11" s="12">
        <v>42499</v>
      </c>
      <c r="G11" s="15">
        <v>717100</v>
      </c>
      <c r="H11" s="17">
        <v>717100</v>
      </c>
      <c r="I11" s="13"/>
      <c r="J11" s="13"/>
      <c r="K11" s="13"/>
      <c r="L11" s="13"/>
    </row>
    <row r="12" spans="1:12" ht="43.5" x14ac:dyDescent="0.35">
      <c r="A12" s="3">
        <v>890399047</v>
      </c>
      <c r="B12" s="9" t="s">
        <v>12</v>
      </c>
      <c r="C12" s="11" t="s">
        <v>13</v>
      </c>
      <c r="D12" s="11">
        <v>22096</v>
      </c>
      <c r="E12" s="12">
        <v>42489</v>
      </c>
      <c r="F12" s="12">
        <v>42499</v>
      </c>
      <c r="G12" s="15">
        <v>598200</v>
      </c>
      <c r="H12" s="17">
        <v>598200</v>
      </c>
      <c r="I12" s="13"/>
      <c r="J12" s="13"/>
      <c r="K12" s="13"/>
      <c r="L12" s="13"/>
    </row>
    <row r="13" spans="1:12" ht="43.5" x14ac:dyDescent="0.35">
      <c r="A13" s="3">
        <v>890399047</v>
      </c>
      <c r="B13" s="9" t="s">
        <v>12</v>
      </c>
      <c r="C13" s="11" t="s">
        <v>13</v>
      </c>
      <c r="D13" s="11">
        <v>22144</v>
      </c>
      <c r="E13" s="12">
        <v>42520</v>
      </c>
      <c r="F13" s="12">
        <v>42530</v>
      </c>
      <c r="G13" s="15">
        <v>187900</v>
      </c>
      <c r="H13" s="17">
        <v>187900</v>
      </c>
      <c r="I13" s="13"/>
      <c r="J13" s="13"/>
      <c r="K13" s="13"/>
      <c r="L13" s="13"/>
    </row>
    <row r="14" spans="1:12" ht="43.5" x14ac:dyDescent="0.35">
      <c r="A14" s="3">
        <v>890399047</v>
      </c>
      <c r="B14" s="9" t="s">
        <v>12</v>
      </c>
      <c r="C14" s="11" t="s">
        <v>13</v>
      </c>
      <c r="D14" s="11">
        <v>22143</v>
      </c>
      <c r="E14" s="12">
        <v>42520</v>
      </c>
      <c r="F14" s="12">
        <v>42530</v>
      </c>
      <c r="G14" s="15">
        <v>297300</v>
      </c>
      <c r="H14" s="17">
        <v>297300</v>
      </c>
      <c r="I14" s="13"/>
      <c r="J14" s="13"/>
      <c r="K14" s="13"/>
      <c r="L14" s="13"/>
    </row>
    <row r="15" spans="1:12" ht="43.5" x14ac:dyDescent="0.35">
      <c r="A15" s="3">
        <v>890399047</v>
      </c>
      <c r="B15" s="9" t="s">
        <v>12</v>
      </c>
      <c r="C15" s="11" t="s">
        <v>13</v>
      </c>
      <c r="D15" s="11">
        <v>22234</v>
      </c>
      <c r="E15" s="12">
        <v>42550</v>
      </c>
      <c r="F15" s="12">
        <v>42560</v>
      </c>
      <c r="G15" s="15">
        <v>176900</v>
      </c>
      <c r="H15" s="17">
        <v>176900</v>
      </c>
      <c r="I15" s="13"/>
      <c r="J15" s="13"/>
      <c r="K15" s="13"/>
      <c r="L15" s="13"/>
    </row>
    <row r="16" spans="1:12" ht="43.5" x14ac:dyDescent="0.35">
      <c r="A16" s="3">
        <v>890399047</v>
      </c>
      <c r="B16" s="9" t="s">
        <v>12</v>
      </c>
      <c r="C16" s="11" t="s">
        <v>13</v>
      </c>
      <c r="D16" s="11">
        <v>22301</v>
      </c>
      <c r="E16" s="12">
        <v>42550</v>
      </c>
      <c r="F16" s="12">
        <v>42560</v>
      </c>
      <c r="G16" s="15">
        <v>305500</v>
      </c>
      <c r="H16" s="17">
        <v>305500</v>
      </c>
      <c r="I16" s="13"/>
      <c r="J16" s="13"/>
      <c r="K16" s="13"/>
      <c r="L16" s="13"/>
    </row>
    <row r="17" spans="1:12" ht="43.5" x14ac:dyDescent="0.35">
      <c r="A17" s="3">
        <v>890399047</v>
      </c>
      <c r="B17" s="9" t="s">
        <v>12</v>
      </c>
      <c r="C17" s="11" t="s">
        <v>13</v>
      </c>
      <c r="D17" s="11">
        <v>22321</v>
      </c>
      <c r="E17" s="12">
        <v>42581</v>
      </c>
      <c r="F17" s="12">
        <v>42591</v>
      </c>
      <c r="G17" s="15">
        <v>1111300</v>
      </c>
      <c r="H17" s="17">
        <v>1111300</v>
      </c>
      <c r="I17" s="13"/>
      <c r="J17" s="13"/>
      <c r="K17" s="13"/>
      <c r="L17" s="13"/>
    </row>
    <row r="18" spans="1:12" ht="43.5" x14ac:dyDescent="0.35">
      <c r="A18" s="3">
        <v>890399047</v>
      </c>
      <c r="B18" s="9" t="s">
        <v>12</v>
      </c>
      <c r="C18" s="11" t="s">
        <v>13</v>
      </c>
      <c r="D18" s="11">
        <v>22436</v>
      </c>
      <c r="E18" s="12">
        <v>42612</v>
      </c>
      <c r="F18" s="12">
        <v>42622</v>
      </c>
      <c r="G18" s="15">
        <v>1233200</v>
      </c>
      <c r="H18" s="17">
        <v>1233200</v>
      </c>
      <c r="I18" s="13"/>
      <c r="J18" s="13"/>
      <c r="K18" s="13"/>
      <c r="L18" s="13"/>
    </row>
    <row r="19" spans="1:12" ht="43.5" x14ac:dyDescent="0.35">
      <c r="A19" s="3">
        <v>890399047</v>
      </c>
      <c r="B19" s="9" t="s">
        <v>12</v>
      </c>
      <c r="C19" s="11" t="s">
        <v>13</v>
      </c>
      <c r="D19" s="11">
        <v>22430</v>
      </c>
      <c r="E19" s="12">
        <v>42612</v>
      </c>
      <c r="F19" s="12">
        <v>42622</v>
      </c>
      <c r="G19" s="15">
        <v>46400</v>
      </c>
      <c r="H19" s="17">
        <v>46400</v>
      </c>
      <c r="I19" s="13"/>
      <c r="J19" s="13"/>
      <c r="K19" s="13"/>
      <c r="L19" s="13"/>
    </row>
    <row r="20" spans="1:12" ht="43.5" x14ac:dyDescent="0.35">
      <c r="A20" s="3">
        <v>890399047</v>
      </c>
      <c r="B20" s="9" t="s">
        <v>12</v>
      </c>
      <c r="C20" s="11" t="s">
        <v>13</v>
      </c>
      <c r="D20" s="11">
        <v>22475</v>
      </c>
      <c r="E20" s="12">
        <v>42642</v>
      </c>
      <c r="F20" s="12">
        <v>42652</v>
      </c>
      <c r="G20" s="15">
        <v>1323800</v>
      </c>
      <c r="H20" s="17">
        <v>1323800</v>
      </c>
      <c r="I20" s="13"/>
      <c r="J20" s="13"/>
      <c r="K20" s="13"/>
      <c r="L20" s="13"/>
    </row>
    <row r="21" spans="1:12" ht="43.5" x14ac:dyDescent="0.35">
      <c r="A21" s="3">
        <v>890399047</v>
      </c>
      <c r="B21" s="9" t="s">
        <v>12</v>
      </c>
      <c r="C21" s="11" t="s">
        <v>13</v>
      </c>
      <c r="D21" s="11">
        <v>22473</v>
      </c>
      <c r="E21" s="12">
        <v>42642</v>
      </c>
      <c r="F21" s="12">
        <v>42652</v>
      </c>
      <c r="G21" s="15">
        <v>2352600</v>
      </c>
      <c r="H21" s="17">
        <v>2352600</v>
      </c>
      <c r="I21" s="13"/>
      <c r="J21" s="13"/>
      <c r="K21" s="13"/>
      <c r="L21" s="13"/>
    </row>
    <row r="22" spans="1:12" ht="43.5" x14ac:dyDescent="0.35">
      <c r="A22" s="3">
        <v>890399047</v>
      </c>
      <c r="B22" s="9" t="s">
        <v>12</v>
      </c>
      <c r="C22" s="11" t="s">
        <v>13</v>
      </c>
      <c r="D22" s="11">
        <v>22576</v>
      </c>
      <c r="E22" s="12">
        <v>42673</v>
      </c>
      <c r="F22" s="12">
        <v>42683</v>
      </c>
      <c r="G22" s="15">
        <v>925600</v>
      </c>
      <c r="H22" s="17">
        <v>925600</v>
      </c>
      <c r="I22" s="13"/>
      <c r="J22" s="13"/>
      <c r="K22" s="13"/>
      <c r="L22" s="13"/>
    </row>
    <row r="23" spans="1:12" ht="43.5" x14ac:dyDescent="0.35">
      <c r="A23" s="3">
        <v>890399047</v>
      </c>
      <c r="B23" s="9" t="s">
        <v>12</v>
      </c>
      <c r="C23" s="11" t="s">
        <v>13</v>
      </c>
      <c r="D23" s="11">
        <v>22668</v>
      </c>
      <c r="E23" s="12">
        <v>42703</v>
      </c>
      <c r="F23" s="12">
        <v>42713</v>
      </c>
      <c r="G23" s="15">
        <v>3271000</v>
      </c>
      <c r="H23" s="17">
        <v>3271000</v>
      </c>
      <c r="I23" s="13"/>
      <c r="J23" s="13"/>
      <c r="K23" s="13"/>
      <c r="L23" s="13"/>
    </row>
    <row r="24" spans="1:12" ht="43.5" x14ac:dyDescent="0.35">
      <c r="A24" s="3">
        <v>890399047</v>
      </c>
      <c r="B24" s="9" t="s">
        <v>12</v>
      </c>
      <c r="C24" s="11" t="s">
        <v>13</v>
      </c>
      <c r="D24" s="11">
        <v>22667</v>
      </c>
      <c r="E24" s="12">
        <v>42703</v>
      </c>
      <c r="F24" s="12">
        <v>42713</v>
      </c>
      <c r="G24" s="15">
        <v>294800</v>
      </c>
      <c r="H24" s="17">
        <v>294800</v>
      </c>
      <c r="I24" s="13"/>
      <c r="J24" s="13"/>
      <c r="K24" s="13"/>
      <c r="L24" s="13"/>
    </row>
    <row r="25" spans="1:12" ht="43.5" x14ac:dyDescent="0.35">
      <c r="A25" s="3">
        <v>890399047</v>
      </c>
      <c r="B25" s="9" t="s">
        <v>12</v>
      </c>
      <c r="C25" s="11" t="s">
        <v>13</v>
      </c>
      <c r="D25" s="11">
        <v>22666</v>
      </c>
      <c r="E25" s="12">
        <v>42703</v>
      </c>
      <c r="F25" s="12">
        <v>42713</v>
      </c>
      <c r="G25" s="15">
        <v>99100</v>
      </c>
      <c r="H25" s="17">
        <v>99100</v>
      </c>
      <c r="I25" s="13"/>
      <c r="J25" s="13"/>
      <c r="K25" s="13"/>
      <c r="L25" s="13"/>
    </row>
    <row r="26" spans="1:12" ht="43.5" x14ac:dyDescent="0.35">
      <c r="A26" s="3">
        <v>890399047</v>
      </c>
      <c r="B26" s="9" t="s">
        <v>12</v>
      </c>
      <c r="C26" s="11" t="s">
        <v>13</v>
      </c>
      <c r="D26" s="11">
        <v>22770</v>
      </c>
      <c r="E26" s="12">
        <v>42732</v>
      </c>
      <c r="F26" s="12">
        <v>42742</v>
      </c>
      <c r="G26" s="15">
        <v>2352600</v>
      </c>
      <c r="H26" s="17">
        <v>2352600</v>
      </c>
      <c r="I26" s="13"/>
      <c r="J26" s="13"/>
      <c r="K26" s="13"/>
      <c r="L26" s="13"/>
    </row>
    <row r="27" spans="1:12" ht="43.5" x14ac:dyDescent="0.35">
      <c r="A27" s="3">
        <v>890399047</v>
      </c>
      <c r="B27" s="9" t="s">
        <v>12</v>
      </c>
      <c r="C27" s="11" t="s">
        <v>13</v>
      </c>
      <c r="D27" s="11">
        <v>22771</v>
      </c>
      <c r="E27" s="12">
        <v>42732</v>
      </c>
      <c r="F27" s="12">
        <v>42742</v>
      </c>
      <c r="G27" s="15">
        <v>996300</v>
      </c>
      <c r="H27" s="17">
        <v>996300</v>
      </c>
      <c r="I27" s="13"/>
      <c r="J27" s="13"/>
      <c r="K27" s="13"/>
      <c r="L27" s="13"/>
    </row>
    <row r="28" spans="1:12" ht="43.5" x14ac:dyDescent="0.35">
      <c r="A28" s="3">
        <v>890399047</v>
      </c>
      <c r="B28" s="9" t="s">
        <v>12</v>
      </c>
      <c r="C28" s="11" t="s">
        <v>13</v>
      </c>
      <c r="D28" s="11">
        <v>22867</v>
      </c>
      <c r="E28" s="12">
        <v>42765</v>
      </c>
      <c r="F28" s="12">
        <v>42775</v>
      </c>
      <c r="G28" s="15">
        <v>2817300</v>
      </c>
      <c r="H28" s="17">
        <v>2817300</v>
      </c>
      <c r="I28" s="13"/>
      <c r="J28" s="13"/>
      <c r="K28" s="13"/>
      <c r="L28" s="13"/>
    </row>
    <row r="29" spans="1:12" ht="43.5" x14ac:dyDescent="0.35">
      <c r="A29" s="3">
        <v>890399047</v>
      </c>
      <c r="B29" s="9" t="s">
        <v>12</v>
      </c>
      <c r="C29" s="11" t="s">
        <v>13</v>
      </c>
      <c r="D29" s="11">
        <v>22961</v>
      </c>
      <c r="E29" s="12">
        <v>42793</v>
      </c>
      <c r="F29" s="12">
        <v>42803</v>
      </c>
      <c r="G29" s="15">
        <v>591000</v>
      </c>
      <c r="H29" s="17">
        <v>591000</v>
      </c>
      <c r="I29" s="13"/>
      <c r="J29" s="13"/>
      <c r="K29" s="13"/>
      <c r="L29" s="13"/>
    </row>
    <row r="30" spans="1:12" ht="43.5" x14ac:dyDescent="0.35">
      <c r="A30" s="3">
        <v>890399047</v>
      </c>
      <c r="B30" s="9" t="s">
        <v>12</v>
      </c>
      <c r="C30" s="11" t="s">
        <v>13</v>
      </c>
      <c r="D30" s="11">
        <v>23043</v>
      </c>
      <c r="E30" s="12">
        <v>42824</v>
      </c>
      <c r="F30" s="12">
        <v>42834</v>
      </c>
      <c r="G30" s="15">
        <v>2686300</v>
      </c>
      <c r="H30" s="17">
        <v>2686300</v>
      </c>
      <c r="I30" s="13"/>
      <c r="J30" s="13"/>
      <c r="K30" s="13"/>
      <c r="L30" s="13"/>
    </row>
    <row r="31" spans="1:12" ht="43.5" x14ac:dyDescent="0.35">
      <c r="A31" s="3">
        <v>890399047</v>
      </c>
      <c r="B31" s="9" t="s">
        <v>12</v>
      </c>
      <c r="C31" s="11" t="s">
        <v>13</v>
      </c>
      <c r="D31" s="11">
        <v>23132</v>
      </c>
      <c r="E31" s="12">
        <v>42854</v>
      </c>
      <c r="F31" s="12">
        <v>42864</v>
      </c>
      <c r="G31" s="15">
        <v>2521800</v>
      </c>
      <c r="H31" s="17">
        <v>2521800</v>
      </c>
      <c r="I31" s="13"/>
      <c r="J31" s="13"/>
      <c r="K31" s="13"/>
      <c r="L31" s="13"/>
    </row>
    <row r="32" spans="1:12" ht="43.5" x14ac:dyDescent="0.35">
      <c r="A32" s="3">
        <v>890399047</v>
      </c>
      <c r="B32" s="9" t="s">
        <v>12</v>
      </c>
      <c r="C32" s="11" t="s">
        <v>13</v>
      </c>
      <c r="D32" s="11">
        <v>23213</v>
      </c>
      <c r="E32" s="12">
        <v>42885</v>
      </c>
      <c r="F32" s="12">
        <v>42895</v>
      </c>
      <c r="G32" s="15">
        <v>275100</v>
      </c>
      <c r="H32" s="17">
        <v>275100</v>
      </c>
      <c r="I32" s="13"/>
      <c r="J32" s="13"/>
      <c r="K32" s="13"/>
      <c r="L32" s="13"/>
    </row>
    <row r="33" spans="1:12" ht="43.5" x14ac:dyDescent="0.35">
      <c r="A33" s="3">
        <v>890399047</v>
      </c>
      <c r="B33" s="9" t="s">
        <v>12</v>
      </c>
      <c r="C33" s="11" t="s">
        <v>13</v>
      </c>
      <c r="D33" s="11">
        <v>23317</v>
      </c>
      <c r="E33" s="12">
        <v>42915</v>
      </c>
      <c r="F33" s="12">
        <v>42925</v>
      </c>
      <c r="G33" s="15">
        <v>1365400</v>
      </c>
      <c r="H33" s="17">
        <v>1365400</v>
      </c>
      <c r="I33" s="13"/>
      <c r="J33" s="13"/>
      <c r="K33" s="13"/>
      <c r="L33" s="13"/>
    </row>
    <row r="34" spans="1:12" ht="43.5" x14ac:dyDescent="0.35">
      <c r="A34" s="3">
        <v>890399047</v>
      </c>
      <c r="B34" s="9" t="s">
        <v>12</v>
      </c>
      <c r="C34" s="11" t="s">
        <v>13</v>
      </c>
      <c r="D34" s="11">
        <v>23485</v>
      </c>
      <c r="E34" s="12">
        <v>42977</v>
      </c>
      <c r="F34" s="12">
        <v>42987</v>
      </c>
      <c r="G34" s="15">
        <v>1856400</v>
      </c>
      <c r="H34" s="17">
        <v>1856400</v>
      </c>
      <c r="I34" s="13"/>
      <c r="J34" s="13"/>
      <c r="K34" s="13"/>
      <c r="L34" s="13"/>
    </row>
    <row r="35" spans="1:12" ht="43.5" x14ac:dyDescent="0.35">
      <c r="A35" s="3">
        <v>890399047</v>
      </c>
      <c r="B35" s="9" t="s">
        <v>12</v>
      </c>
      <c r="C35" s="11" t="s">
        <v>13</v>
      </c>
      <c r="D35" s="11">
        <v>20180422</v>
      </c>
      <c r="E35" s="12">
        <v>43219</v>
      </c>
      <c r="F35" s="12">
        <v>43229</v>
      </c>
      <c r="G35" s="15">
        <v>222565</v>
      </c>
      <c r="H35" s="17">
        <v>222565</v>
      </c>
      <c r="I35" s="13"/>
      <c r="J35" s="13"/>
      <c r="K35" s="13"/>
      <c r="L35" s="13"/>
    </row>
    <row r="36" spans="1:12" ht="43.5" x14ac:dyDescent="0.35">
      <c r="A36" s="3">
        <v>890399047</v>
      </c>
      <c r="B36" s="9" t="s">
        <v>12</v>
      </c>
      <c r="C36" s="11" t="s">
        <v>13</v>
      </c>
      <c r="D36" s="11">
        <v>20180423</v>
      </c>
      <c r="E36" s="12">
        <v>43219</v>
      </c>
      <c r="F36" s="12">
        <v>43229</v>
      </c>
      <c r="G36" s="15">
        <v>14895</v>
      </c>
      <c r="H36" s="17">
        <v>14895</v>
      </c>
      <c r="I36" s="13"/>
      <c r="J36" s="13"/>
      <c r="K36" s="13"/>
      <c r="L36" s="13"/>
    </row>
    <row r="37" spans="1:12" ht="43.5" x14ac:dyDescent="0.35">
      <c r="A37" s="3">
        <v>890399047</v>
      </c>
      <c r="B37" s="9" t="s">
        <v>12</v>
      </c>
      <c r="C37" s="11" t="s">
        <v>13</v>
      </c>
      <c r="D37" s="11">
        <v>20180532</v>
      </c>
      <c r="E37" s="12">
        <v>43249</v>
      </c>
      <c r="F37" s="12">
        <v>43259</v>
      </c>
      <c r="G37" s="15">
        <v>824100</v>
      </c>
      <c r="H37" s="17">
        <v>824100</v>
      </c>
      <c r="I37" s="13"/>
      <c r="J37" s="13"/>
      <c r="K37" s="13"/>
      <c r="L37" s="13"/>
    </row>
    <row r="38" spans="1:12" ht="43.5" x14ac:dyDescent="0.35">
      <c r="A38" s="3">
        <v>890399047</v>
      </c>
      <c r="B38" s="9" t="s">
        <v>12</v>
      </c>
      <c r="C38" s="11" t="s">
        <v>13</v>
      </c>
      <c r="D38" s="11">
        <v>20180638</v>
      </c>
      <c r="E38" s="12">
        <v>43280</v>
      </c>
      <c r="F38" s="12">
        <v>43290</v>
      </c>
      <c r="G38" s="15">
        <v>2085760</v>
      </c>
      <c r="H38" s="17">
        <v>2085760</v>
      </c>
      <c r="I38" s="13"/>
      <c r="J38" s="13"/>
      <c r="K38" s="13"/>
      <c r="L38" s="13"/>
    </row>
    <row r="39" spans="1:12" ht="43.5" x14ac:dyDescent="0.35">
      <c r="A39" s="3">
        <v>890399047</v>
      </c>
      <c r="B39" s="9" t="s">
        <v>12</v>
      </c>
      <c r="C39" s="11" t="s">
        <v>13</v>
      </c>
      <c r="D39" s="11">
        <v>20180639</v>
      </c>
      <c r="E39" s="12">
        <v>43280</v>
      </c>
      <c r="F39" s="12">
        <v>43290</v>
      </c>
      <c r="G39" s="15">
        <v>190200</v>
      </c>
      <c r="H39" s="17">
        <v>190200</v>
      </c>
      <c r="I39" s="13"/>
      <c r="J39" s="13"/>
      <c r="K39" s="13"/>
      <c r="L39" s="13"/>
    </row>
    <row r="40" spans="1:12" ht="43.5" x14ac:dyDescent="0.35">
      <c r="A40" s="3">
        <v>890399047</v>
      </c>
      <c r="B40" s="9" t="s">
        <v>12</v>
      </c>
      <c r="C40" s="11" t="s">
        <v>13</v>
      </c>
      <c r="D40" s="11">
        <v>20180734</v>
      </c>
      <c r="E40" s="12">
        <v>43311</v>
      </c>
      <c r="F40" s="12">
        <v>43321</v>
      </c>
      <c r="G40" s="15">
        <v>2908920</v>
      </c>
      <c r="H40" s="17">
        <v>2908920</v>
      </c>
      <c r="I40" s="13"/>
      <c r="J40" s="13"/>
      <c r="K40" s="13"/>
      <c r="L40" s="13"/>
    </row>
    <row r="41" spans="1:12" ht="43.5" x14ac:dyDescent="0.35">
      <c r="A41" s="3">
        <v>890399047</v>
      </c>
      <c r="B41" s="9" t="s">
        <v>12</v>
      </c>
      <c r="C41" s="11" t="s">
        <v>13</v>
      </c>
      <c r="D41" s="11">
        <v>20180735</v>
      </c>
      <c r="E41" s="12">
        <v>43311</v>
      </c>
      <c r="F41" s="12">
        <v>43321</v>
      </c>
      <c r="G41" s="15">
        <v>229100</v>
      </c>
      <c r="H41" s="17">
        <v>229100</v>
      </c>
      <c r="I41" s="13"/>
      <c r="J41" s="13"/>
      <c r="K41" s="13"/>
      <c r="L41" s="13"/>
    </row>
    <row r="42" spans="1:12" ht="43.5" x14ac:dyDescent="0.35">
      <c r="A42" s="3">
        <v>890399047</v>
      </c>
      <c r="B42" s="9" t="s">
        <v>12</v>
      </c>
      <c r="C42" s="11" t="s">
        <v>13</v>
      </c>
      <c r="D42" s="11">
        <v>20180822</v>
      </c>
      <c r="E42" s="12">
        <v>43342</v>
      </c>
      <c r="F42" s="12">
        <v>43352</v>
      </c>
      <c r="G42" s="15">
        <v>1097983</v>
      </c>
      <c r="H42" s="17">
        <v>1097983</v>
      </c>
      <c r="I42" s="13"/>
      <c r="J42" s="13"/>
      <c r="K42" s="13"/>
      <c r="L42" s="13"/>
    </row>
    <row r="43" spans="1:12" ht="43.5" x14ac:dyDescent="0.35">
      <c r="A43" s="3">
        <v>890399047</v>
      </c>
      <c r="B43" s="9" t="s">
        <v>12</v>
      </c>
      <c r="C43" s="11" t="s">
        <v>13</v>
      </c>
      <c r="D43" s="11">
        <v>20180823</v>
      </c>
      <c r="E43" s="12">
        <v>43342</v>
      </c>
      <c r="F43" s="12">
        <v>43352</v>
      </c>
      <c r="G43" s="15">
        <v>201000</v>
      </c>
      <c r="H43" s="17">
        <v>201000</v>
      </c>
      <c r="I43" s="13"/>
      <c r="J43" s="13"/>
      <c r="K43" s="13"/>
      <c r="L43" s="13"/>
    </row>
    <row r="44" spans="1:12" ht="43.5" x14ac:dyDescent="0.35">
      <c r="A44" s="3">
        <v>890399047</v>
      </c>
      <c r="B44" s="9" t="s">
        <v>12</v>
      </c>
      <c r="C44" s="11" t="s">
        <v>13</v>
      </c>
      <c r="D44" s="11">
        <v>20180929</v>
      </c>
      <c r="E44" s="12">
        <v>43372</v>
      </c>
      <c r="F44" s="12">
        <v>43382</v>
      </c>
      <c r="G44" s="15">
        <v>3464700</v>
      </c>
      <c r="H44" s="17">
        <v>3464700</v>
      </c>
      <c r="I44" s="13"/>
      <c r="J44" s="13"/>
      <c r="K44" s="13"/>
      <c r="L44" s="13"/>
    </row>
    <row r="45" spans="1:12" ht="43.5" x14ac:dyDescent="0.35">
      <c r="A45" s="3">
        <v>890399047</v>
      </c>
      <c r="B45" s="9" t="s">
        <v>12</v>
      </c>
      <c r="C45" s="11" t="s">
        <v>13</v>
      </c>
      <c r="D45" s="11">
        <v>20181023</v>
      </c>
      <c r="E45" s="12">
        <v>43403</v>
      </c>
      <c r="F45" s="12">
        <v>43413</v>
      </c>
      <c r="G45" s="15">
        <v>847717</v>
      </c>
      <c r="H45" s="17">
        <v>847717</v>
      </c>
      <c r="I45" s="13"/>
      <c r="J45" s="13"/>
      <c r="K45" s="13"/>
      <c r="L45" s="13"/>
    </row>
    <row r="46" spans="1:12" ht="43.5" x14ac:dyDescent="0.35">
      <c r="A46" s="3">
        <v>890399047</v>
      </c>
      <c r="B46" s="9" t="s">
        <v>12</v>
      </c>
      <c r="C46" s="11" t="s">
        <v>13</v>
      </c>
      <c r="D46" s="11">
        <v>116730</v>
      </c>
      <c r="E46" s="12">
        <v>43433</v>
      </c>
      <c r="F46" s="12">
        <v>43443</v>
      </c>
      <c r="G46" s="15">
        <v>871505</v>
      </c>
      <c r="H46" s="17">
        <v>871505</v>
      </c>
      <c r="I46" s="13"/>
      <c r="J46" s="13"/>
      <c r="K46" s="13"/>
      <c r="L46" s="13"/>
    </row>
    <row r="47" spans="1:12" ht="43.5" x14ac:dyDescent="0.35">
      <c r="A47" s="3">
        <v>890399047</v>
      </c>
      <c r="B47" s="9" t="s">
        <v>12</v>
      </c>
      <c r="C47" s="11" t="s">
        <v>13</v>
      </c>
      <c r="D47" s="11">
        <v>120541</v>
      </c>
      <c r="E47" s="12">
        <v>43461</v>
      </c>
      <c r="F47" s="12">
        <v>43471</v>
      </c>
      <c r="G47" s="15">
        <v>521484</v>
      </c>
      <c r="H47" s="17">
        <v>521484</v>
      </c>
      <c r="I47" s="13"/>
      <c r="J47" s="13"/>
      <c r="K47" s="13"/>
      <c r="L47" s="13"/>
    </row>
    <row r="48" spans="1:12" ht="43.5" x14ac:dyDescent="0.35">
      <c r="A48" s="3">
        <v>890399047</v>
      </c>
      <c r="B48" s="9" t="s">
        <v>12</v>
      </c>
      <c r="C48" s="11" t="s">
        <v>13</v>
      </c>
      <c r="D48" s="11">
        <v>120541</v>
      </c>
      <c r="E48" s="12">
        <v>43461</v>
      </c>
      <c r="F48" s="12">
        <v>43471</v>
      </c>
      <c r="G48" s="15">
        <v>608160</v>
      </c>
      <c r="H48" s="17">
        <v>608160</v>
      </c>
      <c r="I48" s="13"/>
      <c r="J48" s="13"/>
      <c r="K48" s="13"/>
      <c r="L48" s="13"/>
    </row>
    <row r="49" spans="1:12" ht="43.5" x14ac:dyDescent="0.35">
      <c r="A49" s="3">
        <v>890399047</v>
      </c>
      <c r="B49" s="9" t="s">
        <v>12</v>
      </c>
      <c r="C49" s="11" t="s">
        <v>13</v>
      </c>
      <c r="D49" s="11">
        <v>20190135</v>
      </c>
      <c r="E49" s="12">
        <v>43489</v>
      </c>
      <c r="F49" s="12">
        <v>43499</v>
      </c>
      <c r="G49" s="15">
        <v>3240159</v>
      </c>
      <c r="H49" s="17">
        <v>3240159</v>
      </c>
      <c r="I49" s="13"/>
      <c r="J49" s="13"/>
      <c r="K49" s="13"/>
      <c r="L49" s="13"/>
    </row>
    <row r="50" spans="1:12" ht="43.5" x14ac:dyDescent="0.35">
      <c r="A50" s="3">
        <v>890399047</v>
      </c>
      <c r="B50" s="9" t="s">
        <v>12</v>
      </c>
      <c r="C50" s="11" t="s">
        <v>13</v>
      </c>
      <c r="D50" s="11">
        <v>20190228</v>
      </c>
      <c r="E50" s="12">
        <v>43520</v>
      </c>
      <c r="F50" s="12">
        <v>43530</v>
      </c>
      <c r="G50" s="15">
        <v>883751</v>
      </c>
      <c r="H50" s="17">
        <v>883751</v>
      </c>
      <c r="I50" s="13"/>
      <c r="J50" s="13"/>
      <c r="K50" s="13"/>
      <c r="L50" s="13"/>
    </row>
    <row r="51" spans="1:12" ht="43.5" x14ac:dyDescent="0.35">
      <c r="A51" s="3">
        <v>890399047</v>
      </c>
      <c r="B51" s="9" t="s">
        <v>12</v>
      </c>
      <c r="C51" s="11" t="s">
        <v>13</v>
      </c>
      <c r="D51" s="11">
        <v>20190337</v>
      </c>
      <c r="E51" s="12">
        <v>43548</v>
      </c>
      <c r="F51" s="12">
        <v>43558</v>
      </c>
      <c r="G51" s="15">
        <v>10029836</v>
      </c>
      <c r="H51" s="17">
        <v>10029836</v>
      </c>
      <c r="I51" s="13"/>
      <c r="J51" s="13"/>
      <c r="K51" s="13"/>
      <c r="L51" s="13"/>
    </row>
    <row r="52" spans="1:12" ht="43.5" x14ac:dyDescent="0.35">
      <c r="A52" s="3">
        <v>890399047</v>
      </c>
      <c r="B52" s="9" t="s">
        <v>12</v>
      </c>
      <c r="C52" s="11" t="s">
        <v>13</v>
      </c>
      <c r="D52" s="11">
        <v>20190440</v>
      </c>
      <c r="E52" s="12">
        <v>43579</v>
      </c>
      <c r="F52" s="12">
        <v>43589</v>
      </c>
      <c r="G52" s="15">
        <v>301104</v>
      </c>
      <c r="H52" s="17">
        <v>301104</v>
      </c>
      <c r="I52" s="13"/>
      <c r="J52" s="13"/>
      <c r="K52" s="13"/>
      <c r="L52" s="13"/>
    </row>
    <row r="53" spans="1:12" ht="43.5" x14ac:dyDescent="0.35">
      <c r="A53" s="3">
        <v>890399047</v>
      </c>
      <c r="B53" s="9" t="s">
        <v>12</v>
      </c>
      <c r="C53" s="11" t="s">
        <v>13</v>
      </c>
      <c r="D53" s="11">
        <v>20190632</v>
      </c>
      <c r="E53" s="12">
        <v>43643</v>
      </c>
      <c r="F53" s="12">
        <v>43653</v>
      </c>
      <c r="G53" s="15">
        <v>529820</v>
      </c>
      <c r="H53" s="17">
        <v>529820</v>
      </c>
      <c r="I53" s="13"/>
      <c r="J53" s="13"/>
      <c r="K53" s="13"/>
      <c r="L53" s="13"/>
    </row>
    <row r="54" spans="1:12" ht="43.5" x14ac:dyDescent="0.35">
      <c r="A54" s="3">
        <v>890399047</v>
      </c>
      <c r="B54" s="9" t="s">
        <v>12</v>
      </c>
      <c r="C54" s="11" t="s">
        <v>13</v>
      </c>
      <c r="D54" s="11">
        <v>20190740</v>
      </c>
      <c r="E54" s="12">
        <v>43674</v>
      </c>
      <c r="F54" s="12">
        <v>43684</v>
      </c>
      <c r="G54" s="15">
        <v>50800</v>
      </c>
      <c r="H54" s="17">
        <v>50800</v>
      </c>
      <c r="I54" s="13"/>
      <c r="J54" s="13"/>
      <c r="K54" s="13"/>
      <c r="L54" s="13"/>
    </row>
    <row r="55" spans="1:12" ht="43.5" x14ac:dyDescent="0.35">
      <c r="A55" s="3">
        <v>890399047</v>
      </c>
      <c r="B55" s="9" t="s">
        <v>12</v>
      </c>
      <c r="C55" s="11" t="s">
        <v>14</v>
      </c>
      <c r="D55" s="11">
        <v>200997</v>
      </c>
      <c r="E55" s="12">
        <v>43691</v>
      </c>
      <c r="F55" s="12">
        <v>43723</v>
      </c>
      <c r="G55" s="15">
        <v>91500</v>
      </c>
      <c r="H55" s="17">
        <v>0</v>
      </c>
      <c r="I55" s="13"/>
      <c r="J55" s="13"/>
      <c r="K55" s="13"/>
      <c r="L55" s="13"/>
    </row>
    <row r="56" spans="1:12" ht="43.5" x14ac:dyDescent="0.35">
      <c r="A56" s="3">
        <v>890399047</v>
      </c>
      <c r="B56" s="9" t="s">
        <v>12</v>
      </c>
      <c r="C56" s="11" t="s">
        <v>14</v>
      </c>
      <c r="D56" s="11">
        <v>201004</v>
      </c>
      <c r="E56" s="12">
        <v>43691</v>
      </c>
      <c r="F56" s="12">
        <v>43723</v>
      </c>
      <c r="G56" s="15">
        <v>180100</v>
      </c>
      <c r="H56" s="17">
        <v>0</v>
      </c>
      <c r="I56" s="13"/>
      <c r="J56" s="13"/>
      <c r="K56" s="13"/>
      <c r="L56" s="13"/>
    </row>
    <row r="57" spans="1:12" ht="43.5" x14ac:dyDescent="0.35">
      <c r="A57" s="3">
        <v>890399047</v>
      </c>
      <c r="B57" s="9" t="s">
        <v>12</v>
      </c>
      <c r="C57" s="11" t="s">
        <v>14</v>
      </c>
      <c r="D57" s="11">
        <v>202129</v>
      </c>
      <c r="E57" s="12">
        <v>43692</v>
      </c>
      <c r="F57" s="12">
        <v>43723</v>
      </c>
      <c r="G57" s="15">
        <v>111481</v>
      </c>
      <c r="H57" s="17">
        <v>0</v>
      </c>
      <c r="I57" s="13"/>
      <c r="J57" s="13"/>
      <c r="K57" s="13"/>
      <c r="L57" s="13"/>
    </row>
    <row r="58" spans="1:12" ht="43.5" x14ac:dyDescent="0.35">
      <c r="A58" s="3">
        <v>890399047</v>
      </c>
      <c r="B58" s="9" t="s">
        <v>12</v>
      </c>
      <c r="C58" s="11" t="s">
        <v>14</v>
      </c>
      <c r="D58" s="11">
        <v>202108</v>
      </c>
      <c r="E58" s="12">
        <v>43692</v>
      </c>
      <c r="F58" s="12">
        <v>43723</v>
      </c>
      <c r="G58" s="15">
        <v>168997</v>
      </c>
      <c r="H58" s="17">
        <v>0</v>
      </c>
      <c r="I58" s="13"/>
      <c r="J58" s="13"/>
      <c r="K58" s="13"/>
      <c r="L58" s="13"/>
    </row>
    <row r="59" spans="1:12" ht="43.5" x14ac:dyDescent="0.35">
      <c r="A59" s="3">
        <v>890399047</v>
      </c>
      <c r="B59" s="9" t="s">
        <v>12</v>
      </c>
      <c r="C59" s="11" t="s">
        <v>14</v>
      </c>
      <c r="D59" s="11">
        <v>202617</v>
      </c>
      <c r="E59" s="12">
        <v>43693</v>
      </c>
      <c r="F59" s="12">
        <v>43723</v>
      </c>
      <c r="G59" s="15">
        <v>135720</v>
      </c>
      <c r="H59" s="17">
        <v>0</v>
      </c>
      <c r="I59" s="13"/>
      <c r="J59" s="13"/>
      <c r="K59" s="13"/>
      <c r="L59" s="13"/>
    </row>
    <row r="60" spans="1:12" ht="43.5" x14ac:dyDescent="0.35">
      <c r="A60" s="3">
        <v>890399047</v>
      </c>
      <c r="B60" s="9" t="s">
        <v>12</v>
      </c>
      <c r="C60" s="11" t="s">
        <v>14</v>
      </c>
      <c r="D60" s="11">
        <v>203900</v>
      </c>
      <c r="E60" s="12">
        <v>43696</v>
      </c>
      <c r="F60" s="12">
        <v>43723</v>
      </c>
      <c r="G60" s="15">
        <v>793780</v>
      </c>
      <c r="H60" s="17">
        <v>0</v>
      </c>
      <c r="I60" s="13"/>
      <c r="J60" s="13"/>
      <c r="K60" s="13"/>
      <c r="L60" s="13"/>
    </row>
    <row r="61" spans="1:12" ht="43.5" x14ac:dyDescent="0.35">
      <c r="A61" s="3">
        <v>890399047</v>
      </c>
      <c r="B61" s="9" t="s">
        <v>12</v>
      </c>
      <c r="C61" s="11" t="s">
        <v>14</v>
      </c>
      <c r="D61" s="11">
        <v>207124</v>
      </c>
      <c r="E61" s="12">
        <v>43702</v>
      </c>
      <c r="F61" s="12">
        <v>43723</v>
      </c>
      <c r="G61" s="15">
        <v>59100</v>
      </c>
      <c r="H61" s="17">
        <v>0</v>
      </c>
      <c r="I61" s="13"/>
      <c r="J61" s="13"/>
      <c r="K61" s="13"/>
      <c r="L61" s="13"/>
    </row>
    <row r="62" spans="1:12" ht="43.5" x14ac:dyDescent="0.35">
      <c r="A62" s="3">
        <v>890399047</v>
      </c>
      <c r="B62" s="9" t="s">
        <v>12</v>
      </c>
      <c r="C62" s="11" t="s">
        <v>14</v>
      </c>
      <c r="D62" s="11">
        <v>213911</v>
      </c>
      <c r="E62" s="12">
        <v>43708</v>
      </c>
      <c r="F62" s="12">
        <v>43723</v>
      </c>
      <c r="G62" s="15">
        <v>60200</v>
      </c>
      <c r="H62" s="17">
        <v>0</v>
      </c>
      <c r="I62" s="13"/>
      <c r="J62" s="13"/>
      <c r="K62" s="13"/>
      <c r="L62" s="13"/>
    </row>
    <row r="63" spans="1:12" ht="43.5" x14ac:dyDescent="0.35">
      <c r="A63" s="3">
        <v>890399047</v>
      </c>
      <c r="B63" s="9" t="s">
        <v>12</v>
      </c>
      <c r="C63" s="11" t="s">
        <v>14</v>
      </c>
      <c r="D63" s="11">
        <v>219305</v>
      </c>
      <c r="E63" s="12">
        <v>43730</v>
      </c>
      <c r="F63" s="12">
        <v>43753</v>
      </c>
      <c r="G63" s="15">
        <v>208900</v>
      </c>
      <c r="H63" s="17">
        <v>0</v>
      </c>
      <c r="I63" s="13"/>
      <c r="J63" s="13"/>
      <c r="K63" s="13"/>
      <c r="L63" s="13"/>
    </row>
    <row r="64" spans="1:12" ht="43.5" x14ac:dyDescent="0.35">
      <c r="A64" s="3">
        <v>890399047</v>
      </c>
      <c r="B64" s="9" t="s">
        <v>12</v>
      </c>
      <c r="C64" s="11" t="s">
        <v>14</v>
      </c>
      <c r="D64" s="11">
        <v>220616</v>
      </c>
      <c r="E64" s="12">
        <v>43732</v>
      </c>
      <c r="F64" s="12">
        <v>43753</v>
      </c>
      <c r="G64" s="15">
        <v>547273</v>
      </c>
      <c r="H64" s="17">
        <v>0</v>
      </c>
      <c r="I64" s="13"/>
      <c r="J64" s="13"/>
      <c r="K64" s="13"/>
      <c r="L64" s="13"/>
    </row>
    <row r="65" spans="1:12" ht="43.5" x14ac:dyDescent="0.35">
      <c r="A65" s="3">
        <v>890399047</v>
      </c>
      <c r="B65" s="9" t="s">
        <v>12</v>
      </c>
      <c r="C65" s="11" t="s">
        <v>14</v>
      </c>
      <c r="D65" s="11">
        <v>227081</v>
      </c>
      <c r="E65" s="12">
        <v>43744</v>
      </c>
      <c r="F65" s="12">
        <v>43777</v>
      </c>
      <c r="G65" s="15">
        <v>300971</v>
      </c>
      <c r="H65" s="17">
        <v>0</v>
      </c>
      <c r="I65" s="13"/>
      <c r="J65" s="13"/>
      <c r="K65" s="13"/>
      <c r="L65" s="13"/>
    </row>
    <row r="66" spans="1:12" ht="43.5" x14ac:dyDescent="0.35">
      <c r="A66" s="3">
        <v>890399047</v>
      </c>
      <c r="B66" s="9" t="s">
        <v>12</v>
      </c>
      <c r="C66" s="11" t="s">
        <v>14</v>
      </c>
      <c r="D66" s="11">
        <v>258224</v>
      </c>
      <c r="E66" s="12">
        <v>43839</v>
      </c>
      <c r="F66" s="12">
        <v>43839</v>
      </c>
      <c r="G66" s="15">
        <v>6946445</v>
      </c>
      <c r="H66" s="17">
        <v>0</v>
      </c>
      <c r="I66" s="13"/>
      <c r="J66" s="13"/>
      <c r="K66" s="13"/>
      <c r="L66" s="13"/>
    </row>
    <row r="67" spans="1:12" ht="43.5" x14ac:dyDescent="0.35">
      <c r="A67" s="3">
        <v>890399047</v>
      </c>
      <c r="B67" s="9" t="s">
        <v>12</v>
      </c>
      <c r="C67" s="11" t="s">
        <v>14</v>
      </c>
      <c r="D67" s="11">
        <v>266773</v>
      </c>
      <c r="E67" s="12">
        <v>43863</v>
      </c>
      <c r="F67" s="12">
        <v>43892</v>
      </c>
      <c r="G67" s="15">
        <v>113200</v>
      </c>
      <c r="H67" s="17">
        <v>113200</v>
      </c>
      <c r="I67" s="13"/>
      <c r="J67" s="13"/>
      <c r="K67" s="13"/>
      <c r="L67" s="13"/>
    </row>
    <row r="68" spans="1:12" ht="43.5" x14ac:dyDescent="0.35">
      <c r="A68" s="3">
        <v>890399047</v>
      </c>
      <c r="B68" s="9" t="s">
        <v>12</v>
      </c>
      <c r="C68" s="11" t="s">
        <v>14</v>
      </c>
      <c r="D68" s="11">
        <v>268293</v>
      </c>
      <c r="E68" s="12">
        <v>43867</v>
      </c>
      <c r="F68" s="12">
        <v>43892</v>
      </c>
      <c r="G68" s="15">
        <v>214026</v>
      </c>
      <c r="H68" s="17">
        <v>214026</v>
      </c>
      <c r="I68" s="13"/>
      <c r="J68" s="13"/>
      <c r="K68" s="13"/>
      <c r="L68" s="13"/>
    </row>
    <row r="69" spans="1:12" ht="43.5" x14ac:dyDescent="0.35">
      <c r="A69" s="3">
        <v>890399047</v>
      </c>
      <c r="B69" s="9" t="s">
        <v>12</v>
      </c>
      <c r="C69" s="11" t="s">
        <v>14</v>
      </c>
      <c r="D69" s="11">
        <v>274381</v>
      </c>
      <c r="E69" s="12">
        <v>43882</v>
      </c>
      <c r="F69" s="12">
        <v>43892</v>
      </c>
      <c r="G69" s="15">
        <v>66100</v>
      </c>
      <c r="H69" s="17">
        <v>66100</v>
      </c>
      <c r="I69" s="13"/>
      <c r="J69" s="13"/>
      <c r="K69" s="13"/>
      <c r="L69" s="13"/>
    </row>
    <row r="70" spans="1:12" ht="43.5" x14ac:dyDescent="0.35">
      <c r="A70" s="3">
        <v>890399047</v>
      </c>
      <c r="B70" s="9" t="s">
        <v>12</v>
      </c>
      <c r="C70" s="11" t="s">
        <v>14</v>
      </c>
      <c r="D70" s="11">
        <v>280411</v>
      </c>
      <c r="E70" s="12">
        <v>43897</v>
      </c>
      <c r="F70" s="12">
        <v>43923</v>
      </c>
      <c r="G70" s="15">
        <v>69900</v>
      </c>
      <c r="H70" s="17">
        <v>69900</v>
      </c>
      <c r="I70" s="13"/>
      <c r="J70" s="13"/>
      <c r="K70" s="13"/>
      <c r="L70" s="13"/>
    </row>
    <row r="71" spans="1:12" ht="43.5" x14ac:dyDescent="0.35">
      <c r="A71" s="3">
        <v>890399047</v>
      </c>
      <c r="B71" s="9" t="s">
        <v>12</v>
      </c>
      <c r="C71" s="11" t="s">
        <v>14</v>
      </c>
      <c r="D71" s="11">
        <v>283681</v>
      </c>
      <c r="E71" s="12">
        <v>43908</v>
      </c>
      <c r="F71" s="12">
        <v>43923</v>
      </c>
      <c r="G71" s="15">
        <v>73320</v>
      </c>
      <c r="H71" s="17">
        <v>73320</v>
      </c>
      <c r="I71" s="13"/>
      <c r="J71" s="13"/>
      <c r="K71" s="13"/>
      <c r="L71" s="13"/>
    </row>
    <row r="72" spans="1:12" ht="43.5" x14ac:dyDescent="0.35">
      <c r="A72" s="3">
        <v>890399047</v>
      </c>
      <c r="B72" s="9" t="s">
        <v>12</v>
      </c>
      <c r="C72" s="11" t="s">
        <v>14</v>
      </c>
      <c r="D72" s="11">
        <v>287921</v>
      </c>
      <c r="E72" s="12">
        <v>43937</v>
      </c>
      <c r="F72" s="12">
        <v>43957</v>
      </c>
      <c r="G72" s="15">
        <v>54400</v>
      </c>
      <c r="H72" s="17">
        <v>54400</v>
      </c>
      <c r="I72" s="13"/>
      <c r="J72" s="13"/>
      <c r="K72" s="13"/>
      <c r="L72" s="13"/>
    </row>
    <row r="73" spans="1:12" ht="43.5" x14ac:dyDescent="0.35">
      <c r="A73" s="3">
        <v>890399047</v>
      </c>
      <c r="B73" s="9" t="s">
        <v>12</v>
      </c>
      <c r="C73" s="11" t="s">
        <v>14</v>
      </c>
      <c r="D73" s="11">
        <v>288134</v>
      </c>
      <c r="E73" s="12">
        <v>43941</v>
      </c>
      <c r="F73" s="12">
        <v>43957</v>
      </c>
      <c r="G73" s="15">
        <v>54400</v>
      </c>
      <c r="H73" s="17">
        <v>54400</v>
      </c>
      <c r="I73" s="13"/>
      <c r="J73" s="13"/>
      <c r="K73" s="13"/>
      <c r="L73" s="13"/>
    </row>
    <row r="74" spans="1:12" ht="43.5" x14ac:dyDescent="0.35">
      <c r="A74" s="3">
        <v>890399047</v>
      </c>
      <c r="B74" s="9" t="s">
        <v>12</v>
      </c>
      <c r="C74" s="11" t="s">
        <v>14</v>
      </c>
      <c r="D74" s="11">
        <v>288683</v>
      </c>
      <c r="E74" s="12">
        <v>43948</v>
      </c>
      <c r="F74" s="12">
        <v>43957</v>
      </c>
      <c r="G74" s="15">
        <v>54400</v>
      </c>
      <c r="H74" s="17">
        <v>54400</v>
      </c>
      <c r="I74" s="13"/>
      <c r="J74" s="13"/>
      <c r="K74" s="13"/>
      <c r="L74" s="13"/>
    </row>
    <row r="75" spans="1:12" ht="43.5" x14ac:dyDescent="0.35">
      <c r="A75" s="3">
        <v>890399047</v>
      </c>
      <c r="B75" s="9" t="s">
        <v>12</v>
      </c>
      <c r="C75" s="11" t="s">
        <v>14</v>
      </c>
      <c r="D75" s="11">
        <v>289038</v>
      </c>
      <c r="E75" s="12">
        <v>43951</v>
      </c>
      <c r="F75" s="12">
        <v>43957</v>
      </c>
      <c r="G75" s="15">
        <v>54400</v>
      </c>
      <c r="H75" s="17">
        <v>54400</v>
      </c>
      <c r="I75" s="13"/>
      <c r="J75" s="13"/>
      <c r="K75" s="13"/>
      <c r="L75" s="13"/>
    </row>
    <row r="76" spans="1:12" ht="43.5" x14ac:dyDescent="0.35">
      <c r="A76" s="3">
        <v>890399047</v>
      </c>
      <c r="B76" s="9" t="s">
        <v>12</v>
      </c>
      <c r="C76" s="11" t="s">
        <v>14</v>
      </c>
      <c r="D76" s="11">
        <v>289114</v>
      </c>
      <c r="E76" s="12">
        <v>43954</v>
      </c>
      <c r="F76" s="12">
        <v>43992</v>
      </c>
      <c r="G76" s="15">
        <v>217300</v>
      </c>
      <c r="H76" s="17">
        <v>217300</v>
      </c>
      <c r="I76" s="13"/>
      <c r="J76" s="13"/>
      <c r="K76" s="13"/>
      <c r="L76" s="13"/>
    </row>
    <row r="77" spans="1:12" ht="43.5" x14ac:dyDescent="0.35">
      <c r="A77" s="3">
        <v>890399047</v>
      </c>
      <c r="B77" s="9" t="s">
        <v>12</v>
      </c>
      <c r="C77" s="11" t="s">
        <v>14</v>
      </c>
      <c r="D77" s="11">
        <v>289792</v>
      </c>
      <c r="E77" s="12">
        <v>43970</v>
      </c>
      <c r="F77" s="12">
        <v>43992</v>
      </c>
      <c r="G77" s="15">
        <v>55300</v>
      </c>
      <c r="H77" s="17">
        <v>55300</v>
      </c>
      <c r="I77" s="13"/>
      <c r="J77" s="13"/>
      <c r="K77" s="13"/>
      <c r="L77" s="13"/>
    </row>
    <row r="78" spans="1:12" ht="43.5" x14ac:dyDescent="0.35">
      <c r="A78" s="3">
        <v>890399047</v>
      </c>
      <c r="B78" s="9" t="s">
        <v>12</v>
      </c>
      <c r="C78" s="11" t="s">
        <v>14</v>
      </c>
      <c r="D78" s="11">
        <v>290600</v>
      </c>
      <c r="E78" s="12">
        <v>43985</v>
      </c>
      <c r="F78" s="12">
        <v>44028</v>
      </c>
      <c r="G78" s="15">
        <v>233931</v>
      </c>
      <c r="H78" s="17">
        <v>233931</v>
      </c>
      <c r="I78" s="13"/>
      <c r="J78" s="13"/>
      <c r="K78" s="13"/>
      <c r="L78" s="13"/>
    </row>
    <row r="79" spans="1:12" ht="43.5" x14ac:dyDescent="0.35">
      <c r="A79" s="3">
        <v>890399047</v>
      </c>
      <c r="B79" s="9" t="s">
        <v>12</v>
      </c>
      <c r="C79" s="11" t="s">
        <v>14</v>
      </c>
      <c r="D79" s="11">
        <v>290631</v>
      </c>
      <c r="E79" s="12">
        <v>43986</v>
      </c>
      <c r="F79" s="12">
        <v>44028</v>
      </c>
      <c r="G79" s="15">
        <v>117884</v>
      </c>
      <c r="H79" s="17">
        <v>117884</v>
      </c>
      <c r="I79" s="13"/>
      <c r="J79" s="13"/>
      <c r="K79" s="13"/>
      <c r="L79" s="13"/>
    </row>
    <row r="80" spans="1:12" ht="43.5" x14ac:dyDescent="0.35">
      <c r="A80" s="3">
        <v>890399047</v>
      </c>
      <c r="B80" s="9" t="s">
        <v>12</v>
      </c>
      <c r="C80" s="11" t="s">
        <v>14</v>
      </c>
      <c r="D80" s="11">
        <v>291205</v>
      </c>
      <c r="E80" s="12">
        <v>44001</v>
      </c>
      <c r="F80" s="12">
        <v>44028</v>
      </c>
      <c r="G80" s="15">
        <v>101100</v>
      </c>
      <c r="H80" s="17">
        <v>101100</v>
      </c>
      <c r="I80" s="13"/>
      <c r="J80" s="13"/>
      <c r="K80" s="13"/>
      <c r="L80" s="13"/>
    </row>
    <row r="81" spans="1:12" ht="43.5" x14ac:dyDescent="0.35">
      <c r="A81" s="3">
        <v>890399047</v>
      </c>
      <c r="B81" s="9" t="s">
        <v>12</v>
      </c>
      <c r="C81" s="11" t="s">
        <v>14</v>
      </c>
      <c r="D81" s="11">
        <v>291381</v>
      </c>
      <c r="E81" s="12">
        <v>44005</v>
      </c>
      <c r="F81" s="12">
        <v>44028</v>
      </c>
      <c r="G81" s="15">
        <v>54400</v>
      </c>
      <c r="H81" s="17">
        <v>54400</v>
      </c>
      <c r="I81" s="13"/>
      <c r="J81" s="13"/>
      <c r="K81" s="13"/>
      <c r="L81" s="13"/>
    </row>
    <row r="82" spans="1:12" ht="43.5" x14ac:dyDescent="0.35">
      <c r="A82" s="3">
        <v>890399047</v>
      </c>
      <c r="B82" s="9" t="s">
        <v>12</v>
      </c>
      <c r="C82" s="11" t="s">
        <v>14</v>
      </c>
      <c r="D82" s="11">
        <v>292267</v>
      </c>
      <c r="E82" s="12">
        <v>44020</v>
      </c>
      <c r="F82" s="12">
        <v>44049</v>
      </c>
      <c r="G82" s="15">
        <v>219400</v>
      </c>
      <c r="H82" s="17">
        <v>219400</v>
      </c>
      <c r="I82" s="13"/>
      <c r="J82" s="13"/>
      <c r="K82" s="13"/>
      <c r="L82" s="13"/>
    </row>
    <row r="83" spans="1:12" ht="43.5" x14ac:dyDescent="0.35">
      <c r="A83" s="3">
        <v>890399047</v>
      </c>
      <c r="B83" s="9" t="s">
        <v>12</v>
      </c>
      <c r="C83" s="11" t="s">
        <v>14</v>
      </c>
      <c r="D83" s="11">
        <v>292606</v>
      </c>
      <c r="E83" s="12">
        <v>44025</v>
      </c>
      <c r="F83" s="12">
        <v>44049</v>
      </c>
      <c r="G83" s="15">
        <v>366400</v>
      </c>
      <c r="H83" s="17">
        <v>366400</v>
      </c>
      <c r="I83" s="13"/>
      <c r="J83" s="13"/>
      <c r="K83" s="13"/>
      <c r="L83" s="13"/>
    </row>
    <row r="84" spans="1:12" ht="43.5" x14ac:dyDescent="0.35">
      <c r="A84" s="3">
        <v>890399047</v>
      </c>
      <c r="B84" s="9" t="s">
        <v>12</v>
      </c>
      <c r="C84" s="11" t="s">
        <v>14</v>
      </c>
      <c r="D84" s="11">
        <v>293636</v>
      </c>
      <c r="E84" s="12">
        <v>44037</v>
      </c>
      <c r="F84" s="12">
        <v>44049</v>
      </c>
      <c r="G84" s="15">
        <v>296857</v>
      </c>
      <c r="H84" s="17">
        <v>0</v>
      </c>
      <c r="I84" s="13"/>
      <c r="J84" s="13"/>
      <c r="K84" s="13"/>
      <c r="L84" s="13"/>
    </row>
    <row r="85" spans="1:12" ht="43.5" x14ac:dyDescent="0.35">
      <c r="A85" s="3">
        <v>890399047</v>
      </c>
      <c r="B85" s="9" t="s">
        <v>12</v>
      </c>
      <c r="C85" s="11" t="s">
        <v>14</v>
      </c>
      <c r="D85" s="11">
        <v>296087</v>
      </c>
      <c r="E85" s="12">
        <v>44066</v>
      </c>
      <c r="F85" s="12">
        <v>44561</v>
      </c>
      <c r="G85" s="15">
        <v>852600</v>
      </c>
      <c r="H85" s="17">
        <v>0</v>
      </c>
      <c r="I85" s="13"/>
      <c r="J85" s="13"/>
      <c r="K85" s="13"/>
      <c r="L85" s="13"/>
    </row>
    <row r="86" spans="1:12" ht="43.5" x14ac:dyDescent="0.35">
      <c r="A86" s="3">
        <v>890399047</v>
      </c>
      <c r="B86" s="9" t="s">
        <v>12</v>
      </c>
      <c r="C86" s="11" t="s">
        <v>15</v>
      </c>
      <c r="D86" s="11">
        <v>4003</v>
      </c>
      <c r="E86" s="12">
        <v>44137</v>
      </c>
      <c r="F86" s="12">
        <v>44168</v>
      </c>
      <c r="G86" s="15">
        <v>558800</v>
      </c>
      <c r="H86" s="17">
        <v>558800</v>
      </c>
      <c r="I86" s="13"/>
      <c r="J86" s="13"/>
      <c r="K86" s="13"/>
      <c r="L86" s="13"/>
    </row>
    <row r="87" spans="1:12" ht="43.5" x14ac:dyDescent="0.35">
      <c r="A87" s="3">
        <v>890399047</v>
      </c>
      <c r="B87" s="9" t="s">
        <v>12</v>
      </c>
      <c r="C87" s="11" t="s">
        <v>15</v>
      </c>
      <c r="D87" s="11">
        <v>6070</v>
      </c>
      <c r="E87" s="12">
        <v>44149</v>
      </c>
      <c r="F87" s="12">
        <v>44168</v>
      </c>
      <c r="G87" s="15">
        <v>54400</v>
      </c>
      <c r="H87" s="17">
        <v>54400</v>
      </c>
      <c r="I87" s="13"/>
      <c r="J87" s="13"/>
      <c r="K87" s="13"/>
      <c r="L87" s="13"/>
    </row>
    <row r="88" spans="1:12" ht="43.5" x14ac:dyDescent="0.35">
      <c r="A88" s="3">
        <v>890399047</v>
      </c>
      <c r="B88" s="9" t="s">
        <v>12</v>
      </c>
      <c r="C88" s="11" t="s">
        <v>15</v>
      </c>
      <c r="D88" s="11">
        <v>6256</v>
      </c>
      <c r="E88" s="12">
        <v>44152</v>
      </c>
      <c r="F88" s="12">
        <v>44168</v>
      </c>
      <c r="G88" s="15">
        <v>138300</v>
      </c>
      <c r="H88" s="17">
        <v>138300</v>
      </c>
      <c r="I88" s="13"/>
      <c r="J88" s="13"/>
      <c r="K88" s="13"/>
      <c r="L88" s="13"/>
    </row>
    <row r="89" spans="1:12" ht="43.5" x14ac:dyDescent="0.35">
      <c r="A89" s="3">
        <v>890399047</v>
      </c>
      <c r="B89" s="9" t="s">
        <v>12</v>
      </c>
      <c r="C89" s="11" t="s">
        <v>15</v>
      </c>
      <c r="D89" s="11">
        <v>7793</v>
      </c>
      <c r="E89" s="12">
        <v>44160</v>
      </c>
      <c r="F89" s="12">
        <v>44168</v>
      </c>
      <c r="G89" s="15">
        <v>248200</v>
      </c>
      <c r="H89" s="17">
        <v>248200</v>
      </c>
      <c r="I89" s="13"/>
      <c r="J89" s="13"/>
      <c r="K89" s="13"/>
      <c r="L89" s="13"/>
    </row>
    <row r="90" spans="1:12" ht="43.5" x14ac:dyDescent="0.35">
      <c r="A90" s="3">
        <v>890399047</v>
      </c>
      <c r="B90" s="9" t="s">
        <v>12</v>
      </c>
      <c r="C90" s="11" t="s">
        <v>15</v>
      </c>
      <c r="D90" s="11">
        <v>8228</v>
      </c>
      <c r="E90" s="12">
        <v>44163</v>
      </c>
      <c r="F90" s="12">
        <v>44168</v>
      </c>
      <c r="G90" s="15">
        <v>54400</v>
      </c>
      <c r="H90" s="17">
        <v>54400</v>
      </c>
      <c r="I90" s="13"/>
      <c r="J90" s="13"/>
      <c r="K90" s="13"/>
      <c r="L90" s="13"/>
    </row>
    <row r="91" spans="1:12" ht="43.5" x14ac:dyDescent="0.35">
      <c r="A91" s="3">
        <v>890399047</v>
      </c>
      <c r="B91" s="9" t="s">
        <v>12</v>
      </c>
      <c r="C91" s="11" t="s">
        <v>15</v>
      </c>
      <c r="D91" s="11">
        <v>13904</v>
      </c>
      <c r="E91" s="12">
        <v>44217</v>
      </c>
      <c r="F91" s="12">
        <v>44235</v>
      </c>
      <c r="G91" s="15">
        <v>14354814</v>
      </c>
      <c r="H91" s="17">
        <v>14354814</v>
      </c>
      <c r="I91" s="13"/>
      <c r="J91" s="13"/>
      <c r="K91" s="13"/>
      <c r="L91" s="13"/>
    </row>
    <row r="92" spans="1:12" ht="43.5" x14ac:dyDescent="0.35">
      <c r="A92" s="3">
        <v>890399047</v>
      </c>
      <c r="B92" s="9" t="s">
        <v>12</v>
      </c>
      <c r="C92" s="11" t="s">
        <v>15</v>
      </c>
      <c r="D92" s="11">
        <v>14177</v>
      </c>
      <c r="E92" s="12">
        <v>44219</v>
      </c>
      <c r="F92" s="12">
        <v>44235</v>
      </c>
      <c r="G92" s="15">
        <v>1141500</v>
      </c>
      <c r="H92" s="17">
        <v>1141500</v>
      </c>
      <c r="I92" s="13"/>
      <c r="J92" s="13"/>
      <c r="K92" s="13"/>
      <c r="L92" s="13"/>
    </row>
    <row r="93" spans="1:12" ht="43.5" x14ac:dyDescent="0.35">
      <c r="A93" s="3">
        <v>890399047</v>
      </c>
      <c r="B93" s="9" t="s">
        <v>12</v>
      </c>
      <c r="C93" s="11" t="s">
        <v>15</v>
      </c>
      <c r="D93" s="11">
        <v>14901</v>
      </c>
      <c r="E93" s="12">
        <v>44225</v>
      </c>
      <c r="F93" s="12">
        <v>44235</v>
      </c>
      <c r="G93" s="15">
        <v>40200</v>
      </c>
      <c r="H93" s="17">
        <v>40200</v>
      </c>
      <c r="I93" s="13"/>
      <c r="J93" s="13"/>
      <c r="K93" s="13"/>
      <c r="L93" s="13"/>
    </row>
    <row r="94" spans="1:12" ht="43.5" x14ac:dyDescent="0.35">
      <c r="A94" s="3">
        <v>890399047</v>
      </c>
      <c r="B94" s="9" t="s">
        <v>12</v>
      </c>
      <c r="C94" s="11" t="s">
        <v>15</v>
      </c>
      <c r="D94" s="11">
        <v>14969</v>
      </c>
      <c r="E94" s="12">
        <v>44225</v>
      </c>
      <c r="F94" s="12">
        <v>44235</v>
      </c>
      <c r="G94" s="15">
        <v>1269700</v>
      </c>
      <c r="H94" s="17">
        <v>1269700</v>
      </c>
      <c r="I94" s="13"/>
      <c r="J94" s="13"/>
      <c r="K94" s="13"/>
      <c r="L94" s="13"/>
    </row>
    <row r="95" spans="1:12" ht="43.5" x14ac:dyDescent="0.35">
      <c r="A95" s="3">
        <v>890399047</v>
      </c>
      <c r="B95" s="9" t="s">
        <v>12</v>
      </c>
      <c r="C95" s="11" t="s">
        <v>15</v>
      </c>
      <c r="D95" s="11">
        <v>15045</v>
      </c>
      <c r="E95" s="12">
        <v>44225</v>
      </c>
      <c r="F95" s="12">
        <v>44235</v>
      </c>
      <c r="G95" s="15">
        <v>659000</v>
      </c>
      <c r="H95" s="17">
        <v>659000</v>
      </c>
      <c r="I95" s="13"/>
      <c r="J95" s="13"/>
      <c r="K95" s="13"/>
      <c r="L95" s="13"/>
    </row>
    <row r="96" spans="1:12" ht="43.5" x14ac:dyDescent="0.35">
      <c r="A96" s="3">
        <v>890399047</v>
      </c>
      <c r="B96" s="9" t="s">
        <v>12</v>
      </c>
      <c r="C96" s="11" t="s">
        <v>15</v>
      </c>
      <c r="D96" s="11">
        <v>14937</v>
      </c>
      <c r="E96" s="12">
        <v>44225</v>
      </c>
      <c r="F96" s="12">
        <v>44235</v>
      </c>
      <c r="G96" s="15">
        <v>7716200</v>
      </c>
      <c r="H96" s="17">
        <v>7716200</v>
      </c>
      <c r="I96" s="13"/>
      <c r="J96" s="13"/>
      <c r="K96" s="13"/>
      <c r="L96" s="13"/>
    </row>
    <row r="97" spans="1:12" ht="43.5" x14ac:dyDescent="0.35">
      <c r="A97" s="3">
        <v>890399047</v>
      </c>
      <c r="B97" s="9" t="s">
        <v>12</v>
      </c>
      <c r="C97" s="11" t="s">
        <v>15</v>
      </c>
      <c r="D97" s="11">
        <v>14913</v>
      </c>
      <c r="E97" s="12">
        <v>44225</v>
      </c>
      <c r="F97" s="12">
        <v>44235</v>
      </c>
      <c r="G97" s="15">
        <v>611700</v>
      </c>
      <c r="H97" s="17">
        <v>611700</v>
      </c>
      <c r="I97" s="13"/>
      <c r="J97" s="13"/>
      <c r="K97" s="13"/>
      <c r="L97" s="13"/>
    </row>
    <row r="98" spans="1:12" ht="43.5" x14ac:dyDescent="0.35">
      <c r="A98" s="3">
        <v>890399047</v>
      </c>
      <c r="B98" s="9" t="s">
        <v>12</v>
      </c>
      <c r="C98" s="11" t="s">
        <v>15</v>
      </c>
      <c r="D98" s="11">
        <v>14892</v>
      </c>
      <c r="E98" s="12">
        <v>44225</v>
      </c>
      <c r="F98" s="12">
        <v>44235</v>
      </c>
      <c r="G98" s="15">
        <v>40200</v>
      </c>
      <c r="H98" s="17">
        <v>40200</v>
      </c>
      <c r="I98" s="13"/>
      <c r="J98" s="13"/>
      <c r="K98" s="13"/>
      <c r="L98" s="13"/>
    </row>
    <row r="99" spans="1:12" ht="43.5" x14ac:dyDescent="0.35">
      <c r="A99" s="3">
        <v>890399047</v>
      </c>
      <c r="B99" s="9" t="s">
        <v>12</v>
      </c>
      <c r="C99" s="11" t="s">
        <v>15</v>
      </c>
      <c r="D99" s="11">
        <v>14910</v>
      </c>
      <c r="E99" s="12">
        <v>44225</v>
      </c>
      <c r="F99" s="12">
        <v>44235</v>
      </c>
      <c r="G99" s="15">
        <v>611700</v>
      </c>
      <c r="H99" s="17">
        <v>611700</v>
      </c>
      <c r="I99" s="13"/>
      <c r="J99" s="13"/>
      <c r="K99" s="13"/>
      <c r="L99" s="13"/>
    </row>
    <row r="100" spans="1:12" ht="43.5" x14ac:dyDescent="0.35">
      <c r="A100" s="3">
        <v>890399047</v>
      </c>
      <c r="B100" s="9" t="s">
        <v>12</v>
      </c>
      <c r="C100" s="11" t="s">
        <v>15</v>
      </c>
      <c r="D100" s="11">
        <v>15057</v>
      </c>
      <c r="E100" s="12">
        <v>44225</v>
      </c>
      <c r="F100" s="12">
        <v>44235</v>
      </c>
      <c r="G100" s="15">
        <v>372600</v>
      </c>
      <c r="H100" s="17">
        <v>372600</v>
      </c>
      <c r="I100" s="13"/>
      <c r="J100" s="13"/>
      <c r="K100" s="13"/>
      <c r="L100" s="13"/>
    </row>
    <row r="101" spans="1:12" ht="43.5" x14ac:dyDescent="0.35">
      <c r="A101" s="3">
        <v>890399047</v>
      </c>
      <c r="B101" s="9" t="s">
        <v>12</v>
      </c>
      <c r="C101" s="11" t="s">
        <v>15</v>
      </c>
      <c r="D101" s="11">
        <v>14973</v>
      </c>
      <c r="E101" s="12">
        <v>44225</v>
      </c>
      <c r="F101" s="12">
        <v>44235</v>
      </c>
      <c r="G101" s="15">
        <v>10927426</v>
      </c>
      <c r="H101" s="17">
        <v>0</v>
      </c>
      <c r="I101" s="13"/>
      <c r="J101" s="13"/>
      <c r="K101" s="13"/>
      <c r="L101" s="13"/>
    </row>
    <row r="102" spans="1:12" ht="43.5" x14ac:dyDescent="0.35">
      <c r="A102" s="3">
        <v>890399047</v>
      </c>
      <c r="B102" s="9" t="s">
        <v>12</v>
      </c>
      <c r="C102" s="11" t="s">
        <v>15</v>
      </c>
      <c r="D102" s="11">
        <v>14889</v>
      </c>
      <c r="E102" s="12">
        <v>44225</v>
      </c>
      <c r="F102" s="12">
        <v>44235</v>
      </c>
      <c r="G102" s="15">
        <v>885300</v>
      </c>
      <c r="H102" s="17">
        <v>885300</v>
      </c>
      <c r="I102" s="13"/>
      <c r="J102" s="13"/>
      <c r="K102" s="13"/>
      <c r="L102" s="13"/>
    </row>
    <row r="103" spans="1:12" ht="43.5" x14ac:dyDescent="0.35">
      <c r="A103" s="3">
        <v>890399047</v>
      </c>
      <c r="B103" s="9" t="s">
        <v>12</v>
      </c>
      <c r="C103" s="11" t="s">
        <v>15</v>
      </c>
      <c r="D103" s="11">
        <v>15039</v>
      </c>
      <c r="E103" s="12">
        <v>44225</v>
      </c>
      <c r="F103" s="12">
        <v>44235</v>
      </c>
      <c r="G103" s="15">
        <v>898900</v>
      </c>
      <c r="H103" s="17">
        <v>898900</v>
      </c>
      <c r="I103" s="13"/>
      <c r="J103" s="13"/>
      <c r="K103" s="13"/>
      <c r="L103" s="13"/>
    </row>
    <row r="104" spans="1:12" ht="43.5" x14ac:dyDescent="0.35">
      <c r="A104" s="3">
        <v>890399047</v>
      </c>
      <c r="B104" s="9" t="s">
        <v>12</v>
      </c>
      <c r="C104" s="11" t="s">
        <v>15</v>
      </c>
      <c r="D104" s="11">
        <v>15025</v>
      </c>
      <c r="E104" s="12">
        <v>44225</v>
      </c>
      <c r="F104" s="12">
        <v>44235</v>
      </c>
      <c r="G104" s="15">
        <v>802200</v>
      </c>
      <c r="H104" s="17">
        <v>802200</v>
      </c>
      <c r="I104" s="13"/>
      <c r="J104" s="13"/>
      <c r="K104" s="13"/>
      <c r="L104" s="13"/>
    </row>
    <row r="105" spans="1:12" ht="43.5" x14ac:dyDescent="0.35">
      <c r="A105" s="3">
        <v>890399047</v>
      </c>
      <c r="B105" s="9" t="s">
        <v>12</v>
      </c>
      <c r="C105" s="11" t="s">
        <v>15</v>
      </c>
      <c r="D105" s="11">
        <v>14900</v>
      </c>
      <c r="E105" s="12">
        <v>44225</v>
      </c>
      <c r="F105" s="12">
        <v>44235</v>
      </c>
      <c r="G105" s="15">
        <v>815800</v>
      </c>
      <c r="H105" s="17">
        <v>815800</v>
      </c>
      <c r="I105" s="13"/>
      <c r="J105" s="13"/>
      <c r="K105" s="13"/>
      <c r="L105" s="13"/>
    </row>
    <row r="106" spans="1:12" ht="43.5" x14ac:dyDescent="0.35">
      <c r="A106" s="3">
        <v>890399047</v>
      </c>
      <c r="B106" s="9" t="s">
        <v>12</v>
      </c>
      <c r="C106" s="11" t="s">
        <v>15</v>
      </c>
      <c r="D106" s="11">
        <v>15012</v>
      </c>
      <c r="E106" s="12">
        <v>44225</v>
      </c>
      <c r="F106" s="12">
        <v>44235</v>
      </c>
      <c r="G106" s="15">
        <v>594200</v>
      </c>
      <c r="H106" s="17">
        <v>594200</v>
      </c>
      <c r="I106" s="13"/>
      <c r="J106" s="13"/>
      <c r="K106" s="13"/>
      <c r="L106" s="13"/>
    </row>
    <row r="107" spans="1:12" ht="43.5" x14ac:dyDescent="0.35">
      <c r="A107" s="3">
        <v>890399047</v>
      </c>
      <c r="B107" s="9" t="s">
        <v>12</v>
      </c>
      <c r="C107" s="11" t="s">
        <v>15</v>
      </c>
      <c r="D107" s="11">
        <v>15018</v>
      </c>
      <c r="E107" s="12">
        <v>44225</v>
      </c>
      <c r="F107" s="12">
        <v>44235</v>
      </c>
      <c r="G107" s="15">
        <v>40200</v>
      </c>
      <c r="H107" s="17">
        <v>40200</v>
      </c>
      <c r="I107" s="13"/>
      <c r="J107" s="13"/>
      <c r="K107" s="13"/>
      <c r="L107" s="13"/>
    </row>
    <row r="108" spans="1:12" ht="43.5" x14ac:dyDescent="0.35">
      <c r="A108" s="3">
        <v>890399047</v>
      </c>
      <c r="B108" s="9" t="s">
        <v>12</v>
      </c>
      <c r="C108" s="11" t="s">
        <v>15</v>
      </c>
      <c r="D108" s="11">
        <v>15038</v>
      </c>
      <c r="E108" s="12">
        <v>44225</v>
      </c>
      <c r="F108" s="12">
        <v>44235</v>
      </c>
      <c r="G108" s="15">
        <v>40200</v>
      </c>
      <c r="H108" s="17">
        <v>40200</v>
      </c>
      <c r="I108" s="13"/>
      <c r="J108" s="13"/>
      <c r="K108" s="13"/>
      <c r="L108" s="13"/>
    </row>
    <row r="109" spans="1:12" ht="43.5" x14ac:dyDescent="0.35">
      <c r="A109" s="3">
        <v>890399047</v>
      </c>
      <c r="B109" s="9" t="s">
        <v>12</v>
      </c>
      <c r="C109" s="11" t="s">
        <v>15</v>
      </c>
      <c r="D109" s="11">
        <v>16341</v>
      </c>
      <c r="E109" s="12">
        <v>44237</v>
      </c>
      <c r="F109" s="12">
        <v>44270</v>
      </c>
      <c r="G109" s="15">
        <v>1269700</v>
      </c>
      <c r="H109" s="17">
        <v>1269700</v>
      </c>
      <c r="I109" s="13"/>
      <c r="J109" s="13"/>
      <c r="K109" s="13"/>
      <c r="L109" s="13"/>
    </row>
    <row r="110" spans="1:12" ht="43.5" x14ac:dyDescent="0.35">
      <c r="A110" s="3">
        <v>890399047</v>
      </c>
      <c r="B110" s="9" t="s">
        <v>12</v>
      </c>
      <c r="C110" s="11" t="s">
        <v>15</v>
      </c>
      <c r="D110" s="11">
        <v>17007</v>
      </c>
      <c r="E110" s="12">
        <v>44243</v>
      </c>
      <c r="F110" s="12">
        <v>44270</v>
      </c>
      <c r="G110" s="15">
        <v>234100</v>
      </c>
      <c r="H110" s="17">
        <v>234100</v>
      </c>
      <c r="I110" s="13"/>
      <c r="J110" s="13"/>
      <c r="K110" s="13"/>
      <c r="L110" s="13"/>
    </row>
    <row r="111" spans="1:12" ht="43.5" x14ac:dyDescent="0.35">
      <c r="A111" s="3">
        <v>890399047</v>
      </c>
      <c r="B111" s="9" t="s">
        <v>12</v>
      </c>
      <c r="C111" s="11" t="s">
        <v>15</v>
      </c>
      <c r="D111" s="11">
        <v>17002</v>
      </c>
      <c r="E111" s="12">
        <v>44243</v>
      </c>
      <c r="F111" s="12">
        <v>44270</v>
      </c>
      <c r="G111" s="15">
        <v>40200</v>
      </c>
      <c r="H111" s="17">
        <v>40200</v>
      </c>
      <c r="I111" s="13"/>
      <c r="J111" s="13"/>
      <c r="K111" s="13"/>
      <c r="L111" s="13"/>
    </row>
    <row r="112" spans="1:12" ht="43.5" x14ac:dyDescent="0.35">
      <c r="A112" s="3">
        <v>890399047</v>
      </c>
      <c r="B112" s="9" t="s">
        <v>12</v>
      </c>
      <c r="C112" s="11" t="s">
        <v>15</v>
      </c>
      <c r="D112" s="11">
        <v>17005</v>
      </c>
      <c r="E112" s="12">
        <v>44243</v>
      </c>
      <c r="F112" s="12">
        <v>44270</v>
      </c>
      <c r="G112" s="15">
        <v>455700</v>
      </c>
      <c r="H112" s="17">
        <v>455700</v>
      </c>
      <c r="I112" s="13"/>
      <c r="J112" s="13"/>
      <c r="K112" s="13"/>
      <c r="L112" s="13"/>
    </row>
    <row r="113" spans="1:12" ht="43.5" x14ac:dyDescent="0.35">
      <c r="A113" s="3">
        <v>890399047</v>
      </c>
      <c r="B113" s="9" t="s">
        <v>12</v>
      </c>
      <c r="C113" s="11" t="s">
        <v>15</v>
      </c>
      <c r="D113" s="11">
        <v>16999</v>
      </c>
      <c r="E113" s="12">
        <v>44243</v>
      </c>
      <c r="F113" s="12">
        <v>44270</v>
      </c>
      <c r="G113" s="15">
        <v>40200</v>
      </c>
      <c r="H113" s="17">
        <v>40200</v>
      </c>
      <c r="I113" s="13"/>
      <c r="J113" s="13"/>
      <c r="K113" s="13"/>
      <c r="L113" s="13"/>
    </row>
    <row r="114" spans="1:12" ht="43.5" x14ac:dyDescent="0.35">
      <c r="A114" s="3">
        <v>890399047</v>
      </c>
      <c r="B114" s="9" t="s">
        <v>12</v>
      </c>
      <c r="C114" s="11" t="s">
        <v>15</v>
      </c>
      <c r="D114" s="11">
        <v>16996</v>
      </c>
      <c r="E114" s="12">
        <v>44243</v>
      </c>
      <c r="F114" s="12">
        <v>44270</v>
      </c>
      <c r="G114" s="15">
        <v>537000</v>
      </c>
      <c r="H114" s="17">
        <v>537000</v>
      </c>
      <c r="I114" s="13"/>
      <c r="J114" s="13"/>
      <c r="K114" s="13"/>
      <c r="L114" s="13"/>
    </row>
    <row r="115" spans="1:12" ht="43.5" x14ac:dyDescent="0.35">
      <c r="A115" s="3">
        <v>890399047</v>
      </c>
      <c r="B115" s="9" t="s">
        <v>12</v>
      </c>
      <c r="C115" s="11" t="s">
        <v>15</v>
      </c>
      <c r="D115" s="11">
        <v>16995</v>
      </c>
      <c r="E115" s="12">
        <v>44243</v>
      </c>
      <c r="F115" s="12">
        <v>44270</v>
      </c>
      <c r="G115" s="15">
        <v>814000</v>
      </c>
      <c r="H115" s="17">
        <v>814000</v>
      </c>
      <c r="I115" s="13"/>
      <c r="J115" s="13"/>
      <c r="K115" s="13"/>
      <c r="L115" s="13"/>
    </row>
    <row r="116" spans="1:12" ht="43.5" x14ac:dyDescent="0.35">
      <c r="A116" s="3">
        <v>890399047</v>
      </c>
      <c r="B116" s="9" t="s">
        <v>12</v>
      </c>
      <c r="C116" s="11" t="s">
        <v>15</v>
      </c>
      <c r="D116" s="11">
        <v>17000</v>
      </c>
      <c r="E116" s="12">
        <v>44243</v>
      </c>
      <c r="F116" s="12">
        <v>44270</v>
      </c>
      <c r="G116" s="15">
        <v>40200</v>
      </c>
      <c r="H116" s="17">
        <v>40200</v>
      </c>
      <c r="I116" s="13"/>
      <c r="J116" s="13"/>
      <c r="K116" s="13"/>
      <c r="L116" s="13"/>
    </row>
    <row r="117" spans="1:12" ht="43.5" x14ac:dyDescent="0.35">
      <c r="A117" s="3">
        <v>890399047</v>
      </c>
      <c r="B117" s="9" t="s">
        <v>12</v>
      </c>
      <c r="C117" s="11" t="s">
        <v>15</v>
      </c>
      <c r="D117" s="11">
        <v>17006</v>
      </c>
      <c r="E117" s="12">
        <v>44243</v>
      </c>
      <c r="F117" s="12">
        <v>44270</v>
      </c>
      <c r="G117" s="15">
        <v>871200</v>
      </c>
      <c r="H117" s="17">
        <v>871200</v>
      </c>
      <c r="I117" s="13"/>
      <c r="J117" s="13"/>
      <c r="K117" s="13"/>
      <c r="L117" s="13"/>
    </row>
    <row r="118" spans="1:12" ht="43.5" x14ac:dyDescent="0.35">
      <c r="A118" s="3">
        <v>890399047</v>
      </c>
      <c r="B118" s="9" t="s">
        <v>12</v>
      </c>
      <c r="C118" s="11" t="s">
        <v>15</v>
      </c>
      <c r="D118" s="11">
        <v>17001</v>
      </c>
      <c r="E118" s="12">
        <v>44243</v>
      </c>
      <c r="F118" s="12">
        <v>44270</v>
      </c>
      <c r="G118" s="15">
        <v>997200</v>
      </c>
      <c r="H118" s="17">
        <v>997200</v>
      </c>
      <c r="I118" s="13"/>
      <c r="J118" s="13"/>
      <c r="K118" s="13"/>
      <c r="L118" s="13"/>
    </row>
    <row r="119" spans="1:12" ht="43.5" x14ac:dyDescent="0.35">
      <c r="A119" s="3">
        <v>890399047</v>
      </c>
      <c r="B119" s="9" t="s">
        <v>12</v>
      </c>
      <c r="C119" s="11" t="s">
        <v>15</v>
      </c>
      <c r="D119" s="11">
        <v>17004</v>
      </c>
      <c r="E119" s="12">
        <v>44243</v>
      </c>
      <c r="F119" s="12">
        <v>44270</v>
      </c>
      <c r="G119" s="15">
        <v>484700</v>
      </c>
      <c r="H119" s="17">
        <v>484700</v>
      </c>
      <c r="I119" s="13"/>
      <c r="J119" s="13"/>
      <c r="K119" s="13"/>
      <c r="L119" s="13"/>
    </row>
    <row r="120" spans="1:12" ht="43.5" x14ac:dyDescent="0.35">
      <c r="A120" s="3">
        <v>890399047</v>
      </c>
      <c r="B120" s="9" t="s">
        <v>12</v>
      </c>
      <c r="C120" s="11" t="s">
        <v>15</v>
      </c>
      <c r="D120" s="11">
        <v>16997</v>
      </c>
      <c r="E120" s="12">
        <v>44243</v>
      </c>
      <c r="F120" s="12">
        <v>44270</v>
      </c>
      <c r="G120" s="15">
        <v>845100</v>
      </c>
      <c r="H120" s="17">
        <v>845100</v>
      </c>
      <c r="I120" s="13"/>
      <c r="J120" s="13"/>
      <c r="K120" s="13"/>
      <c r="L120" s="13"/>
    </row>
    <row r="121" spans="1:12" ht="43.5" x14ac:dyDescent="0.35">
      <c r="A121" s="3">
        <v>890399047</v>
      </c>
      <c r="B121" s="9" t="s">
        <v>12</v>
      </c>
      <c r="C121" s="11" t="s">
        <v>15</v>
      </c>
      <c r="D121" s="11">
        <v>16998</v>
      </c>
      <c r="E121" s="12">
        <v>44243</v>
      </c>
      <c r="F121" s="12">
        <v>44270</v>
      </c>
      <c r="G121" s="15">
        <v>277000</v>
      </c>
      <c r="H121" s="17">
        <v>277000</v>
      </c>
      <c r="I121" s="13"/>
      <c r="J121" s="13"/>
      <c r="K121" s="13"/>
      <c r="L121" s="13"/>
    </row>
    <row r="122" spans="1:12" ht="43.5" x14ac:dyDescent="0.35">
      <c r="A122" s="3">
        <v>890399047</v>
      </c>
      <c r="B122" s="9" t="s">
        <v>12</v>
      </c>
      <c r="C122" s="11" t="s">
        <v>15</v>
      </c>
      <c r="D122" s="11">
        <v>17222</v>
      </c>
      <c r="E122" s="12">
        <v>44244</v>
      </c>
      <c r="F122" s="12">
        <v>44270</v>
      </c>
      <c r="G122" s="15">
        <v>40200</v>
      </c>
      <c r="H122" s="17">
        <v>40200</v>
      </c>
      <c r="I122" s="13"/>
      <c r="J122" s="13"/>
      <c r="K122" s="13"/>
      <c r="L122" s="13"/>
    </row>
    <row r="123" spans="1:12" ht="43.5" x14ac:dyDescent="0.35">
      <c r="A123" s="3">
        <v>890399047</v>
      </c>
      <c r="B123" s="9" t="s">
        <v>12</v>
      </c>
      <c r="C123" s="11" t="s">
        <v>15</v>
      </c>
      <c r="D123" s="11">
        <v>19371</v>
      </c>
      <c r="E123" s="12">
        <v>44254</v>
      </c>
      <c r="F123" s="12">
        <v>44270</v>
      </c>
      <c r="G123" s="15">
        <v>40200</v>
      </c>
      <c r="H123" s="17">
        <v>40200</v>
      </c>
      <c r="I123" s="13"/>
      <c r="J123" s="13"/>
      <c r="K123" s="13"/>
      <c r="L123" s="13"/>
    </row>
    <row r="124" spans="1:12" ht="43.5" x14ac:dyDescent="0.35">
      <c r="A124" s="3">
        <v>890399047</v>
      </c>
      <c r="B124" s="9" t="s">
        <v>12</v>
      </c>
      <c r="C124" s="11" t="s">
        <v>15</v>
      </c>
      <c r="D124" s="11">
        <v>19626</v>
      </c>
      <c r="E124" s="12">
        <v>44254</v>
      </c>
      <c r="F124" s="12">
        <v>44270</v>
      </c>
      <c r="G124" s="15">
        <v>498582</v>
      </c>
      <c r="H124" s="17">
        <v>498582</v>
      </c>
      <c r="I124" s="13"/>
      <c r="J124" s="13"/>
      <c r="K124" s="13"/>
      <c r="L124" s="13"/>
    </row>
    <row r="125" spans="1:12" ht="43.5" x14ac:dyDescent="0.35">
      <c r="A125" s="3">
        <v>890399047</v>
      </c>
      <c r="B125" s="9" t="s">
        <v>12</v>
      </c>
      <c r="C125" s="11" t="s">
        <v>15</v>
      </c>
      <c r="D125" s="11">
        <v>19424</v>
      </c>
      <c r="E125" s="12">
        <v>44254</v>
      </c>
      <c r="F125" s="12">
        <v>44270</v>
      </c>
      <c r="G125" s="15">
        <v>40200</v>
      </c>
      <c r="H125" s="17">
        <v>40200</v>
      </c>
      <c r="I125" s="13"/>
      <c r="J125" s="13"/>
      <c r="K125" s="13"/>
      <c r="L125" s="13"/>
    </row>
    <row r="126" spans="1:12" ht="43.5" x14ac:dyDescent="0.35">
      <c r="A126" s="3">
        <v>890399047</v>
      </c>
      <c r="B126" s="9" t="s">
        <v>12</v>
      </c>
      <c r="C126" s="11" t="s">
        <v>15</v>
      </c>
      <c r="D126" s="11">
        <v>19455</v>
      </c>
      <c r="E126" s="12">
        <v>44254</v>
      </c>
      <c r="F126" s="12">
        <v>44270</v>
      </c>
      <c r="G126" s="15">
        <v>40200</v>
      </c>
      <c r="H126" s="17">
        <v>40200</v>
      </c>
      <c r="I126" s="13"/>
      <c r="J126" s="13"/>
      <c r="K126" s="13"/>
      <c r="L126" s="13"/>
    </row>
    <row r="127" spans="1:12" ht="43.5" x14ac:dyDescent="0.35">
      <c r="A127" s="3">
        <v>890399047</v>
      </c>
      <c r="B127" s="9" t="s">
        <v>12</v>
      </c>
      <c r="C127" s="11" t="s">
        <v>15</v>
      </c>
      <c r="D127" s="11">
        <v>19339</v>
      </c>
      <c r="E127" s="12">
        <v>44254</v>
      </c>
      <c r="F127" s="12">
        <v>44270</v>
      </c>
      <c r="G127" s="15">
        <v>40200</v>
      </c>
      <c r="H127" s="17">
        <v>40200</v>
      </c>
      <c r="I127" s="13"/>
      <c r="J127" s="13"/>
      <c r="K127" s="13"/>
      <c r="L127" s="13"/>
    </row>
    <row r="128" spans="1:12" ht="43.5" x14ac:dyDescent="0.35">
      <c r="A128" s="3">
        <v>890399047</v>
      </c>
      <c r="B128" s="9" t="s">
        <v>12</v>
      </c>
      <c r="C128" s="11" t="s">
        <v>15</v>
      </c>
      <c r="D128" s="11">
        <v>19360</v>
      </c>
      <c r="E128" s="12">
        <v>44254</v>
      </c>
      <c r="F128" s="12">
        <v>44270</v>
      </c>
      <c r="G128" s="15">
        <v>166200</v>
      </c>
      <c r="H128" s="17">
        <v>166200</v>
      </c>
      <c r="I128" s="13"/>
      <c r="J128" s="13"/>
      <c r="K128" s="13"/>
      <c r="L128" s="13"/>
    </row>
    <row r="129" spans="1:12" ht="43.5" x14ac:dyDescent="0.35">
      <c r="A129" s="3">
        <v>890399047</v>
      </c>
      <c r="B129" s="9" t="s">
        <v>12</v>
      </c>
      <c r="C129" s="11" t="s">
        <v>15</v>
      </c>
      <c r="D129" s="11">
        <v>19417</v>
      </c>
      <c r="E129" s="12">
        <v>44254</v>
      </c>
      <c r="F129" s="12">
        <v>44270</v>
      </c>
      <c r="G129" s="15">
        <v>151000</v>
      </c>
      <c r="H129" s="17">
        <v>151000</v>
      </c>
      <c r="I129" s="13"/>
      <c r="J129" s="13"/>
      <c r="K129" s="13"/>
      <c r="L129" s="13"/>
    </row>
    <row r="130" spans="1:12" ht="43.5" x14ac:dyDescent="0.35">
      <c r="A130" s="3">
        <v>890399047</v>
      </c>
      <c r="B130" s="9" t="s">
        <v>12</v>
      </c>
      <c r="C130" s="11" t="s">
        <v>15</v>
      </c>
      <c r="D130" s="11">
        <v>19411</v>
      </c>
      <c r="E130" s="12">
        <v>44254</v>
      </c>
      <c r="F130" s="12">
        <v>44270</v>
      </c>
      <c r="G130" s="15">
        <v>40200</v>
      </c>
      <c r="H130" s="17">
        <v>40200</v>
      </c>
      <c r="I130" s="13"/>
      <c r="J130" s="13"/>
      <c r="K130" s="13"/>
      <c r="L130" s="13"/>
    </row>
    <row r="131" spans="1:12" ht="43.5" x14ac:dyDescent="0.35">
      <c r="A131" s="3">
        <v>890399047</v>
      </c>
      <c r="B131" s="9" t="s">
        <v>12</v>
      </c>
      <c r="C131" s="11" t="s">
        <v>15</v>
      </c>
      <c r="D131" s="11">
        <v>19318</v>
      </c>
      <c r="E131" s="12">
        <v>44254</v>
      </c>
      <c r="F131" s="12">
        <v>44270</v>
      </c>
      <c r="G131" s="15">
        <v>885300</v>
      </c>
      <c r="H131" s="17">
        <v>885300</v>
      </c>
      <c r="I131" s="13"/>
      <c r="J131" s="13"/>
      <c r="K131" s="13"/>
      <c r="L131" s="13"/>
    </row>
    <row r="132" spans="1:12" ht="43.5" x14ac:dyDescent="0.35">
      <c r="A132" s="3">
        <v>890399047</v>
      </c>
      <c r="B132" s="9" t="s">
        <v>12</v>
      </c>
      <c r="C132" s="11" t="s">
        <v>15</v>
      </c>
      <c r="D132" s="11">
        <v>24001</v>
      </c>
      <c r="E132" s="12">
        <v>44285</v>
      </c>
      <c r="F132" s="12">
        <v>44305</v>
      </c>
      <c r="G132" s="15">
        <v>40200</v>
      </c>
      <c r="H132" s="17">
        <v>40200</v>
      </c>
      <c r="I132" s="13"/>
      <c r="J132" s="13"/>
      <c r="K132" s="13"/>
      <c r="L132" s="13"/>
    </row>
    <row r="133" spans="1:12" ht="43.5" x14ac:dyDescent="0.35">
      <c r="A133" s="3">
        <v>890399047</v>
      </c>
      <c r="B133" s="9" t="s">
        <v>12</v>
      </c>
      <c r="C133" s="11" t="s">
        <v>15</v>
      </c>
      <c r="D133" s="11">
        <v>23985</v>
      </c>
      <c r="E133" s="12">
        <v>44285</v>
      </c>
      <c r="F133" s="12">
        <v>44305</v>
      </c>
      <c r="G133" s="15">
        <v>722500</v>
      </c>
      <c r="H133" s="17">
        <v>722500</v>
      </c>
      <c r="I133" s="13"/>
      <c r="J133" s="13"/>
      <c r="K133" s="13"/>
      <c r="L133" s="13"/>
    </row>
    <row r="134" spans="1:12" ht="43.5" x14ac:dyDescent="0.35">
      <c r="A134" s="3">
        <v>890399047</v>
      </c>
      <c r="B134" s="9" t="s">
        <v>12</v>
      </c>
      <c r="C134" s="11" t="s">
        <v>15</v>
      </c>
      <c r="D134" s="11">
        <v>23989</v>
      </c>
      <c r="E134" s="12">
        <v>44285</v>
      </c>
      <c r="F134" s="12">
        <v>44305</v>
      </c>
      <c r="G134" s="15">
        <v>40200</v>
      </c>
      <c r="H134" s="17">
        <v>40200</v>
      </c>
      <c r="I134" s="13"/>
      <c r="J134" s="13"/>
      <c r="K134" s="13"/>
      <c r="L134" s="13"/>
    </row>
    <row r="135" spans="1:12" ht="43.5" x14ac:dyDescent="0.35">
      <c r="A135" s="3">
        <v>890399047</v>
      </c>
      <c r="B135" s="9" t="s">
        <v>12</v>
      </c>
      <c r="C135" s="11" t="s">
        <v>15</v>
      </c>
      <c r="D135" s="11">
        <v>24106</v>
      </c>
      <c r="E135" s="12">
        <v>44286</v>
      </c>
      <c r="F135" s="12">
        <v>44305</v>
      </c>
      <c r="G135" s="15">
        <v>40200</v>
      </c>
      <c r="H135" s="17">
        <v>40200</v>
      </c>
      <c r="I135" s="13"/>
      <c r="J135" s="13"/>
      <c r="K135" s="13"/>
      <c r="L135" s="13"/>
    </row>
    <row r="136" spans="1:12" ht="43.5" x14ac:dyDescent="0.35">
      <c r="A136" s="3">
        <v>890399047</v>
      </c>
      <c r="B136" s="9" t="s">
        <v>12</v>
      </c>
      <c r="C136" s="11" t="s">
        <v>15</v>
      </c>
      <c r="D136" s="11">
        <v>26191</v>
      </c>
      <c r="E136" s="12">
        <v>44305</v>
      </c>
      <c r="F136" s="12">
        <v>44327</v>
      </c>
      <c r="G136" s="15">
        <v>120000</v>
      </c>
      <c r="H136" s="17">
        <v>120000</v>
      </c>
      <c r="I136" s="13"/>
      <c r="J136" s="13"/>
      <c r="K136" s="13"/>
      <c r="L136" s="13"/>
    </row>
    <row r="137" spans="1:12" ht="43.5" x14ac:dyDescent="0.35">
      <c r="A137" s="3">
        <v>890399047</v>
      </c>
      <c r="B137" s="9" t="s">
        <v>12</v>
      </c>
      <c r="C137" s="11" t="s">
        <v>15</v>
      </c>
      <c r="D137" s="11">
        <v>28368</v>
      </c>
      <c r="E137" s="12">
        <v>44316</v>
      </c>
      <c r="F137" s="12">
        <v>44327</v>
      </c>
      <c r="G137" s="15">
        <v>40200</v>
      </c>
      <c r="H137" s="17">
        <v>40200</v>
      </c>
      <c r="I137" s="13"/>
      <c r="J137" s="13"/>
      <c r="K137" s="13"/>
      <c r="L137" s="13"/>
    </row>
    <row r="138" spans="1:12" ht="43.5" x14ac:dyDescent="0.35">
      <c r="A138" s="3">
        <v>890399047</v>
      </c>
      <c r="B138" s="9" t="s">
        <v>12</v>
      </c>
      <c r="C138" s="11" t="s">
        <v>15</v>
      </c>
      <c r="D138" s="11">
        <v>28405</v>
      </c>
      <c r="E138" s="12">
        <v>44316</v>
      </c>
      <c r="F138" s="12">
        <v>44327</v>
      </c>
      <c r="G138" s="15">
        <v>40200</v>
      </c>
      <c r="H138" s="17">
        <v>40200</v>
      </c>
      <c r="I138" s="13"/>
      <c r="J138" s="13"/>
      <c r="K138" s="13"/>
      <c r="L138" s="13"/>
    </row>
    <row r="139" spans="1:12" ht="43.5" x14ac:dyDescent="0.35">
      <c r="A139" s="3">
        <v>890399047</v>
      </c>
      <c r="B139" s="9" t="s">
        <v>12</v>
      </c>
      <c r="C139" s="11" t="s">
        <v>15</v>
      </c>
      <c r="D139" s="11">
        <v>28358</v>
      </c>
      <c r="E139" s="12">
        <v>44316</v>
      </c>
      <c r="F139" s="12">
        <v>44327</v>
      </c>
      <c r="G139" s="15">
        <v>40200</v>
      </c>
      <c r="H139" s="17">
        <v>40200</v>
      </c>
      <c r="I139" s="13"/>
      <c r="J139" s="13"/>
      <c r="K139" s="13"/>
      <c r="L139" s="13"/>
    </row>
    <row r="140" spans="1:12" ht="43.5" x14ac:dyDescent="0.35">
      <c r="A140" s="3">
        <v>890399047</v>
      </c>
      <c r="B140" s="9" t="s">
        <v>12</v>
      </c>
      <c r="C140" s="11" t="s">
        <v>15</v>
      </c>
      <c r="D140" s="11">
        <v>28561</v>
      </c>
      <c r="E140" s="12">
        <v>44319</v>
      </c>
      <c r="F140" s="12">
        <v>44561</v>
      </c>
      <c r="G140" s="15">
        <v>197332</v>
      </c>
      <c r="H140" s="17">
        <v>197332</v>
      </c>
      <c r="I140" s="13"/>
      <c r="J140" s="13"/>
      <c r="K140" s="13"/>
      <c r="L140" s="13"/>
    </row>
    <row r="141" spans="1:12" ht="43.5" x14ac:dyDescent="0.35">
      <c r="A141" s="3">
        <v>890399047</v>
      </c>
      <c r="B141" s="9" t="s">
        <v>12</v>
      </c>
      <c r="C141" s="11" t="s">
        <v>15</v>
      </c>
      <c r="D141" s="11">
        <v>28665</v>
      </c>
      <c r="E141" s="12">
        <v>44321</v>
      </c>
      <c r="F141" s="12">
        <v>44561</v>
      </c>
      <c r="G141" s="15">
        <v>8030348</v>
      </c>
      <c r="H141" s="17">
        <v>0</v>
      </c>
      <c r="I141" s="13"/>
      <c r="J141" s="13"/>
      <c r="K141" s="13"/>
      <c r="L141" s="13"/>
    </row>
    <row r="142" spans="1:12" ht="43.5" x14ac:dyDescent="0.35">
      <c r="A142" s="3">
        <v>890399047</v>
      </c>
      <c r="B142" s="9" t="s">
        <v>12</v>
      </c>
      <c r="C142" s="11" t="s">
        <v>15</v>
      </c>
      <c r="D142" s="11">
        <v>28859</v>
      </c>
      <c r="E142" s="12">
        <v>44325</v>
      </c>
      <c r="F142" s="12">
        <v>44561</v>
      </c>
      <c r="G142" s="15">
        <v>80832</v>
      </c>
      <c r="H142" s="17">
        <v>0</v>
      </c>
      <c r="I142" s="13"/>
      <c r="J142" s="13"/>
      <c r="K142" s="13"/>
      <c r="L142" s="13"/>
    </row>
    <row r="143" spans="1:12" ht="43.5" x14ac:dyDescent="0.35">
      <c r="A143" s="3">
        <v>890399047</v>
      </c>
      <c r="B143" s="9" t="s">
        <v>12</v>
      </c>
      <c r="C143" s="11" t="s">
        <v>15</v>
      </c>
      <c r="D143" s="11">
        <v>28858</v>
      </c>
      <c r="E143" s="12">
        <v>44325</v>
      </c>
      <c r="F143" s="12">
        <v>44561</v>
      </c>
      <c r="G143" s="15">
        <v>297800</v>
      </c>
      <c r="H143" s="17">
        <v>0</v>
      </c>
      <c r="I143" s="13"/>
      <c r="J143" s="13"/>
      <c r="K143" s="13"/>
      <c r="L143" s="13"/>
    </row>
    <row r="144" spans="1:12" ht="43.5" x14ac:dyDescent="0.35">
      <c r="A144" s="3">
        <v>890399047</v>
      </c>
      <c r="B144" s="9" t="s">
        <v>12</v>
      </c>
      <c r="C144" s="11" t="s">
        <v>15</v>
      </c>
      <c r="D144" s="11">
        <v>29020</v>
      </c>
      <c r="E144" s="12">
        <v>44328</v>
      </c>
      <c r="F144" s="12">
        <v>44561</v>
      </c>
      <c r="G144" s="15">
        <v>200832</v>
      </c>
      <c r="H144" s="17">
        <v>200832</v>
      </c>
      <c r="I144" s="13"/>
      <c r="J144" s="13"/>
      <c r="K144" s="13"/>
      <c r="L144" s="13"/>
    </row>
    <row r="145" spans="1:12" ht="43.5" x14ac:dyDescent="0.35">
      <c r="A145" s="3">
        <v>890399047</v>
      </c>
      <c r="B145" s="9" t="s">
        <v>12</v>
      </c>
      <c r="C145" s="11" t="s">
        <v>15</v>
      </c>
      <c r="D145" s="11">
        <v>29019</v>
      </c>
      <c r="E145" s="12">
        <v>44328</v>
      </c>
      <c r="F145" s="12">
        <v>44561</v>
      </c>
      <c r="G145" s="15">
        <v>228100</v>
      </c>
      <c r="H145" s="17">
        <v>0</v>
      </c>
      <c r="I145" s="13"/>
      <c r="J145" s="13"/>
      <c r="K145" s="13"/>
      <c r="L145" s="13"/>
    </row>
    <row r="146" spans="1:12" ht="43.5" x14ac:dyDescent="0.35">
      <c r="A146" s="3">
        <v>890399047</v>
      </c>
      <c r="B146" s="9" t="s">
        <v>12</v>
      </c>
      <c r="C146" s="11" t="s">
        <v>15</v>
      </c>
      <c r="D146" s="11">
        <v>29376</v>
      </c>
      <c r="E146" s="12">
        <v>44333</v>
      </c>
      <c r="F146" s="12">
        <v>44561</v>
      </c>
      <c r="G146" s="15">
        <v>144000</v>
      </c>
      <c r="H146" s="17">
        <v>144000</v>
      </c>
      <c r="I146" s="13"/>
      <c r="J146" s="13"/>
      <c r="K146" s="13"/>
      <c r="L146" s="13"/>
    </row>
    <row r="147" spans="1:12" ht="43.5" x14ac:dyDescent="0.35">
      <c r="A147" s="3">
        <v>890399047</v>
      </c>
      <c r="B147" s="9" t="s">
        <v>12</v>
      </c>
      <c r="C147" s="11" t="s">
        <v>15</v>
      </c>
      <c r="D147" s="11">
        <v>29705</v>
      </c>
      <c r="E147" s="12">
        <v>44336</v>
      </c>
      <c r="F147" s="12">
        <v>44561</v>
      </c>
      <c r="G147" s="15">
        <v>393475</v>
      </c>
      <c r="H147" s="17">
        <v>0</v>
      </c>
      <c r="I147" s="13"/>
      <c r="J147" s="13"/>
      <c r="K147" s="13"/>
      <c r="L147" s="13"/>
    </row>
    <row r="148" spans="1:12" ht="43.5" x14ac:dyDescent="0.35">
      <c r="A148" s="3">
        <v>890399047</v>
      </c>
      <c r="B148" s="9" t="s">
        <v>12</v>
      </c>
      <c r="C148" s="11" t="s">
        <v>15</v>
      </c>
      <c r="D148" s="11">
        <v>30635</v>
      </c>
      <c r="E148" s="12">
        <v>44346</v>
      </c>
      <c r="F148" s="12">
        <v>44561</v>
      </c>
      <c r="G148" s="15">
        <v>256700</v>
      </c>
      <c r="H148" s="17">
        <v>0</v>
      </c>
      <c r="I148" s="13"/>
      <c r="J148" s="13"/>
      <c r="K148" s="13"/>
      <c r="L148" s="13"/>
    </row>
    <row r="149" spans="1:12" ht="43.5" x14ac:dyDescent="0.35">
      <c r="A149" s="3">
        <v>890399047</v>
      </c>
      <c r="B149" s="9" t="s">
        <v>12</v>
      </c>
      <c r="C149" s="11" t="s">
        <v>15</v>
      </c>
      <c r="D149" s="11">
        <v>30636</v>
      </c>
      <c r="E149" s="12">
        <v>44346</v>
      </c>
      <c r="F149" s="12">
        <v>44561</v>
      </c>
      <c r="G149" s="15">
        <v>120000</v>
      </c>
      <c r="H149" s="17">
        <v>0</v>
      </c>
      <c r="I149" s="13"/>
      <c r="J149" s="13"/>
      <c r="K149" s="13"/>
      <c r="L149" s="13"/>
    </row>
    <row r="150" spans="1:12" ht="43.5" x14ac:dyDescent="0.35">
      <c r="A150" s="3">
        <v>890399047</v>
      </c>
      <c r="B150" s="9" t="s">
        <v>12</v>
      </c>
      <c r="C150" s="11" t="s">
        <v>15</v>
      </c>
      <c r="D150" s="11">
        <v>30882</v>
      </c>
      <c r="E150" s="12">
        <v>44347</v>
      </c>
      <c r="F150" s="12">
        <v>44561</v>
      </c>
      <c r="G150" s="15">
        <v>40200</v>
      </c>
      <c r="H150" s="17">
        <v>40200</v>
      </c>
      <c r="I150" s="13"/>
      <c r="J150" s="13"/>
      <c r="K150" s="13"/>
      <c r="L150" s="13"/>
    </row>
    <row r="151" spans="1:12" ht="43.5" x14ac:dyDescent="0.35">
      <c r="A151" s="3">
        <v>890399047</v>
      </c>
      <c r="B151" s="9" t="s">
        <v>12</v>
      </c>
      <c r="C151" s="11" t="s">
        <v>15</v>
      </c>
      <c r="D151" s="11">
        <v>30873</v>
      </c>
      <c r="E151" s="12">
        <v>44347</v>
      </c>
      <c r="F151" s="12">
        <v>44561</v>
      </c>
      <c r="G151" s="15">
        <v>40200</v>
      </c>
      <c r="H151" s="17">
        <v>40200</v>
      </c>
      <c r="I151" s="13"/>
      <c r="J151" s="13"/>
      <c r="K151" s="13"/>
      <c r="L151" s="13"/>
    </row>
    <row r="152" spans="1:12" ht="43.5" x14ac:dyDescent="0.35">
      <c r="A152" s="3">
        <v>890399047</v>
      </c>
      <c r="B152" s="9" t="s">
        <v>12</v>
      </c>
      <c r="C152" s="11" t="s">
        <v>15</v>
      </c>
      <c r="D152" s="11">
        <v>32384</v>
      </c>
      <c r="E152" s="12">
        <v>44362</v>
      </c>
      <c r="F152" s="12">
        <v>44561</v>
      </c>
      <c r="G152" s="15">
        <v>109400</v>
      </c>
      <c r="H152" s="17">
        <v>0</v>
      </c>
      <c r="I152" s="13"/>
      <c r="J152" s="13"/>
      <c r="K152" s="13"/>
      <c r="L152" s="13"/>
    </row>
    <row r="153" spans="1:12" ht="43.5" x14ac:dyDescent="0.35">
      <c r="A153" s="3">
        <v>890399047</v>
      </c>
      <c r="B153" s="9" t="s">
        <v>12</v>
      </c>
      <c r="C153" s="11" t="s">
        <v>15</v>
      </c>
      <c r="D153" s="11">
        <v>33300</v>
      </c>
      <c r="E153" s="12">
        <v>44370</v>
      </c>
      <c r="F153" s="12">
        <v>44561</v>
      </c>
      <c r="G153" s="15">
        <v>741300</v>
      </c>
      <c r="H153" s="17">
        <v>0</v>
      </c>
      <c r="I153" s="13"/>
      <c r="J153" s="13"/>
      <c r="K153" s="13"/>
      <c r="L153" s="13"/>
    </row>
    <row r="154" spans="1:12" ht="43.5" x14ac:dyDescent="0.35">
      <c r="A154" s="3">
        <v>890399047</v>
      </c>
      <c r="B154" s="9" t="s">
        <v>12</v>
      </c>
      <c r="C154" s="11" t="s">
        <v>15</v>
      </c>
      <c r="D154" s="11">
        <v>33668</v>
      </c>
      <c r="E154" s="12">
        <v>44373</v>
      </c>
      <c r="F154" s="12">
        <v>44561</v>
      </c>
      <c r="G154" s="15">
        <v>289991</v>
      </c>
      <c r="H154" s="17">
        <v>0</v>
      </c>
      <c r="I154" s="13"/>
      <c r="J154" s="13"/>
      <c r="K154" s="13"/>
      <c r="L154" s="13"/>
    </row>
    <row r="155" spans="1:12" ht="43.5" x14ac:dyDescent="0.35">
      <c r="A155" s="3">
        <v>890399047</v>
      </c>
      <c r="B155" s="9" t="s">
        <v>12</v>
      </c>
      <c r="C155" s="11" t="s">
        <v>15</v>
      </c>
      <c r="D155" s="11">
        <v>34189</v>
      </c>
      <c r="E155" s="12">
        <v>44377</v>
      </c>
      <c r="F155" s="12">
        <v>44561</v>
      </c>
      <c r="G155" s="15">
        <v>40200</v>
      </c>
      <c r="H155" s="17">
        <v>0</v>
      </c>
      <c r="I155" s="13"/>
      <c r="J155" s="13"/>
      <c r="K155" s="13"/>
      <c r="L155" s="13"/>
    </row>
    <row r="156" spans="1:12" ht="43.5" x14ac:dyDescent="0.35">
      <c r="A156" s="3">
        <v>890399047</v>
      </c>
      <c r="B156" s="9" t="s">
        <v>12</v>
      </c>
      <c r="C156" s="11" t="s">
        <v>15</v>
      </c>
      <c r="D156" s="11">
        <v>34089</v>
      </c>
      <c r="E156" s="12">
        <v>44377</v>
      </c>
      <c r="F156" s="12">
        <v>44582</v>
      </c>
      <c r="G156" s="15">
        <v>40200</v>
      </c>
      <c r="H156" s="17">
        <v>40200</v>
      </c>
      <c r="I156" s="13"/>
      <c r="J156" s="13"/>
      <c r="K156" s="13"/>
      <c r="L156" s="13"/>
    </row>
    <row r="157" spans="1:12" ht="43.5" x14ac:dyDescent="0.35">
      <c r="A157" s="3">
        <v>890399047</v>
      </c>
      <c r="B157" s="9" t="s">
        <v>12</v>
      </c>
      <c r="C157" s="11" t="s">
        <v>15</v>
      </c>
      <c r="D157" s="11">
        <v>35025</v>
      </c>
      <c r="E157" s="12">
        <v>44388</v>
      </c>
      <c r="F157" s="12">
        <v>44561</v>
      </c>
      <c r="G157" s="15">
        <v>405100</v>
      </c>
      <c r="H157" s="17">
        <v>0</v>
      </c>
      <c r="I157" s="13"/>
      <c r="J157" s="13"/>
      <c r="K157" s="13"/>
      <c r="L157" s="13"/>
    </row>
    <row r="158" spans="1:12" ht="43.5" x14ac:dyDescent="0.35">
      <c r="A158" s="3">
        <v>890399047</v>
      </c>
      <c r="B158" s="9" t="s">
        <v>12</v>
      </c>
      <c r="C158" s="11" t="s">
        <v>15</v>
      </c>
      <c r="D158" s="11">
        <v>35775</v>
      </c>
      <c r="E158" s="12">
        <v>44394</v>
      </c>
      <c r="F158" s="12">
        <v>44561</v>
      </c>
      <c r="G158" s="15">
        <v>2344086</v>
      </c>
      <c r="H158" s="17">
        <v>0</v>
      </c>
      <c r="I158" s="13"/>
      <c r="J158" s="13"/>
      <c r="K158" s="13"/>
      <c r="L158" s="13"/>
    </row>
    <row r="159" spans="1:12" ht="43.5" x14ac:dyDescent="0.35">
      <c r="A159" s="3">
        <v>890399047</v>
      </c>
      <c r="B159" s="9" t="s">
        <v>12</v>
      </c>
      <c r="C159" s="11" t="s">
        <v>15</v>
      </c>
      <c r="D159" s="11">
        <v>36411</v>
      </c>
      <c r="E159" s="12">
        <v>44401</v>
      </c>
      <c r="F159" s="12">
        <v>44561</v>
      </c>
      <c r="G159" s="15">
        <v>59700</v>
      </c>
      <c r="H159" s="17">
        <v>0</v>
      </c>
      <c r="I159" s="13"/>
      <c r="J159" s="13"/>
      <c r="K159" s="13"/>
      <c r="L159" s="13"/>
    </row>
    <row r="160" spans="1:12" ht="43.5" x14ac:dyDescent="0.35">
      <c r="A160" s="3">
        <v>890399047</v>
      </c>
      <c r="B160" s="9" t="s">
        <v>12</v>
      </c>
      <c r="C160" s="11" t="s">
        <v>15</v>
      </c>
      <c r="D160" s="11">
        <v>36893</v>
      </c>
      <c r="E160" s="12">
        <v>44405</v>
      </c>
      <c r="F160" s="12">
        <v>44561</v>
      </c>
      <c r="G160" s="15">
        <v>59700</v>
      </c>
      <c r="H160" s="17">
        <v>0</v>
      </c>
      <c r="I160" s="13"/>
      <c r="J160" s="13"/>
      <c r="K160" s="13"/>
      <c r="L160" s="13"/>
    </row>
    <row r="161" spans="1:12" ht="43.5" x14ac:dyDescent="0.35">
      <c r="A161" s="3">
        <v>890399047</v>
      </c>
      <c r="B161" s="9" t="s">
        <v>12</v>
      </c>
      <c r="C161" s="11" t="s">
        <v>15</v>
      </c>
      <c r="D161" s="11">
        <v>36971</v>
      </c>
      <c r="E161" s="12">
        <v>44406</v>
      </c>
      <c r="F161" s="12">
        <v>44561</v>
      </c>
      <c r="G161" s="15">
        <v>185600</v>
      </c>
      <c r="H161" s="17">
        <v>0</v>
      </c>
      <c r="I161" s="13"/>
      <c r="J161" s="13"/>
      <c r="K161" s="13"/>
      <c r="L161" s="13"/>
    </row>
    <row r="162" spans="1:12" ht="43.5" x14ac:dyDescent="0.35">
      <c r="A162" s="3">
        <v>890399047</v>
      </c>
      <c r="B162" s="9" t="s">
        <v>12</v>
      </c>
      <c r="C162" s="11" t="s">
        <v>15</v>
      </c>
      <c r="D162" s="11">
        <v>36975</v>
      </c>
      <c r="E162" s="12">
        <v>44406</v>
      </c>
      <c r="F162" s="12">
        <v>44561</v>
      </c>
      <c r="G162" s="15">
        <v>71433259</v>
      </c>
      <c r="H162" s="17">
        <v>0</v>
      </c>
      <c r="I162" s="13"/>
      <c r="J162" s="13"/>
      <c r="K162" s="13"/>
      <c r="L162" s="13"/>
    </row>
    <row r="163" spans="1:12" ht="43.5" x14ac:dyDescent="0.35">
      <c r="A163" s="3">
        <v>890399047</v>
      </c>
      <c r="B163" s="9" t="s">
        <v>12</v>
      </c>
      <c r="C163" s="11" t="s">
        <v>15</v>
      </c>
      <c r="D163" s="11">
        <v>37095</v>
      </c>
      <c r="E163" s="12">
        <v>44406</v>
      </c>
      <c r="F163" s="12">
        <v>44561</v>
      </c>
      <c r="G163" s="15">
        <v>48904658</v>
      </c>
      <c r="H163" s="17">
        <v>0</v>
      </c>
      <c r="I163" s="13"/>
      <c r="J163" s="13"/>
      <c r="K163" s="13"/>
      <c r="L163" s="13"/>
    </row>
    <row r="164" spans="1:12" ht="43.5" x14ac:dyDescent="0.35">
      <c r="A164" s="3">
        <v>890399047</v>
      </c>
      <c r="B164" s="9" t="s">
        <v>12</v>
      </c>
      <c r="C164" s="11" t="s">
        <v>15</v>
      </c>
      <c r="D164" s="11">
        <v>36994</v>
      </c>
      <c r="E164" s="12">
        <v>44406</v>
      </c>
      <c r="F164" s="12">
        <v>44561</v>
      </c>
      <c r="G164" s="15">
        <v>40200</v>
      </c>
      <c r="H164" s="17">
        <v>0</v>
      </c>
      <c r="I164" s="13"/>
      <c r="J164" s="13"/>
      <c r="K164" s="13"/>
      <c r="L164" s="13"/>
    </row>
    <row r="165" spans="1:12" ht="43.5" x14ac:dyDescent="0.35">
      <c r="A165" s="3">
        <v>890399047</v>
      </c>
      <c r="B165" s="9" t="s">
        <v>12</v>
      </c>
      <c r="C165" s="11" t="s">
        <v>15</v>
      </c>
      <c r="D165" s="11">
        <v>36993</v>
      </c>
      <c r="E165" s="12">
        <v>44406</v>
      </c>
      <c r="F165" s="12">
        <v>44561</v>
      </c>
      <c r="G165" s="15">
        <v>40200</v>
      </c>
      <c r="H165" s="17">
        <v>0</v>
      </c>
      <c r="I165" s="13"/>
      <c r="J165" s="13"/>
      <c r="K165" s="13"/>
      <c r="L165" s="13"/>
    </row>
    <row r="166" spans="1:12" ht="43.5" x14ac:dyDescent="0.35">
      <c r="A166" s="3">
        <v>890399047</v>
      </c>
      <c r="B166" s="9" t="s">
        <v>12</v>
      </c>
      <c r="C166" s="11" t="s">
        <v>15</v>
      </c>
      <c r="D166" s="11">
        <v>38079</v>
      </c>
      <c r="E166" s="12">
        <v>44414</v>
      </c>
      <c r="F166" s="12">
        <v>44561</v>
      </c>
      <c r="G166" s="15">
        <v>272000</v>
      </c>
      <c r="H166" s="17">
        <v>0</v>
      </c>
      <c r="I166" s="13"/>
      <c r="J166" s="13"/>
      <c r="K166" s="13"/>
      <c r="L166" s="13"/>
    </row>
    <row r="167" spans="1:12" ht="43.5" x14ac:dyDescent="0.35">
      <c r="A167" s="3">
        <v>890399047</v>
      </c>
      <c r="B167" s="9" t="s">
        <v>12</v>
      </c>
      <c r="C167" s="11" t="s">
        <v>15</v>
      </c>
      <c r="D167" s="11">
        <v>38234</v>
      </c>
      <c r="E167" s="12">
        <v>44417</v>
      </c>
      <c r="F167" s="12">
        <v>44561</v>
      </c>
      <c r="G167" s="15">
        <v>39116720</v>
      </c>
      <c r="H167" s="17">
        <v>39116720</v>
      </c>
      <c r="I167" s="13"/>
      <c r="J167" s="13"/>
      <c r="K167" s="13"/>
      <c r="L167" s="13"/>
    </row>
    <row r="168" spans="1:12" ht="43.5" x14ac:dyDescent="0.35">
      <c r="A168" s="3">
        <v>890399047</v>
      </c>
      <c r="B168" s="9" t="s">
        <v>12</v>
      </c>
      <c r="C168" s="11" t="s">
        <v>15</v>
      </c>
      <c r="D168" s="11">
        <v>38401</v>
      </c>
      <c r="E168" s="12">
        <v>44418</v>
      </c>
      <c r="F168" s="12">
        <v>44561</v>
      </c>
      <c r="G168" s="15">
        <v>2268520</v>
      </c>
      <c r="H168" s="17">
        <v>2268520</v>
      </c>
      <c r="I168" s="13"/>
      <c r="J168" s="13"/>
      <c r="K168" s="13"/>
      <c r="L168" s="13"/>
    </row>
    <row r="169" spans="1:12" ht="43.5" x14ac:dyDescent="0.35">
      <c r="A169" s="3">
        <v>890399047</v>
      </c>
      <c r="B169" s="9" t="s">
        <v>12</v>
      </c>
      <c r="C169" s="11" t="s">
        <v>15</v>
      </c>
      <c r="D169" s="11">
        <v>38955</v>
      </c>
      <c r="E169" s="12">
        <v>44423</v>
      </c>
      <c r="F169" s="12">
        <v>44561</v>
      </c>
      <c r="G169" s="15">
        <v>200832</v>
      </c>
      <c r="H169" s="17">
        <v>0</v>
      </c>
      <c r="I169" s="13"/>
      <c r="J169" s="13"/>
      <c r="K169" s="13"/>
      <c r="L169" s="13"/>
    </row>
    <row r="170" spans="1:12" ht="43.5" x14ac:dyDescent="0.35">
      <c r="A170" s="3">
        <v>890399047</v>
      </c>
      <c r="B170" s="9" t="s">
        <v>12</v>
      </c>
      <c r="C170" s="11" t="s">
        <v>15</v>
      </c>
      <c r="D170" s="11">
        <v>40557</v>
      </c>
      <c r="E170" s="12">
        <v>44437</v>
      </c>
      <c r="F170" s="12">
        <v>44561</v>
      </c>
      <c r="G170" s="15">
        <v>111940</v>
      </c>
      <c r="H170" s="17">
        <v>0</v>
      </c>
      <c r="I170" s="13"/>
      <c r="J170" s="13"/>
      <c r="K170" s="13"/>
      <c r="L170" s="13"/>
    </row>
    <row r="171" spans="1:12" ht="43.5" x14ac:dyDescent="0.35">
      <c r="A171" s="3">
        <v>890399047</v>
      </c>
      <c r="B171" s="9" t="s">
        <v>12</v>
      </c>
      <c r="C171" s="11" t="s">
        <v>15</v>
      </c>
      <c r="D171" s="11">
        <v>40759</v>
      </c>
      <c r="E171" s="12">
        <v>44439</v>
      </c>
      <c r="F171" s="12">
        <v>44561</v>
      </c>
      <c r="G171" s="15">
        <v>40200</v>
      </c>
      <c r="H171" s="17">
        <v>40200</v>
      </c>
      <c r="I171" s="13"/>
      <c r="J171" s="13"/>
      <c r="K171" s="13"/>
      <c r="L171" s="13"/>
    </row>
    <row r="172" spans="1:12" ht="43.5" x14ac:dyDescent="0.35">
      <c r="A172" s="3">
        <v>890399047</v>
      </c>
      <c r="B172" s="9" t="s">
        <v>12</v>
      </c>
      <c r="C172" s="11" t="s">
        <v>15</v>
      </c>
      <c r="D172" s="11">
        <v>40906</v>
      </c>
      <c r="E172" s="12">
        <v>44439</v>
      </c>
      <c r="F172" s="12">
        <v>44561</v>
      </c>
      <c r="G172" s="15">
        <v>372600</v>
      </c>
      <c r="H172" s="17">
        <v>372600</v>
      </c>
      <c r="I172" s="13"/>
      <c r="J172" s="13"/>
      <c r="K172" s="13"/>
      <c r="L172" s="13"/>
    </row>
    <row r="173" spans="1:12" ht="43.5" x14ac:dyDescent="0.35">
      <c r="A173" s="3">
        <v>890399047</v>
      </c>
      <c r="B173" s="9" t="s">
        <v>12</v>
      </c>
      <c r="C173" s="11" t="s">
        <v>15</v>
      </c>
      <c r="D173" s="11">
        <v>45347</v>
      </c>
      <c r="E173" s="12">
        <v>44469</v>
      </c>
      <c r="F173" s="12">
        <v>44474</v>
      </c>
      <c r="G173" s="15">
        <v>40200</v>
      </c>
      <c r="H173" s="17">
        <v>40200</v>
      </c>
      <c r="I173" s="13"/>
      <c r="J173" s="13"/>
      <c r="K173" s="13"/>
      <c r="L173" s="13"/>
    </row>
    <row r="174" spans="1:12" ht="43.5" x14ac:dyDescent="0.35">
      <c r="A174" s="3">
        <v>890399047</v>
      </c>
      <c r="B174" s="9" t="s">
        <v>12</v>
      </c>
      <c r="C174" s="11" t="s">
        <v>15</v>
      </c>
      <c r="D174" s="11">
        <v>49542</v>
      </c>
      <c r="E174" s="12">
        <v>44498</v>
      </c>
      <c r="F174" s="12">
        <v>44561</v>
      </c>
      <c r="G174" s="15">
        <v>372600</v>
      </c>
      <c r="H174" s="17">
        <v>0</v>
      </c>
      <c r="I174" s="13"/>
      <c r="J174" s="13"/>
      <c r="K174" s="13"/>
      <c r="L174" s="13"/>
    </row>
    <row r="175" spans="1:12" ht="43.5" x14ac:dyDescent="0.35">
      <c r="A175" s="3">
        <v>890399047</v>
      </c>
      <c r="B175" s="9" t="s">
        <v>12</v>
      </c>
      <c r="C175" s="11" t="s">
        <v>15</v>
      </c>
      <c r="D175" s="11">
        <v>50392</v>
      </c>
      <c r="E175" s="12">
        <v>44506</v>
      </c>
      <c r="F175" s="12">
        <v>44561</v>
      </c>
      <c r="G175" s="15">
        <v>944000</v>
      </c>
      <c r="H175" s="17">
        <v>0</v>
      </c>
      <c r="I175" s="13"/>
      <c r="J175" s="13"/>
      <c r="K175" s="13"/>
      <c r="L175" s="13"/>
    </row>
    <row r="176" spans="1:12" ht="43.5" x14ac:dyDescent="0.35">
      <c r="A176" s="3">
        <v>890399047</v>
      </c>
      <c r="B176" s="9" t="s">
        <v>12</v>
      </c>
      <c r="C176" s="11" t="s">
        <v>15</v>
      </c>
      <c r="D176" s="11">
        <v>52077</v>
      </c>
      <c r="E176" s="12">
        <v>44523</v>
      </c>
      <c r="F176" s="12">
        <v>44561</v>
      </c>
      <c r="G176" s="15">
        <v>65200</v>
      </c>
      <c r="H176" s="17">
        <v>0</v>
      </c>
      <c r="I176" s="13"/>
      <c r="J176" s="13"/>
      <c r="K176" s="13"/>
      <c r="L176" s="13"/>
    </row>
    <row r="177" spans="1:12" ht="43.5" x14ac:dyDescent="0.35">
      <c r="A177" s="3">
        <v>890399047</v>
      </c>
      <c r="B177" s="9" t="s">
        <v>12</v>
      </c>
      <c r="C177" s="11" t="s">
        <v>15</v>
      </c>
      <c r="D177" s="11">
        <v>52814</v>
      </c>
      <c r="E177" s="12">
        <v>44529</v>
      </c>
      <c r="F177" s="12">
        <v>44561</v>
      </c>
      <c r="G177" s="15">
        <v>59700</v>
      </c>
      <c r="H177" s="17">
        <v>0</v>
      </c>
      <c r="I177" s="13"/>
      <c r="J177" s="13"/>
      <c r="K177" s="13"/>
      <c r="L177" s="13"/>
    </row>
    <row r="178" spans="1:12" ht="43.5" x14ac:dyDescent="0.35">
      <c r="A178" s="3">
        <v>890399047</v>
      </c>
      <c r="B178" s="9" t="s">
        <v>12</v>
      </c>
      <c r="C178" s="11" t="s">
        <v>15</v>
      </c>
      <c r="D178" s="11">
        <v>53082</v>
      </c>
      <c r="E178" s="12">
        <v>44530</v>
      </c>
      <c r="F178" s="12">
        <v>44561</v>
      </c>
      <c r="G178" s="15">
        <v>7496797</v>
      </c>
      <c r="H178" s="17">
        <v>7496797</v>
      </c>
      <c r="I178" s="13"/>
      <c r="J178" s="13"/>
      <c r="K178" s="13"/>
      <c r="L178" s="13"/>
    </row>
    <row r="179" spans="1:12" ht="43.5" x14ac:dyDescent="0.35">
      <c r="A179" s="3">
        <v>890399047</v>
      </c>
      <c r="B179" s="9" t="s">
        <v>12</v>
      </c>
      <c r="C179" s="11" t="s">
        <v>15</v>
      </c>
      <c r="D179" s="11">
        <v>53544</v>
      </c>
      <c r="E179" s="12">
        <v>44532</v>
      </c>
      <c r="F179" s="12">
        <v>44572</v>
      </c>
      <c r="G179" s="15">
        <v>112000</v>
      </c>
      <c r="H179" s="17">
        <v>112000</v>
      </c>
      <c r="I179" s="13"/>
      <c r="J179" s="13"/>
      <c r="K179" s="13"/>
      <c r="L179" s="13"/>
    </row>
    <row r="180" spans="1:12" ht="43.5" x14ac:dyDescent="0.35">
      <c r="A180" s="3">
        <v>890399047</v>
      </c>
      <c r="B180" s="9" t="s">
        <v>12</v>
      </c>
      <c r="C180" s="11" t="s">
        <v>15</v>
      </c>
      <c r="D180" s="11">
        <v>56207</v>
      </c>
      <c r="E180" s="12">
        <v>44557</v>
      </c>
      <c r="F180" s="12">
        <v>44572</v>
      </c>
      <c r="G180" s="15">
        <v>224200</v>
      </c>
      <c r="H180" s="17">
        <v>0</v>
      </c>
      <c r="I180" s="13"/>
      <c r="J180" s="13"/>
      <c r="K180" s="13"/>
      <c r="L180" s="13"/>
    </row>
    <row r="181" spans="1:12" ht="43.5" x14ac:dyDescent="0.35">
      <c r="A181" s="3">
        <v>890399047</v>
      </c>
      <c r="B181" s="9" t="s">
        <v>12</v>
      </c>
      <c r="C181" s="11" t="s">
        <v>15</v>
      </c>
      <c r="D181" s="11">
        <v>56208</v>
      </c>
      <c r="E181" s="12">
        <v>44557</v>
      </c>
      <c r="F181" s="12">
        <v>44572</v>
      </c>
      <c r="G181" s="15">
        <v>111700</v>
      </c>
      <c r="H181" s="17">
        <v>0</v>
      </c>
      <c r="I181" s="13"/>
      <c r="J181" s="13"/>
      <c r="K181" s="13"/>
      <c r="L181" s="13"/>
    </row>
    <row r="182" spans="1:12" ht="43.5" x14ac:dyDescent="0.35">
      <c r="A182" s="3">
        <v>890399047</v>
      </c>
      <c r="B182" s="9" t="s">
        <v>12</v>
      </c>
      <c r="C182" s="11" t="s">
        <v>15</v>
      </c>
      <c r="D182" s="11">
        <v>56857</v>
      </c>
      <c r="E182" s="12">
        <v>44562</v>
      </c>
      <c r="F182" s="12">
        <v>44572</v>
      </c>
      <c r="G182" s="15">
        <v>380300</v>
      </c>
      <c r="H182" s="17">
        <v>0</v>
      </c>
      <c r="I182" s="13"/>
      <c r="J182" s="13"/>
      <c r="K182" s="13"/>
      <c r="L182" s="13"/>
    </row>
    <row r="183" spans="1:12" ht="43.5" x14ac:dyDescent="0.35">
      <c r="A183" s="3">
        <v>890399047</v>
      </c>
      <c r="B183" s="9" t="s">
        <v>12</v>
      </c>
      <c r="C183" s="11" t="s">
        <v>15</v>
      </c>
      <c r="D183" s="11">
        <v>57346</v>
      </c>
      <c r="E183" s="12">
        <v>44569</v>
      </c>
      <c r="F183" s="12">
        <v>44600</v>
      </c>
      <c r="G183" s="15">
        <v>78200</v>
      </c>
      <c r="H183" s="17">
        <v>0</v>
      </c>
      <c r="I183" s="13"/>
      <c r="J183" s="13"/>
      <c r="K183" s="13"/>
      <c r="L183" s="13"/>
    </row>
    <row r="184" spans="1:12" ht="43.5" x14ac:dyDescent="0.35">
      <c r="A184" s="3">
        <v>890399047</v>
      </c>
      <c r="B184" s="9" t="s">
        <v>12</v>
      </c>
      <c r="C184" s="11" t="s">
        <v>15</v>
      </c>
      <c r="D184" s="11">
        <v>61045</v>
      </c>
      <c r="E184" s="12">
        <v>44596</v>
      </c>
      <c r="F184" s="12">
        <v>44627</v>
      </c>
      <c r="G184" s="15">
        <v>1200100</v>
      </c>
      <c r="H184" s="17">
        <v>0</v>
      </c>
      <c r="I184" s="13"/>
      <c r="J184" s="13"/>
      <c r="K184" s="13"/>
      <c r="L184" s="13"/>
    </row>
    <row r="185" spans="1:12" ht="43.5" x14ac:dyDescent="0.35">
      <c r="A185" s="3">
        <v>890399047</v>
      </c>
      <c r="B185" s="9" t="s">
        <v>12</v>
      </c>
      <c r="C185" s="11" t="s">
        <v>15</v>
      </c>
      <c r="D185" s="11">
        <v>73044</v>
      </c>
      <c r="E185" s="12">
        <v>44672</v>
      </c>
      <c r="F185" s="12">
        <v>44839</v>
      </c>
      <c r="G185" s="15">
        <v>75600</v>
      </c>
      <c r="H185" s="17">
        <v>0</v>
      </c>
      <c r="I185" s="13"/>
      <c r="J185" s="13"/>
      <c r="K185" s="13"/>
      <c r="L185" s="13"/>
    </row>
    <row r="186" spans="1:12" ht="43.5" x14ac:dyDescent="0.35">
      <c r="A186" s="3">
        <v>890399047</v>
      </c>
      <c r="B186" s="9" t="s">
        <v>12</v>
      </c>
      <c r="C186" s="11" t="s">
        <v>15</v>
      </c>
      <c r="D186" s="11">
        <v>77648</v>
      </c>
      <c r="E186" s="12">
        <v>44704</v>
      </c>
      <c r="F186" s="12">
        <v>44839</v>
      </c>
      <c r="G186" s="15">
        <v>63300</v>
      </c>
      <c r="H186" s="17">
        <v>63300</v>
      </c>
      <c r="I186" s="13"/>
      <c r="J186" s="13"/>
      <c r="K186" s="13"/>
      <c r="L186" s="13"/>
    </row>
    <row r="187" spans="1:12" ht="43.5" x14ac:dyDescent="0.35">
      <c r="A187" s="3">
        <v>890399047</v>
      </c>
      <c r="B187" s="9" t="s">
        <v>12</v>
      </c>
      <c r="C187" s="11" t="s">
        <v>15</v>
      </c>
      <c r="D187" s="11">
        <v>81141</v>
      </c>
      <c r="E187" s="12">
        <v>44726</v>
      </c>
      <c r="F187" s="12">
        <v>44839</v>
      </c>
      <c r="G187" s="15">
        <v>110800</v>
      </c>
      <c r="H187" s="17">
        <v>110800</v>
      </c>
      <c r="I187" s="13"/>
      <c r="J187" s="13"/>
      <c r="K187" s="13"/>
      <c r="L187" s="13"/>
    </row>
    <row r="188" spans="1:12" ht="43.5" x14ac:dyDescent="0.35">
      <c r="A188" s="3">
        <v>890399047</v>
      </c>
      <c r="B188" s="9" t="s">
        <v>12</v>
      </c>
      <c r="C188" s="11" t="s">
        <v>15</v>
      </c>
      <c r="D188" s="11">
        <v>88387</v>
      </c>
      <c r="E188" s="12">
        <v>44769</v>
      </c>
      <c r="F188" s="12">
        <v>44839</v>
      </c>
      <c r="G188" s="15">
        <v>59700</v>
      </c>
      <c r="H188" s="17">
        <v>0</v>
      </c>
      <c r="I188" s="13"/>
      <c r="J188" s="13"/>
      <c r="K188" s="13"/>
      <c r="L188" s="13"/>
    </row>
    <row r="189" spans="1:12" ht="43.5" x14ac:dyDescent="0.35">
      <c r="A189" s="3">
        <v>890399047</v>
      </c>
      <c r="B189" s="9" t="s">
        <v>12</v>
      </c>
      <c r="C189" s="11" t="s">
        <v>15</v>
      </c>
      <c r="D189" s="11">
        <v>89169</v>
      </c>
      <c r="E189" s="12">
        <v>44772</v>
      </c>
      <c r="F189" s="12">
        <v>44839</v>
      </c>
      <c r="G189" s="15">
        <v>161800</v>
      </c>
      <c r="H189" s="17">
        <v>161800</v>
      </c>
      <c r="I189" s="13"/>
      <c r="J189" s="13"/>
      <c r="K189" s="13"/>
      <c r="L189" s="13"/>
    </row>
    <row r="190" spans="1:12" ht="43.5" x14ac:dyDescent="0.35">
      <c r="A190" s="3">
        <v>890399047</v>
      </c>
      <c r="B190" s="9" t="s">
        <v>12</v>
      </c>
      <c r="C190" s="11" t="s">
        <v>15</v>
      </c>
      <c r="D190" s="11">
        <v>103354</v>
      </c>
      <c r="E190" s="12">
        <v>44895</v>
      </c>
      <c r="F190" s="12">
        <v>44924</v>
      </c>
      <c r="G190" s="15">
        <v>96231</v>
      </c>
      <c r="H190" s="17">
        <v>0</v>
      </c>
      <c r="I190" s="13"/>
      <c r="J190" s="13"/>
      <c r="K190" s="13"/>
      <c r="L190" s="13"/>
    </row>
    <row r="191" spans="1:12" ht="43.5" x14ac:dyDescent="0.35">
      <c r="A191" s="3">
        <v>890399047</v>
      </c>
      <c r="B191" s="9" t="s">
        <v>12</v>
      </c>
      <c r="C191" s="11" t="s">
        <v>15</v>
      </c>
      <c r="D191" s="11">
        <v>105320</v>
      </c>
      <c r="E191" s="12">
        <v>44911</v>
      </c>
      <c r="F191" s="12">
        <v>44946</v>
      </c>
      <c r="G191" s="15">
        <v>554143</v>
      </c>
      <c r="H191" s="17">
        <v>0</v>
      </c>
      <c r="I191" s="13"/>
      <c r="J191" s="13"/>
      <c r="K191" s="13"/>
      <c r="L191" s="13"/>
    </row>
    <row r="192" spans="1:12" ht="43.5" x14ac:dyDescent="0.35">
      <c r="A192" s="3">
        <v>890399047</v>
      </c>
      <c r="B192" s="9" t="s">
        <v>12</v>
      </c>
      <c r="C192" s="11" t="s">
        <v>15</v>
      </c>
      <c r="D192" s="11">
        <v>105257</v>
      </c>
      <c r="E192" s="12">
        <v>44911</v>
      </c>
      <c r="F192" s="12">
        <v>44946</v>
      </c>
      <c r="G192" s="15">
        <v>284354</v>
      </c>
      <c r="H192" s="17">
        <v>0</v>
      </c>
      <c r="I192" s="13"/>
      <c r="J192" s="13"/>
      <c r="K192" s="13"/>
      <c r="L192" s="13"/>
    </row>
    <row r="193" spans="1:12" ht="43.5" x14ac:dyDescent="0.35">
      <c r="A193" s="3">
        <v>890399047</v>
      </c>
      <c r="B193" s="9" t="s">
        <v>12</v>
      </c>
      <c r="C193" s="11" t="s">
        <v>15</v>
      </c>
      <c r="D193" s="11">
        <v>105974</v>
      </c>
      <c r="E193" s="12">
        <v>44916</v>
      </c>
      <c r="F193" s="12">
        <v>44946</v>
      </c>
      <c r="G193" s="15">
        <v>120900</v>
      </c>
      <c r="H193" s="17">
        <v>0</v>
      </c>
      <c r="I193" s="13"/>
      <c r="J193" s="13"/>
      <c r="K193" s="13"/>
      <c r="L193" s="13"/>
    </row>
    <row r="194" spans="1:12" ht="43.5" x14ac:dyDescent="0.35">
      <c r="A194" s="3">
        <v>890399047</v>
      </c>
      <c r="B194" s="9" t="s">
        <v>12</v>
      </c>
      <c r="C194" s="11" t="s">
        <v>15</v>
      </c>
      <c r="D194" s="11">
        <v>107076</v>
      </c>
      <c r="E194" s="12">
        <v>44924</v>
      </c>
      <c r="F194" s="12">
        <v>44946</v>
      </c>
      <c r="G194" s="15">
        <v>111000</v>
      </c>
      <c r="H194" s="17">
        <v>0</v>
      </c>
      <c r="I194" s="13"/>
      <c r="J194" s="13"/>
      <c r="K194" s="13"/>
      <c r="L194" s="13"/>
    </row>
    <row r="195" spans="1:12" ht="43.5" x14ac:dyDescent="0.35">
      <c r="A195" s="3">
        <v>890399047</v>
      </c>
      <c r="B195" s="9" t="s">
        <v>12</v>
      </c>
      <c r="C195" s="11" t="s">
        <v>15</v>
      </c>
      <c r="D195" s="11">
        <v>123292</v>
      </c>
      <c r="E195" s="12">
        <v>45090</v>
      </c>
      <c r="F195" s="12">
        <v>45275</v>
      </c>
      <c r="G195" s="15">
        <v>203700</v>
      </c>
      <c r="H195" s="17">
        <v>203700</v>
      </c>
      <c r="I195" s="13"/>
      <c r="J195" s="13"/>
      <c r="K195" s="13"/>
      <c r="L195" s="13"/>
    </row>
    <row r="196" spans="1:12" ht="43.5" x14ac:dyDescent="0.35">
      <c r="A196" s="3">
        <v>890399047</v>
      </c>
      <c r="B196" s="9" t="s">
        <v>12</v>
      </c>
      <c r="C196" s="11" t="s">
        <v>15</v>
      </c>
      <c r="D196" s="11">
        <v>124347</v>
      </c>
      <c r="E196" s="12">
        <v>45101</v>
      </c>
      <c r="F196" s="12">
        <v>45275</v>
      </c>
      <c r="G196" s="15">
        <v>192107</v>
      </c>
      <c r="H196" s="17">
        <v>192107</v>
      </c>
      <c r="I196" s="13"/>
      <c r="J196" s="13"/>
      <c r="K196" s="13"/>
      <c r="L196" s="13"/>
    </row>
    <row r="197" spans="1:12" ht="43.5" x14ac:dyDescent="0.35">
      <c r="A197" s="3">
        <v>890399047</v>
      </c>
      <c r="B197" s="9" t="s">
        <v>12</v>
      </c>
      <c r="C197" s="11" t="s">
        <v>15</v>
      </c>
      <c r="D197" s="11">
        <v>125973</v>
      </c>
      <c r="E197" s="12">
        <v>45119</v>
      </c>
      <c r="F197" s="12">
        <v>45275</v>
      </c>
      <c r="G197" s="15">
        <v>73400</v>
      </c>
      <c r="H197" s="17">
        <v>73400</v>
      </c>
      <c r="I197" s="13"/>
      <c r="J197" s="13"/>
      <c r="K197" s="13"/>
      <c r="L197" s="13"/>
    </row>
    <row r="198" spans="1:12" ht="43.5" x14ac:dyDescent="0.35">
      <c r="A198" s="3">
        <v>890399047</v>
      </c>
      <c r="B198" s="9" t="s">
        <v>12</v>
      </c>
      <c r="C198" s="11" t="s">
        <v>15</v>
      </c>
      <c r="D198" s="11">
        <v>127243</v>
      </c>
      <c r="E198" s="12">
        <v>45134</v>
      </c>
      <c r="F198" s="12">
        <v>45275</v>
      </c>
      <c r="G198" s="15">
        <v>73400</v>
      </c>
      <c r="H198" s="17">
        <v>73400</v>
      </c>
      <c r="I198" s="13"/>
      <c r="J198" s="13"/>
      <c r="K198" s="13"/>
      <c r="L198" s="13"/>
    </row>
    <row r="199" spans="1:12" ht="43.5" x14ac:dyDescent="0.35">
      <c r="A199" s="3">
        <v>890399047</v>
      </c>
      <c r="B199" s="9" t="s">
        <v>12</v>
      </c>
      <c r="C199" s="11" t="s">
        <v>15</v>
      </c>
      <c r="D199" s="11">
        <v>128033</v>
      </c>
      <c r="E199" s="12">
        <v>45142</v>
      </c>
      <c r="F199" s="12">
        <v>45275</v>
      </c>
      <c r="G199" s="15">
        <v>305443</v>
      </c>
      <c r="H199" s="17">
        <v>305443</v>
      </c>
      <c r="I199" s="13"/>
      <c r="J199" s="13"/>
      <c r="K199" s="13"/>
      <c r="L199" s="13"/>
    </row>
    <row r="200" spans="1:12" ht="43.5" x14ac:dyDescent="0.35">
      <c r="A200" s="3">
        <v>890399047</v>
      </c>
      <c r="B200" s="9" t="s">
        <v>12</v>
      </c>
      <c r="C200" s="11" t="s">
        <v>15</v>
      </c>
      <c r="D200" s="11">
        <v>128152</v>
      </c>
      <c r="E200" s="12">
        <v>45143</v>
      </c>
      <c r="F200" s="12">
        <v>45275</v>
      </c>
      <c r="G200" s="15">
        <v>2268216</v>
      </c>
      <c r="H200" s="17">
        <v>2268216</v>
      </c>
      <c r="I200" s="13"/>
      <c r="J200" s="13"/>
      <c r="K200" s="13"/>
      <c r="L200" s="13"/>
    </row>
    <row r="201" spans="1:12" ht="43.5" x14ac:dyDescent="0.35">
      <c r="A201" s="3">
        <v>890399047</v>
      </c>
      <c r="B201" s="9" t="s">
        <v>12</v>
      </c>
      <c r="C201" s="11" t="s">
        <v>15</v>
      </c>
      <c r="D201" s="11">
        <v>128568</v>
      </c>
      <c r="E201" s="12">
        <v>45150</v>
      </c>
      <c r="F201" s="12">
        <v>45275</v>
      </c>
      <c r="G201" s="15">
        <v>73400</v>
      </c>
      <c r="H201" s="17">
        <v>73400</v>
      </c>
      <c r="I201" s="13"/>
      <c r="J201" s="13"/>
      <c r="K201" s="13"/>
      <c r="L201" s="13"/>
    </row>
    <row r="202" spans="1:12" ht="43.5" x14ac:dyDescent="0.35">
      <c r="A202" s="3">
        <v>890399047</v>
      </c>
      <c r="B202" s="9" t="s">
        <v>12</v>
      </c>
      <c r="C202" s="11" t="s">
        <v>15</v>
      </c>
      <c r="D202" s="11">
        <v>130404</v>
      </c>
      <c r="E202" s="12">
        <v>45167</v>
      </c>
      <c r="F202" s="12">
        <v>45275</v>
      </c>
      <c r="G202" s="15">
        <v>2934935</v>
      </c>
      <c r="H202" s="17">
        <v>2934935</v>
      </c>
      <c r="I202" s="13"/>
      <c r="J202" s="13"/>
      <c r="K202" s="13"/>
      <c r="L202" s="13"/>
    </row>
    <row r="203" spans="1:12" ht="43.5" x14ac:dyDescent="0.35">
      <c r="A203" s="3">
        <v>890399047</v>
      </c>
      <c r="B203" s="9" t="s">
        <v>12</v>
      </c>
      <c r="C203" s="11" t="s">
        <v>15</v>
      </c>
      <c r="D203" s="11">
        <v>130601</v>
      </c>
      <c r="E203" s="12">
        <v>45168</v>
      </c>
      <c r="F203" s="12">
        <v>45275</v>
      </c>
      <c r="G203" s="15">
        <v>108700</v>
      </c>
      <c r="H203" s="17">
        <v>108700</v>
      </c>
      <c r="I203" s="13"/>
      <c r="J203" s="13"/>
      <c r="K203" s="13"/>
      <c r="L203" s="13"/>
    </row>
    <row r="204" spans="1:12" ht="43.5" x14ac:dyDescent="0.35">
      <c r="A204" s="3">
        <v>890399047</v>
      </c>
      <c r="B204" s="9" t="s">
        <v>12</v>
      </c>
      <c r="C204" s="11" t="s">
        <v>15</v>
      </c>
      <c r="D204" s="11">
        <v>131987</v>
      </c>
      <c r="E204" s="12">
        <v>45182</v>
      </c>
      <c r="F204" s="12">
        <v>45217</v>
      </c>
      <c r="G204" s="15">
        <v>335014</v>
      </c>
      <c r="H204" s="17">
        <v>335014</v>
      </c>
      <c r="I204" s="13"/>
      <c r="J204" s="13"/>
      <c r="K204" s="13"/>
      <c r="L204" s="13"/>
    </row>
    <row r="205" spans="1:12" ht="43.5" x14ac:dyDescent="0.35">
      <c r="A205" s="3">
        <v>890399047</v>
      </c>
      <c r="B205" s="9" t="s">
        <v>12</v>
      </c>
      <c r="C205" s="11" t="s">
        <v>15</v>
      </c>
      <c r="D205" s="11">
        <v>135515</v>
      </c>
      <c r="E205" s="12">
        <v>45215</v>
      </c>
      <c r="F205" s="12">
        <v>45250</v>
      </c>
      <c r="G205" s="15">
        <v>363673</v>
      </c>
      <c r="H205" s="17">
        <v>363673</v>
      </c>
      <c r="I205" s="13"/>
      <c r="J205" s="13"/>
      <c r="K205" s="13"/>
      <c r="L205" s="13"/>
    </row>
    <row r="206" spans="1:12" ht="43.5" x14ac:dyDescent="0.35">
      <c r="A206" s="3">
        <v>890399047</v>
      </c>
      <c r="B206" s="9" t="s">
        <v>12</v>
      </c>
      <c r="C206" s="11" t="s">
        <v>15</v>
      </c>
      <c r="D206" s="11">
        <v>138600</v>
      </c>
      <c r="E206" s="12">
        <v>45249</v>
      </c>
      <c r="F206" s="12">
        <v>45266</v>
      </c>
      <c r="G206" s="15">
        <v>251300</v>
      </c>
      <c r="H206" s="17">
        <v>251300</v>
      </c>
      <c r="I206" s="13"/>
      <c r="J206" s="13"/>
      <c r="K206" s="13"/>
      <c r="L206" s="13"/>
    </row>
    <row r="207" spans="1:12" ht="43.5" x14ac:dyDescent="0.35">
      <c r="A207" s="3">
        <v>890399047</v>
      </c>
      <c r="B207" s="9" t="s">
        <v>12</v>
      </c>
      <c r="C207" s="11" t="s">
        <v>15</v>
      </c>
      <c r="D207" s="11">
        <v>139305</v>
      </c>
      <c r="E207" s="12">
        <v>45258</v>
      </c>
      <c r="F207" s="12">
        <v>45266</v>
      </c>
      <c r="G207" s="15">
        <v>108982</v>
      </c>
      <c r="H207" s="17">
        <v>108982</v>
      </c>
      <c r="I207" s="13"/>
      <c r="J207" s="13"/>
      <c r="K207" s="13"/>
      <c r="L207" s="13"/>
    </row>
    <row r="208" spans="1:12" ht="43.5" x14ac:dyDescent="0.35">
      <c r="A208" s="3">
        <v>890399047</v>
      </c>
      <c r="B208" s="9" t="s">
        <v>12</v>
      </c>
      <c r="C208" s="11" t="s">
        <v>15</v>
      </c>
      <c r="D208" s="11">
        <v>139787</v>
      </c>
      <c r="E208" s="12">
        <v>45266</v>
      </c>
      <c r="F208" s="12">
        <v>45309</v>
      </c>
      <c r="G208" s="15">
        <v>578629</v>
      </c>
      <c r="H208" s="17">
        <v>578629</v>
      </c>
      <c r="I208" s="13"/>
      <c r="J208" s="13"/>
      <c r="K208" s="13"/>
      <c r="L208" s="13"/>
    </row>
    <row r="209" spans="1:12" ht="43.5" x14ac:dyDescent="0.35">
      <c r="A209" s="3">
        <v>890399047</v>
      </c>
      <c r="B209" s="9" t="s">
        <v>12</v>
      </c>
      <c r="C209" s="11" t="s">
        <v>15</v>
      </c>
      <c r="D209" s="11">
        <v>139910</v>
      </c>
      <c r="E209" s="12">
        <v>45267</v>
      </c>
      <c r="F209" s="12">
        <v>45309</v>
      </c>
      <c r="G209" s="15">
        <v>590200</v>
      </c>
      <c r="H209" s="17">
        <v>590200</v>
      </c>
      <c r="I209" s="13"/>
      <c r="J209" s="13"/>
      <c r="K209" s="13"/>
      <c r="L209" s="13"/>
    </row>
    <row r="210" spans="1:12" ht="43.5" x14ac:dyDescent="0.35">
      <c r="A210" s="3">
        <v>890399047</v>
      </c>
      <c r="B210" s="9" t="s">
        <v>12</v>
      </c>
      <c r="C210" s="11" t="s">
        <v>15</v>
      </c>
      <c r="D210" s="11">
        <v>140632</v>
      </c>
      <c r="E210" s="12">
        <v>45284</v>
      </c>
      <c r="F210" s="12">
        <v>45309</v>
      </c>
      <c r="G210" s="15">
        <v>107400</v>
      </c>
      <c r="H210" s="17">
        <v>107400</v>
      </c>
      <c r="I210" s="13"/>
      <c r="J210" s="13"/>
      <c r="K210" s="13"/>
      <c r="L210" s="13"/>
    </row>
    <row r="211" spans="1:12" ht="43.5" x14ac:dyDescent="0.35">
      <c r="A211" s="3">
        <v>890399047</v>
      </c>
      <c r="B211" s="9" t="s">
        <v>12</v>
      </c>
      <c r="C211" s="11" t="s">
        <v>15</v>
      </c>
      <c r="D211" s="11">
        <v>141669</v>
      </c>
      <c r="E211" s="12">
        <v>45303</v>
      </c>
      <c r="F211" s="12">
        <v>45337</v>
      </c>
      <c r="G211" s="15">
        <v>341867</v>
      </c>
      <c r="H211" s="17">
        <v>341867</v>
      </c>
      <c r="I211" s="13"/>
      <c r="J211" s="13"/>
      <c r="K211" s="13"/>
      <c r="L211" s="13"/>
    </row>
    <row r="212" spans="1:12" ht="43.5" x14ac:dyDescent="0.35">
      <c r="A212" s="3">
        <v>890399047</v>
      </c>
      <c r="B212" s="9" t="s">
        <v>12</v>
      </c>
      <c r="C212" s="11" t="s">
        <v>15</v>
      </c>
      <c r="D212" s="11">
        <v>142615</v>
      </c>
      <c r="E212" s="12">
        <v>45320</v>
      </c>
      <c r="F212" s="12">
        <v>45337</v>
      </c>
      <c r="G212" s="15">
        <v>449320</v>
      </c>
      <c r="H212" s="17">
        <v>449320</v>
      </c>
      <c r="I212" s="13"/>
      <c r="J212" s="13"/>
      <c r="K212" s="13"/>
      <c r="L212" s="13"/>
    </row>
    <row r="213" spans="1:12" ht="43.5" x14ac:dyDescent="0.35">
      <c r="A213" s="3">
        <v>890399047</v>
      </c>
      <c r="B213" s="9" t="s">
        <v>12</v>
      </c>
      <c r="C213" s="11" t="s">
        <v>15</v>
      </c>
      <c r="D213" s="11">
        <v>145302</v>
      </c>
      <c r="E213" s="12">
        <v>45362</v>
      </c>
      <c r="F213" s="12">
        <v>45397</v>
      </c>
      <c r="G213" s="15">
        <v>85400</v>
      </c>
      <c r="H213" s="17">
        <v>85400</v>
      </c>
      <c r="I213" s="13"/>
      <c r="J213" s="13"/>
      <c r="K213" s="13"/>
      <c r="L213" s="13"/>
    </row>
    <row r="214" spans="1:12" ht="43.5" x14ac:dyDescent="0.35">
      <c r="A214" s="3">
        <v>890399047</v>
      </c>
      <c r="B214" s="9" t="s">
        <v>12</v>
      </c>
      <c r="C214" s="11" t="s">
        <v>15</v>
      </c>
      <c r="D214" s="11">
        <v>146092</v>
      </c>
      <c r="E214" s="12">
        <v>45369</v>
      </c>
      <c r="F214" s="12">
        <v>45397</v>
      </c>
      <c r="G214" s="15">
        <v>1894461</v>
      </c>
      <c r="H214" s="17">
        <v>1894461</v>
      </c>
      <c r="I214" s="13"/>
      <c r="J214" s="13"/>
      <c r="K214" s="13"/>
      <c r="L214" s="13"/>
    </row>
    <row r="215" spans="1:12" ht="43.5" x14ac:dyDescent="0.35">
      <c r="A215" s="3">
        <v>890399047</v>
      </c>
      <c r="B215" s="9" t="s">
        <v>12</v>
      </c>
      <c r="C215" s="11" t="s">
        <v>15</v>
      </c>
      <c r="D215" s="11">
        <v>146384</v>
      </c>
      <c r="E215" s="12">
        <v>45371</v>
      </c>
      <c r="F215" s="12">
        <v>45397</v>
      </c>
      <c r="G215" s="15">
        <v>84749</v>
      </c>
      <c r="H215" s="17">
        <v>84749</v>
      </c>
      <c r="I215" s="13"/>
      <c r="J215" s="13"/>
      <c r="K215" s="13"/>
      <c r="L215" s="13"/>
    </row>
    <row r="216" spans="1:12" ht="43.5" x14ac:dyDescent="0.35">
      <c r="A216" s="3">
        <v>890399047</v>
      </c>
      <c r="B216" s="9" t="s">
        <v>12</v>
      </c>
      <c r="C216" s="11" t="s">
        <v>15</v>
      </c>
      <c r="D216" s="11">
        <v>146420</v>
      </c>
      <c r="E216" s="12">
        <v>45371</v>
      </c>
      <c r="F216" s="12">
        <v>45397</v>
      </c>
      <c r="G216" s="15">
        <v>394000</v>
      </c>
      <c r="H216" s="17">
        <v>394000</v>
      </c>
      <c r="I216" s="13"/>
      <c r="J216" s="13"/>
      <c r="K216" s="13"/>
      <c r="L216" s="13"/>
    </row>
    <row r="217" spans="1:12" ht="43.5" x14ac:dyDescent="0.35">
      <c r="A217" s="3">
        <v>890399047</v>
      </c>
      <c r="B217" s="9" t="s">
        <v>12</v>
      </c>
      <c r="C217" s="11" t="s">
        <v>15</v>
      </c>
      <c r="D217" s="11">
        <v>146397</v>
      </c>
      <c r="E217" s="12">
        <v>45371</v>
      </c>
      <c r="F217" s="12">
        <v>45397</v>
      </c>
      <c r="G217" s="15">
        <v>77687</v>
      </c>
      <c r="H217" s="17">
        <v>77687</v>
      </c>
      <c r="I217" s="13"/>
      <c r="J217" s="13"/>
      <c r="K217" s="13"/>
      <c r="L217" s="13"/>
    </row>
    <row r="218" spans="1:12" ht="43.5" x14ac:dyDescent="0.35">
      <c r="A218" s="3">
        <v>890399047</v>
      </c>
      <c r="B218" s="9" t="s">
        <v>12</v>
      </c>
      <c r="C218" s="11" t="s">
        <v>15</v>
      </c>
      <c r="D218" s="11">
        <v>146459</v>
      </c>
      <c r="E218" s="12">
        <v>45372</v>
      </c>
      <c r="F218" s="12">
        <v>45397</v>
      </c>
      <c r="G218" s="15">
        <v>216284</v>
      </c>
      <c r="H218" s="17">
        <v>216284</v>
      </c>
      <c r="I218" s="13"/>
      <c r="J218" s="13"/>
      <c r="K218" s="13"/>
      <c r="L218" s="13"/>
    </row>
    <row r="219" spans="1:12" ht="43.5" x14ac:dyDescent="0.35">
      <c r="A219" s="3">
        <v>890399047</v>
      </c>
      <c r="B219" s="9" t="s">
        <v>12</v>
      </c>
      <c r="C219" s="11" t="s">
        <v>15</v>
      </c>
      <c r="D219" s="11">
        <v>146475</v>
      </c>
      <c r="E219" s="12">
        <v>45372</v>
      </c>
      <c r="F219" s="12">
        <v>45397</v>
      </c>
      <c r="G219" s="15">
        <v>113700</v>
      </c>
      <c r="H219" s="17">
        <v>113700</v>
      </c>
      <c r="I219" s="13"/>
      <c r="J219" s="13"/>
      <c r="K219" s="13"/>
      <c r="L219" s="13"/>
    </row>
    <row r="220" spans="1:12" ht="43.5" x14ac:dyDescent="0.35">
      <c r="A220" s="3">
        <v>890399047</v>
      </c>
      <c r="B220" s="9" t="s">
        <v>12</v>
      </c>
      <c r="C220" s="11" t="s">
        <v>15</v>
      </c>
      <c r="D220" s="11">
        <v>146457</v>
      </c>
      <c r="E220" s="12">
        <v>45372</v>
      </c>
      <c r="F220" s="12">
        <v>45397</v>
      </c>
      <c r="G220" s="15">
        <v>197472</v>
      </c>
      <c r="H220" s="17">
        <v>197472</v>
      </c>
      <c r="I220" s="13"/>
      <c r="J220" s="13"/>
      <c r="K220" s="13"/>
      <c r="L220" s="13"/>
    </row>
    <row r="221" spans="1:12" ht="43.5" x14ac:dyDescent="0.35">
      <c r="A221" s="3">
        <v>890399047</v>
      </c>
      <c r="B221" s="9" t="s">
        <v>12</v>
      </c>
      <c r="C221" s="11" t="s">
        <v>15</v>
      </c>
      <c r="D221" s="11">
        <v>146451</v>
      </c>
      <c r="E221" s="12">
        <v>45372</v>
      </c>
      <c r="F221" s="12">
        <v>45397</v>
      </c>
      <c r="G221" s="15">
        <v>68760</v>
      </c>
      <c r="H221" s="17">
        <v>68760</v>
      </c>
      <c r="I221" s="13"/>
      <c r="J221" s="13"/>
      <c r="K221" s="13"/>
      <c r="L221" s="13"/>
    </row>
    <row r="222" spans="1:12" ht="43.5" x14ac:dyDescent="0.35">
      <c r="A222" s="3">
        <v>890399047</v>
      </c>
      <c r="B222" s="9" t="s">
        <v>12</v>
      </c>
      <c r="C222" s="11" t="s">
        <v>15</v>
      </c>
      <c r="D222" s="11">
        <v>146440</v>
      </c>
      <c r="E222" s="12">
        <v>45372</v>
      </c>
      <c r="F222" s="12">
        <v>45397</v>
      </c>
      <c r="G222" s="15">
        <v>164949</v>
      </c>
      <c r="H222" s="17">
        <v>164949</v>
      </c>
      <c r="I222" s="13"/>
      <c r="J222" s="13"/>
      <c r="K222" s="13"/>
      <c r="L222" s="13"/>
    </row>
    <row r="223" spans="1:12" ht="43.5" x14ac:dyDescent="0.35">
      <c r="A223" s="3">
        <v>890399047</v>
      </c>
      <c r="B223" s="9" t="s">
        <v>12</v>
      </c>
      <c r="C223" s="11" t="s">
        <v>15</v>
      </c>
      <c r="D223" s="11">
        <v>146435</v>
      </c>
      <c r="E223" s="12">
        <v>45372</v>
      </c>
      <c r="F223" s="12">
        <v>45397</v>
      </c>
      <c r="G223" s="15">
        <v>59700</v>
      </c>
      <c r="H223" s="17">
        <v>59700</v>
      </c>
      <c r="I223" s="13"/>
      <c r="J223" s="13"/>
      <c r="K223" s="13"/>
      <c r="L223" s="13"/>
    </row>
    <row r="224" spans="1:12" x14ac:dyDescent="0.35">
      <c r="H224" s="18">
        <f>SUM(H2:H223)</f>
        <v>170872165</v>
      </c>
    </row>
  </sheetData>
  <dataValidations count="1">
    <dataValidation type="whole" operator="greaterThan" allowBlank="1" showInputMessage="1" showErrorMessage="1" errorTitle="DATO ERRADO" error="El valor debe ser diferente de cero" sqref="G1:H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10"/>
  <sheetViews>
    <sheetView showGridLines="0" zoomScale="80" zoomScaleNormal="80" workbookViewId="0">
      <selection activeCell="B9" sqref="B9:C9"/>
    </sheetView>
  </sheetViews>
  <sheetFormatPr baseColWidth="10" defaultRowHeight="14.5" x14ac:dyDescent="0.35"/>
  <cols>
    <col min="1" max="1" width="44.26953125" bestFit="1" customWidth="1"/>
    <col min="2" max="2" width="13.26953125" bestFit="1" customWidth="1"/>
    <col min="3" max="3" width="14.7265625" style="32" bestFit="1" customWidth="1"/>
  </cols>
  <sheetData>
    <row r="2" spans="1:3" ht="15" thickBot="1" x14ac:dyDescent="0.4"/>
    <row r="3" spans="1:3" ht="15" thickBot="1" x14ac:dyDescent="0.4">
      <c r="A3" s="46" t="s">
        <v>514</v>
      </c>
      <c r="B3" s="47" t="s">
        <v>515</v>
      </c>
      <c r="C3" s="48" t="s">
        <v>516</v>
      </c>
    </row>
    <row r="4" spans="1:3" x14ac:dyDescent="0.35">
      <c r="A4" s="45" t="s">
        <v>476</v>
      </c>
      <c r="B4" s="44">
        <v>124</v>
      </c>
      <c r="C4" s="43">
        <v>93446266</v>
      </c>
    </row>
    <row r="5" spans="1:3" x14ac:dyDescent="0.35">
      <c r="A5" s="45" t="s">
        <v>475</v>
      </c>
      <c r="B5" s="44">
        <v>64</v>
      </c>
      <c r="C5" s="43">
        <v>6215772</v>
      </c>
    </row>
    <row r="6" spans="1:3" x14ac:dyDescent="0.35">
      <c r="A6" s="45" t="s">
        <v>477</v>
      </c>
      <c r="B6" s="44">
        <v>9</v>
      </c>
      <c r="C6" s="43">
        <v>0</v>
      </c>
    </row>
    <row r="7" spans="1:3" x14ac:dyDescent="0.35">
      <c r="A7" s="45" t="s">
        <v>479</v>
      </c>
      <c r="B7" s="44">
        <v>2</v>
      </c>
      <c r="C7" s="43">
        <v>0</v>
      </c>
    </row>
    <row r="8" spans="1:3" x14ac:dyDescent="0.35">
      <c r="A8" s="45" t="s">
        <v>478</v>
      </c>
      <c r="B8" s="44">
        <v>19</v>
      </c>
      <c r="C8" s="43">
        <v>68228054</v>
      </c>
    </row>
    <row r="9" spans="1:3" ht="15" thickBot="1" x14ac:dyDescent="0.4">
      <c r="A9" s="45" t="s">
        <v>480</v>
      </c>
      <c r="B9" s="44">
        <v>4</v>
      </c>
      <c r="C9" s="43">
        <v>2982073</v>
      </c>
    </row>
    <row r="10" spans="1:3" ht="15" thickBot="1" x14ac:dyDescent="0.4">
      <c r="A10" s="49" t="s">
        <v>513</v>
      </c>
      <c r="B10" s="50">
        <v>222</v>
      </c>
      <c r="C10" s="48">
        <v>170872165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B224"/>
  <sheetViews>
    <sheetView showGridLines="0" topLeftCell="A2" zoomScale="80" zoomScaleNormal="80" workbookViewId="0">
      <selection activeCell="A5" sqref="A5"/>
    </sheetView>
  </sheetViews>
  <sheetFormatPr baseColWidth="10" defaultRowHeight="14.5" x14ac:dyDescent="0.35"/>
  <cols>
    <col min="1" max="1" width="12.26953125" style="26" customWidth="1"/>
    <col min="2" max="2" width="37" style="27" customWidth="1"/>
    <col min="3" max="3" width="9" style="26" customWidth="1"/>
    <col min="4" max="4" width="8.81640625" style="26" customWidth="1"/>
    <col min="5" max="5" width="12.90625" style="26" bestFit="1" customWidth="1"/>
    <col min="6" max="6" width="22.36328125" style="26" bestFit="1" customWidth="1"/>
    <col min="7" max="7" width="13.54296875" style="26" customWidth="1"/>
    <col min="8" max="9" width="14.7265625" style="26" customWidth="1"/>
    <col min="10" max="10" width="13.1796875" style="26" customWidth="1"/>
    <col min="11" max="11" width="16.81640625" style="26" customWidth="1"/>
    <col min="12" max="12" width="28.81640625" style="26" bestFit="1" customWidth="1"/>
    <col min="13" max="14" width="11.453125" style="26" customWidth="1"/>
    <col min="15" max="15" width="15.1796875" style="26" customWidth="1"/>
    <col min="16" max="16" width="14.1796875" style="26" bestFit="1" customWidth="1"/>
    <col min="17" max="17" width="14.26953125" style="32" bestFit="1" customWidth="1"/>
    <col min="18" max="18" width="14.26953125" style="32" customWidth="1"/>
    <col min="19" max="19" width="15.36328125" style="32" bestFit="1" customWidth="1"/>
    <col min="20" max="20" width="14.26953125" style="32" bestFit="1" customWidth="1"/>
    <col min="21" max="21" width="15.36328125" style="32" bestFit="1" customWidth="1"/>
    <col min="22" max="22" width="10.90625" style="26"/>
    <col min="23" max="23" width="19.26953125" style="26" bestFit="1" customWidth="1"/>
    <col min="24" max="24" width="13.26953125" style="32" customWidth="1"/>
    <col min="25" max="25" width="13.453125" style="26" customWidth="1"/>
    <col min="26" max="26" width="13.1796875" style="26" bestFit="1" customWidth="1"/>
    <col min="27" max="27" width="16.6328125" style="26" customWidth="1"/>
    <col min="28" max="16384" width="10.90625" style="26"/>
  </cols>
  <sheetData>
    <row r="1" spans="1:28" x14ac:dyDescent="0.35">
      <c r="K1" s="33">
        <f>SUBTOTAL(9,K3:K224)</f>
        <v>170872165</v>
      </c>
      <c r="P1" s="33">
        <f t="shared" ref="P1:X1" si="0">SUBTOTAL(9,P3:P224)</f>
        <v>274730003</v>
      </c>
      <c r="Q1" s="33">
        <f t="shared" si="0"/>
        <v>94866100</v>
      </c>
      <c r="R1" s="33"/>
      <c r="S1" s="33">
        <f t="shared" si="0"/>
        <v>273558441</v>
      </c>
      <c r="T1" s="33">
        <f t="shared" si="0"/>
        <v>16300193</v>
      </c>
      <c r="U1" s="33">
        <f t="shared" si="0"/>
        <v>165784351</v>
      </c>
      <c r="V1" s="33">
        <f t="shared" si="0"/>
        <v>2982073</v>
      </c>
      <c r="X1" s="33">
        <f t="shared" si="0"/>
        <v>70153860</v>
      </c>
    </row>
    <row r="2" spans="1:28" s="2" customFormat="1" ht="43.5" x14ac:dyDescent="0.35">
      <c r="A2" s="1" t="s">
        <v>6</v>
      </c>
      <c r="B2" s="31" t="s">
        <v>8</v>
      </c>
      <c r="C2" s="1" t="s">
        <v>0</v>
      </c>
      <c r="D2" s="1" t="s">
        <v>1</v>
      </c>
      <c r="E2" s="1" t="s">
        <v>16</v>
      </c>
      <c r="F2" s="30" t="s">
        <v>238</v>
      </c>
      <c r="G2" s="1" t="s">
        <v>2</v>
      </c>
      <c r="H2" s="1" t="s">
        <v>3</v>
      </c>
      <c r="I2" s="35" t="s">
        <v>462</v>
      </c>
      <c r="J2" s="1" t="s">
        <v>4</v>
      </c>
      <c r="K2" s="29" t="s">
        <v>5</v>
      </c>
      <c r="L2" s="28" t="s">
        <v>460</v>
      </c>
      <c r="M2" s="1" t="s">
        <v>461</v>
      </c>
      <c r="N2" s="1" t="s">
        <v>474</v>
      </c>
      <c r="O2" s="34" t="s">
        <v>463</v>
      </c>
      <c r="P2" s="37" t="s">
        <v>466</v>
      </c>
      <c r="Q2" s="38" t="s">
        <v>467</v>
      </c>
      <c r="R2" s="38" t="s">
        <v>471</v>
      </c>
      <c r="S2" s="37" t="s">
        <v>468</v>
      </c>
      <c r="T2" s="37" t="s">
        <v>469</v>
      </c>
      <c r="U2" s="37" t="s">
        <v>470</v>
      </c>
      <c r="V2" s="28" t="s">
        <v>472</v>
      </c>
      <c r="W2" s="28" t="s">
        <v>473</v>
      </c>
      <c r="X2" s="41" t="s">
        <v>481</v>
      </c>
      <c r="Y2" s="40" t="s">
        <v>482</v>
      </c>
      <c r="Z2" s="40" t="s">
        <v>483</v>
      </c>
      <c r="AA2" s="40" t="s">
        <v>484</v>
      </c>
      <c r="AB2" s="1" t="s">
        <v>485</v>
      </c>
    </row>
    <row r="3" spans="1:28" s="22" customFormat="1" x14ac:dyDescent="0.35">
      <c r="A3" s="19">
        <v>890399047</v>
      </c>
      <c r="B3" s="20" t="s">
        <v>12</v>
      </c>
      <c r="C3" s="20" t="s">
        <v>13</v>
      </c>
      <c r="D3" s="20">
        <v>20885</v>
      </c>
      <c r="E3" s="20" t="s">
        <v>17</v>
      </c>
      <c r="F3" s="20" t="s">
        <v>239</v>
      </c>
      <c r="G3" s="21">
        <v>41942</v>
      </c>
      <c r="H3" s="21">
        <v>41952</v>
      </c>
      <c r="I3" s="21">
        <v>41970</v>
      </c>
      <c r="J3" s="14">
        <v>63000</v>
      </c>
      <c r="K3" s="16">
        <v>0</v>
      </c>
      <c r="L3" s="36" t="s">
        <v>475</v>
      </c>
      <c r="M3" s="36" t="s">
        <v>464</v>
      </c>
      <c r="N3" s="36" t="s">
        <v>475</v>
      </c>
      <c r="O3" s="4"/>
      <c r="P3" s="39">
        <v>937900</v>
      </c>
      <c r="Q3" s="16">
        <v>0</v>
      </c>
      <c r="R3" s="16"/>
      <c r="S3" s="16">
        <v>937900</v>
      </c>
      <c r="T3" s="16">
        <v>63000</v>
      </c>
      <c r="U3" s="16">
        <v>874900</v>
      </c>
      <c r="V3" s="19"/>
      <c r="W3" s="19"/>
      <c r="X3" s="16">
        <v>874900</v>
      </c>
      <c r="Y3" s="19">
        <v>4800008682</v>
      </c>
      <c r="Z3" s="19"/>
      <c r="AA3" s="19" t="s">
        <v>486</v>
      </c>
      <c r="AB3" s="42">
        <v>45412</v>
      </c>
    </row>
    <row r="4" spans="1:28" s="22" customFormat="1" x14ac:dyDescent="0.35">
      <c r="A4" s="19">
        <v>890399047</v>
      </c>
      <c r="B4" s="20" t="s">
        <v>12</v>
      </c>
      <c r="C4" s="20" t="s">
        <v>13</v>
      </c>
      <c r="D4" s="20">
        <v>21267</v>
      </c>
      <c r="E4" s="20" t="s">
        <v>18</v>
      </c>
      <c r="F4" s="20" t="s">
        <v>240</v>
      </c>
      <c r="G4" s="21">
        <v>42123</v>
      </c>
      <c r="H4" s="21">
        <v>42133</v>
      </c>
      <c r="I4" s="21">
        <v>42136</v>
      </c>
      <c r="J4" s="14">
        <v>100</v>
      </c>
      <c r="K4" s="16">
        <v>0</v>
      </c>
      <c r="L4" s="36" t="s">
        <v>475</v>
      </c>
      <c r="M4" s="36" t="s">
        <v>464</v>
      </c>
      <c r="N4" s="36" t="s">
        <v>475</v>
      </c>
      <c r="O4" s="4"/>
      <c r="P4" s="39">
        <v>2654300</v>
      </c>
      <c r="Q4" s="16">
        <v>0</v>
      </c>
      <c r="R4" s="16"/>
      <c r="S4" s="16">
        <v>2654300</v>
      </c>
      <c r="T4" s="16">
        <v>255900</v>
      </c>
      <c r="U4" s="16">
        <v>2398400</v>
      </c>
      <c r="V4" s="19"/>
      <c r="W4" s="19"/>
      <c r="X4" s="16">
        <v>2398400</v>
      </c>
      <c r="Y4" s="19">
        <v>2200366862</v>
      </c>
      <c r="Z4" s="19"/>
      <c r="AA4" s="19" t="s">
        <v>487</v>
      </c>
      <c r="AB4" s="42">
        <v>45412</v>
      </c>
    </row>
    <row r="5" spans="1:28" x14ac:dyDescent="0.35">
      <c r="A5" s="19">
        <v>890399047</v>
      </c>
      <c r="B5" s="20" t="s">
        <v>12</v>
      </c>
      <c r="C5" s="23" t="s">
        <v>13</v>
      </c>
      <c r="D5" s="23">
        <v>21509</v>
      </c>
      <c r="E5" s="20" t="s">
        <v>19</v>
      </c>
      <c r="F5" s="20" t="s">
        <v>241</v>
      </c>
      <c r="G5" s="24">
        <v>42215</v>
      </c>
      <c r="H5" s="24">
        <v>42225</v>
      </c>
      <c r="I5" s="21">
        <v>42251</v>
      </c>
      <c r="J5" s="15">
        <v>101100</v>
      </c>
      <c r="K5" s="17">
        <v>0</v>
      </c>
      <c r="L5" s="36" t="s">
        <v>475</v>
      </c>
      <c r="M5" s="36" t="s">
        <v>464</v>
      </c>
      <c r="N5" s="36" t="s">
        <v>475</v>
      </c>
      <c r="O5" s="4"/>
      <c r="P5" s="39">
        <v>1371000</v>
      </c>
      <c r="Q5" s="16">
        <v>0</v>
      </c>
      <c r="R5" s="16"/>
      <c r="S5" s="16">
        <v>1371000</v>
      </c>
      <c r="T5" s="16">
        <v>101100</v>
      </c>
      <c r="U5" s="16">
        <v>1269900</v>
      </c>
      <c r="V5" s="25"/>
      <c r="W5" s="25"/>
      <c r="X5" s="16">
        <v>1269900</v>
      </c>
      <c r="Y5" s="19">
        <v>2200366862</v>
      </c>
      <c r="Z5" s="25"/>
      <c r="AA5" s="19" t="s">
        <v>487</v>
      </c>
      <c r="AB5" s="42">
        <v>45412</v>
      </c>
    </row>
    <row r="6" spans="1:28" x14ac:dyDescent="0.35">
      <c r="A6" s="19">
        <v>890399047</v>
      </c>
      <c r="B6" s="20" t="s">
        <v>12</v>
      </c>
      <c r="C6" s="23" t="s">
        <v>13</v>
      </c>
      <c r="D6" s="23">
        <v>21546</v>
      </c>
      <c r="E6" s="20" t="s">
        <v>20</v>
      </c>
      <c r="F6" s="20" t="s">
        <v>242</v>
      </c>
      <c r="G6" s="24">
        <v>42246</v>
      </c>
      <c r="H6" s="24">
        <v>42256</v>
      </c>
      <c r="I6" s="21">
        <v>42256</v>
      </c>
      <c r="J6" s="15">
        <v>96600</v>
      </c>
      <c r="K6" s="17">
        <v>74700</v>
      </c>
      <c r="L6" s="36" t="s">
        <v>475</v>
      </c>
      <c r="M6" s="36" t="s">
        <v>464</v>
      </c>
      <c r="N6" s="36" t="s">
        <v>475</v>
      </c>
      <c r="O6" s="4"/>
      <c r="P6" s="39">
        <v>2550700</v>
      </c>
      <c r="Q6" s="16">
        <v>0</v>
      </c>
      <c r="R6" s="16"/>
      <c r="S6" s="16">
        <v>2550700</v>
      </c>
      <c r="T6" s="16">
        <v>96600</v>
      </c>
      <c r="U6" s="16">
        <v>2304700</v>
      </c>
      <c r="V6" s="25"/>
      <c r="W6" s="25"/>
      <c r="X6" s="16">
        <v>2379400</v>
      </c>
      <c r="Y6" s="19">
        <v>2200366862</v>
      </c>
      <c r="Z6" s="25"/>
      <c r="AA6" s="19" t="s">
        <v>487</v>
      </c>
      <c r="AB6" s="42">
        <v>45412</v>
      </c>
    </row>
    <row r="7" spans="1:28" x14ac:dyDescent="0.35">
      <c r="A7" s="19">
        <v>890399047</v>
      </c>
      <c r="B7" s="20" t="s">
        <v>12</v>
      </c>
      <c r="C7" s="23" t="s">
        <v>13</v>
      </c>
      <c r="D7" s="23">
        <v>21755</v>
      </c>
      <c r="E7" s="20" t="s">
        <v>21</v>
      </c>
      <c r="F7" s="20" t="s">
        <v>243</v>
      </c>
      <c r="G7" s="24">
        <v>42337</v>
      </c>
      <c r="H7" s="24">
        <v>42347</v>
      </c>
      <c r="I7" s="21">
        <v>42348</v>
      </c>
      <c r="J7" s="15">
        <v>634100</v>
      </c>
      <c r="K7" s="17">
        <v>0</v>
      </c>
      <c r="L7" s="36" t="s">
        <v>475</v>
      </c>
      <c r="M7" s="36" t="s">
        <v>464</v>
      </c>
      <c r="N7" s="36" t="s">
        <v>475</v>
      </c>
      <c r="O7" s="4"/>
      <c r="P7" s="39">
        <v>1695400</v>
      </c>
      <c r="Q7" s="16">
        <v>0</v>
      </c>
      <c r="R7" s="16"/>
      <c r="S7" s="16">
        <v>1695400</v>
      </c>
      <c r="T7" s="16">
        <v>634100</v>
      </c>
      <c r="U7" s="16">
        <v>1061300</v>
      </c>
      <c r="V7" s="25"/>
      <c r="W7" s="25"/>
      <c r="X7" s="16">
        <v>1061300</v>
      </c>
      <c r="Y7" s="19">
        <v>2200366862</v>
      </c>
      <c r="Z7" s="25"/>
      <c r="AA7" s="19" t="s">
        <v>487</v>
      </c>
      <c r="AB7" s="42">
        <v>45412</v>
      </c>
    </row>
    <row r="8" spans="1:28" x14ac:dyDescent="0.35">
      <c r="A8" s="19">
        <v>890399047</v>
      </c>
      <c r="B8" s="20" t="s">
        <v>12</v>
      </c>
      <c r="C8" s="23" t="s">
        <v>13</v>
      </c>
      <c r="D8" s="23">
        <v>21885</v>
      </c>
      <c r="E8" s="20" t="s">
        <v>22</v>
      </c>
      <c r="F8" s="20" t="s">
        <v>244</v>
      </c>
      <c r="G8" s="24">
        <v>42399</v>
      </c>
      <c r="H8" s="24">
        <v>42409</v>
      </c>
      <c r="I8" s="21">
        <v>42412</v>
      </c>
      <c r="J8" s="15">
        <v>267000</v>
      </c>
      <c r="K8" s="17">
        <v>0</v>
      </c>
      <c r="L8" s="36" t="s">
        <v>475</v>
      </c>
      <c r="M8" s="36" t="s">
        <v>464</v>
      </c>
      <c r="N8" s="36" t="s">
        <v>475</v>
      </c>
      <c r="O8" s="4"/>
      <c r="P8" s="39">
        <v>933600</v>
      </c>
      <c r="Q8" s="16">
        <v>0</v>
      </c>
      <c r="R8" s="16"/>
      <c r="S8" s="16">
        <v>933600</v>
      </c>
      <c r="T8" s="16">
        <v>333300</v>
      </c>
      <c r="U8" s="16">
        <v>600300</v>
      </c>
      <c r="V8" s="25"/>
      <c r="W8" s="25"/>
      <c r="X8" s="16">
        <v>600300</v>
      </c>
      <c r="Y8" s="19">
        <v>4800014175</v>
      </c>
      <c r="Z8" s="25"/>
      <c r="AA8" s="19" t="s">
        <v>488</v>
      </c>
      <c r="AB8" s="42">
        <v>45412</v>
      </c>
    </row>
    <row r="9" spans="1:28" x14ac:dyDescent="0.35">
      <c r="A9" s="19">
        <v>890399047</v>
      </c>
      <c r="B9" s="20" t="s">
        <v>12</v>
      </c>
      <c r="C9" s="23" t="s">
        <v>13</v>
      </c>
      <c r="D9" s="23">
        <v>21884</v>
      </c>
      <c r="E9" s="20" t="s">
        <v>23</v>
      </c>
      <c r="F9" s="20" t="s">
        <v>245</v>
      </c>
      <c r="G9" s="24">
        <v>42399</v>
      </c>
      <c r="H9" s="24">
        <v>42409</v>
      </c>
      <c r="I9" s="21">
        <v>42412</v>
      </c>
      <c r="J9" s="15">
        <v>76300</v>
      </c>
      <c r="K9" s="17">
        <v>0</v>
      </c>
      <c r="L9" s="36" t="s">
        <v>475</v>
      </c>
      <c r="M9" s="36" t="s">
        <v>464</v>
      </c>
      <c r="N9" s="36" t="s">
        <v>475</v>
      </c>
      <c r="O9" s="4"/>
      <c r="P9" s="39">
        <v>322100</v>
      </c>
      <c r="Q9" s="16">
        <v>0</v>
      </c>
      <c r="R9" s="16"/>
      <c r="S9" s="16">
        <v>322100</v>
      </c>
      <c r="T9" s="16">
        <v>76300</v>
      </c>
      <c r="U9" s="16">
        <v>245800</v>
      </c>
      <c r="V9" s="25"/>
      <c r="W9" s="25"/>
      <c r="X9" s="16">
        <v>245800</v>
      </c>
      <c r="Y9" s="19">
        <v>4800012816</v>
      </c>
      <c r="Z9" s="25"/>
      <c r="AA9" s="19" t="s">
        <v>489</v>
      </c>
      <c r="AB9" s="42">
        <v>45412</v>
      </c>
    </row>
    <row r="10" spans="1:28" x14ac:dyDescent="0.35">
      <c r="A10" s="19">
        <v>890399047</v>
      </c>
      <c r="B10" s="20" t="s">
        <v>12</v>
      </c>
      <c r="C10" s="23" t="s">
        <v>13</v>
      </c>
      <c r="D10" s="23">
        <v>21955</v>
      </c>
      <c r="E10" s="20" t="s">
        <v>24</v>
      </c>
      <c r="F10" s="20" t="s">
        <v>246</v>
      </c>
      <c r="G10" s="24">
        <v>42428</v>
      </c>
      <c r="H10" s="24">
        <v>42438</v>
      </c>
      <c r="I10" s="21">
        <v>42440</v>
      </c>
      <c r="J10" s="15">
        <v>1581100</v>
      </c>
      <c r="K10" s="17">
        <v>0</v>
      </c>
      <c r="L10" s="36" t="s">
        <v>475</v>
      </c>
      <c r="M10" s="36" t="s">
        <v>464</v>
      </c>
      <c r="N10" s="36" t="s">
        <v>475</v>
      </c>
      <c r="O10" s="4"/>
      <c r="P10" s="39">
        <v>1581100</v>
      </c>
      <c r="Q10" s="16">
        <v>0</v>
      </c>
      <c r="R10" s="16"/>
      <c r="S10" s="16">
        <v>1581100</v>
      </c>
      <c r="T10" s="16">
        <v>116600</v>
      </c>
      <c r="U10" s="16">
        <v>1464500</v>
      </c>
      <c r="V10" s="25"/>
      <c r="W10" s="25"/>
      <c r="X10" s="16">
        <v>1464500</v>
      </c>
      <c r="Y10" s="19">
        <v>4800014175</v>
      </c>
      <c r="Z10" s="25"/>
      <c r="AA10" s="19" t="s">
        <v>488</v>
      </c>
      <c r="AB10" s="42">
        <v>45412</v>
      </c>
    </row>
    <row r="11" spans="1:28" x14ac:dyDescent="0.35">
      <c r="A11" s="19">
        <v>890399047</v>
      </c>
      <c r="B11" s="20" t="s">
        <v>12</v>
      </c>
      <c r="C11" s="23" t="s">
        <v>13</v>
      </c>
      <c r="D11" s="23">
        <v>22048</v>
      </c>
      <c r="E11" s="20" t="s">
        <v>25</v>
      </c>
      <c r="F11" s="20" t="s">
        <v>247</v>
      </c>
      <c r="G11" s="24">
        <v>42459</v>
      </c>
      <c r="H11" s="24">
        <v>42469</v>
      </c>
      <c r="I11" s="21" t="e">
        <v>#N/A</v>
      </c>
      <c r="J11" s="15">
        <v>6107800</v>
      </c>
      <c r="K11" s="17">
        <v>6107800</v>
      </c>
      <c r="L11" s="36" t="s">
        <v>476</v>
      </c>
      <c r="M11" s="36" t="e">
        <v>#N/A</v>
      </c>
      <c r="N11" s="36" t="s">
        <v>476</v>
      </c>
      <c r="O11" s="4"/>
      <c r="P11" s="39">
        <v>0</v>
      </c>
      <c r="Q11" s="16">
        <v>0</v>
      </c>
      <c r="R11" s="16"/>
      <c r="S11" s="16">
        <v>0</v>
      </c>
      <c r="T11" s="16">
        <v>0</v>
      </c>
      <c r="U11" s="16">
        <v>0</v>
      </c>
      <c r="V11" s="25"/>
      <c r="W11" s="25"/>
      <c r="X11" s="17"/>
      <c r="Y11" s="25"/>
      <c r="Z11" s="25"/>
      <c r="AA11" s="25"/>
      <c r="AB11" s="42">
        <v>45412</v>
      </c>
    </row>
    <row r="12" spans="1:28" x14ac:dyDescent="0.35">
      <c r="A12" s="19">
        <v>890399047</v>
      </c>
      <c r="B12" s="20" t="s">
        <v>12</v>
      </c>
      <c r="C12" s="23" t="s">
        <v>13</v>
      </c>
      <c r="D12" s="23">
        <v>22097</v>
      </c>
      <c r="E12" s="20" t="s">
        <v>26</v>
      </c>
      <c r="F12" s="20" t="s">
        <v>248</v>
      </c>
      <c r="G12" s="24">
        <v>42489</v>
      </c>
      <c r="H12" s="24">
        <v>42499</v>
      </c>
      <c r="I12" s="21" t="e">
        <v>#N/A</v>
      </c>
      <c r="J12" s="15">
        <v>717100</v>
      </c>
      <c r="K12" s="17">
        <v>717100</v>
      </c>
      <c r="L12" s="36" t="s">
        <v>476</v>
      </c>
      <c r="M12" s="36" t="e">
        <v>#N/A</v>
      </c>
      <c r="N12" s="36" t="s">
        <v>476</v>
      </c>
      <c r="O12" s="4"/>
      <c r="P12" s="39">
        <v>0</v>
      </c>
      <c r="Q12" s="16">
        <v>0</v>
      </c>
      <c r="R12" s="16"/>
      <c r="S12" s="16">
        <v>0</v>
      </c>
      <c r="T12" s="16">
        <v>0</v>
      </c>
      <c r="U12" s="16">
        <v>0</v>
      </c>
      <c r="V12" s="25"/>
      <c r="W12" s="25"/>
      <c r="X12" s="17"/>
      <c r="Y12" s="25"/>
      <c r="Z12" s="25"/>
      <c r="AA12" s="25"/>
      <c r="AB12" s="42">
        <v>45412</v>
      </c>
    </row>
    <row r="13" spans="1:28" x14ac:dyDescent="0.35">
      <c r="A13" s="19">
        <v>890399047</v>
      </c>
      <c r="B13" s="20" t="s">
        <v>12</v>
      </c>
      <c r="C13" s="23" t="s">
        <v>13</v>
      </c>
      <c r="D13" s="23">
        <v>22096</v>
      </c>
      <c r="E13" s="20" t="s">
        <v>27</v>
      </c>
      <c r="F13" s="20" t="s">
        <v>249</v>
      </c>
      <c r="G13" s="24">
        <v>42489</v>
      </c>
      <c r="H13" s="24">
        <v>42499</v>
      </c>
      <c r="I13" s="21" t="e">
        <v>#N/A</v>
      </c>
      <c r="J13" s="15">
        <v>598200</v>
      </c>
      <c r="K13" s="17">
        <v>598200</v>
      </c>
      <c r="L13" s="36" t="s">
        <v>476</v>
      </c>
      <c r="M13" s="36" t="e">
        <v>#N/A</v>
      </c>
      <c r="N13" s="36" t="s">
        <v>476</v>
      </c>
      <c r="O13" s="4"/>
      <c r="P13" s="39">
        <v>0</v>
      </c>
      <c r="Q13" s="16">
        <v>0</v>
      </c>
      <c r="R13" s="16"/>
      <c r="S13" s="16">
        <v>0</v>
      </c>
      <c r="T13" s="16">
        <v>0</v>
      </c>
      <c r="U13" s="16">
        <v>0</v>
      </c>
      <c r="V13" s="25"/>
      <c r="W13" s="25"/>
      <c r="X13" s="17"/>
      <c r="Y13" s="25"/>
      <c r="Z13" s="25"/>
      <c r="AA13" s="25"/>
      <c r="AB13" s="42">
        <v>45412</v>
      </c>
    </row>
    <row r="14" spans="1:28" x14ac:dyDescent="0.35">
      <c r="A14" s="19">
        <v>890399047</v>
      </c>
      <c r="B14" s="20" t="s">
        <v>12</v>
      </c>
      <c r="C14" s="23" t="s">
        <v>13</v>
      </c>
      <c r="D14" s="23">
        <v>22144</v>
      </c>
      <c r="E14" s="20" t="s">
        <v>28</v>
      </c>
      <c r="F14" s="20" t="s">
        <v>250</v>
      </c>
      <c r="G14" s="24">
        <v>42520</v>
      </c>
      <c r="H14" s="24">
        <v>42530</v>
      </c>
      <c r="I14" s="21" t="e">
        <v>#N/A</v>
      </c>
      <c r="J14" s="15">
        <v>187900</v>
      </c>
      <c r="K14" s="17">
        <v>187900</v>
      </c>
      <c r="L14" s="36" t="s">
        <v>476</v>
      </c>
      <c r="M14" s="36" t="e">
        <v>#N/A</v>
      </c>
      <c r="N14" s="36" t="s">
        <v>476</v>
      </c>
      <c r="O14" s="4"/>
      <c r="P14" s="39">
        <v>0</v>
      </c>
      <c r="Q14" s="16">
        <v>0</v>
      </c>
      <c r="R14" s="16"/>
      <c r="S14" s="16">
        <v>0</v>
      </c>
      <c r="T14" s="16">
        <v>0</v>
      </c>
      <c r="U14" s="16">
        <v>0</v>
      </c>
      <c r="V14" s="25"/>
      <c r="W14" s="25"/>
      <c r="X14" s="17"/>
      <c r="Y14" s="25"/>
      <c r="Z14" s="25"/>
      <c r="AA14" s="25"/>
      <c r="AB14" s="42">
        <v>45412</v>
      </c>
    </row>
    <row r="15" spans="1:28" x14ac:dyDescent="0.35">
      <c r="A15" s="19">
        <v>890399047</v>
      </c>
      <c r="B15" s="20" t="s">
        <v>12</v>
      </c>
      <c r="C15" s="23" t="s">
        <v>13</v>
      </c>
      <c r="D15" s="23">
        <v>22143</v>
      </c>
      <c r="E15" s="20" t="s">
        <v>29</v>
      </c>
      <c r="F15" s="20" t="s">
        <v>251</v>
      </c>
      <c r="G15" s="24">
        <v>42520</v>
      </c>
      <c r="H15" s="24">
        <v>42530</v>
      </c>
      <c r="I15" s="21" t="e">
        <v>#N/A</v>
      </c>
      <c r="J15" s="15">
        <v>297300</v>
      </c>
      <c r="K15" s="17">
        <v>297300</v>
      </c>
      <c r="L15" s="36" t="s">
        <v>476</v>
      </c>
      <c r="M15" s="36" t="e">
        <v>#N/A</v>
      </c>
      <c r="N15" s="36" t="s">
        <v>476</v>
      </c>
      <c r="O15" s="4"/>
      <c r="P15" s="39">
        <v>0</v>
      </c>
      <c r="Q15" s="16">
        <v>0</v>
      </c>
      <c r="R15" s="16"/>
      <c r="S15" s="16">
        <v>0</v>
      </c>
      <c r="T15" s="16">
        <v>0</v>
      </c>
      <c r="U15" s="16">
        <v>0</v>
      </c>
      <c r="V15" s="25"/>
      <c r="W15" s="25"/>
      <c r="X15" s="17"/>
      <c r="Y15" s="25"/>
      <c r="Z15" s="25"/>
      <c r="AA15" s="25"/>
      <c r="AB15" s="42">
        <v>45412</v>
      </c>
    </row>
    <row r="16" spans="1:28" x14ac:dyDescent="0.35">
      <c r="A16" s="19">
        <v>890399047</v>
      </c>
      <c r="B16" s="20" t="s">
        <v>12</v>
      </c>
      <c r="C16" s="23" t="s">
        <v>13</v>
      </c>
      <c r="D16" s="23">
        <v>22234</v>
      </c>
      <c r="E16" s="20" t="s">
        <v>30</v>
      </c>
      <c r="F16" s="20" t="s">
        <v>252</v>
      </c>
      <c r="G16" s="24">
        <v>42550</v>
      </c>
      <c r="H16" s="24">
        <v>42560</v>
      </c>
      <c r="I16" s="21" t="e">
        <v>#N/A</v>
      </c>
      <c r="J16" s="15">
        <v>176900</v>
      </c>
      <c r="K16" s="17">
        <v>176900</v>
      </c>
      <c r="L16" s="36" t="s">
        <v>476</v>
      </c>
      <c r="M16" s="36" t="e">
        <v>#N/A</v>
      </c>
      <c r="N16" s="36" t="s">
        <v>476</v>
      </c>
      <c r="O16" s="4"/>
      <c r="P16" s="39">
        <v>0</v>
      </c>
      <c r="Q16" s="16">
        <v>0</v>
      </c>
      <c r="R16" s="16"/>
      <c r="S16" s="16">
        <v>0</v>
      </c>
      <c r="T16" s="16">
        <v>0</v>
      </c>
      <c r="U16" s="16">
        <v>0</v>
      </c>
      <c r="V16" s="25"/>
      <c r="W16" s="25"/>
      <c r="X16" s="17"/>
      <c r="Y16" s="25"/>
      <c r="Z16" s="25"/>
      <c r="AA16" s="25"/>
      <c r="AB16" s="42">
        <v>45412</v>
      </c>
    </row>
    <row r="17" spans="1:28" x14ac:dyDescent="0.35">
      <c r="A17" s="19">
        <v>890399047</v>
      </c>
      <c r="B17" s="20" t="s">
        <v>12</v>
      </c>
      <c r="C17" s="23" t="s">
        <v>13</v>
      </c>
      <c r="D17" s="23">
        <v>22301</v>
      </c>
      <c r="E17" s="20" t="s">
        <v>31</v>
      </c>
      <c r="F17" s="20" t="s">
        <v>253</v>
      </c>
      <c r="G17" s="24">
        <v>42550</v>
      </c>
      <c r="H17" s="24">
        <v>42560</v>
      </c>
      <c r="I17" s="21" t="e">
        <v>#N/A</v>
      </c>
      <c r="J17" s="15">
        <v>305500</v>
      </c>
      <c r="K17" s="17">
        <v>305500</v>
      </c>
      <c r="L17" s="36" t="s">
        <v>476</v>
      </c>
      <c r="M17" s="36" t="e">
        <v>#N/A</v>
      </c>
      <c r="N17" s="36" t="s">
        <v>476</v>
      </c>
      <c r="O17" s="4"/>
      <c r="P17" s="39">
        <v>0</v>
      </c>
      <c r="Q17" s="16">
        <v>0</v>
      </c>
      <c r="R17" s="16"/>
      <c r="S17" s="16">
        <v>0</v>
      </c>
      <c r="T17" s="16">
        <v>0</v>
      </c>
      <c r="U17" s="16">
        <v>0</v>
      </c>
      <c r="V17" s="25"/>
      <c r="W17" s="25"/>
      <c r="X17" s="17"/>
      <c r="Y17" s="25"/>
      <c r="Z17" s="25"/>
      <c r="AA17" s="25"/>
      <c r="AB17" s="42">
        <v>45412</v>
      </c>
    </row>
    <row r="18" spans="1:28" x14ac:dyDescent="0.35">
      <c r="A18" s="19">
        <v>890399047</v>
      </c>
      <c r="B18" s="20" t="s">
        <v>12</v>
      </c>
      <c r="C18" s="23" t="s">
        <v>13</v>
      </c>
      <c r="D18" s="23">
        <v>22321</v>
      </c>
      <c r="E18" s="20" t="s">
        <v>32</v>
      </c>
      <c r="F18" s="20" t="s">
        <v>254</v>
      </c>
      <c r="G18" s="24">
        <v>42581</v>
      </c>
      <c r="H18" s="24">
        <v>42591</v>
      </c>
      <c r="I18" s="21" t="e">
        <v>#N/A</v>
      </c>
      <c r="J18" s="15">
        <v>1111300</v>
      </c>
      <c r="K18" s="17">
        <v>1111300</v>
      </c>
      <c r="L18" s="36" t="s">
        <v>476</v>
      </c>
      <c r="M18" s="36" t="e">
        <v>#N/A</v>
      </c>
      <c r="N18" s="36" t="s">
        <v>476</v>
      </c>
      <c r="O18" s="4"/>
      <c r="P18" s="39">
        <v>0</v>
      </c>
      <c r="Q18" s="16">
        <v>0</v>
      </c>
      <c r="R18" s="16"/>
      <c r="S18" s="16">
        <v>0</v>
      </c>
      <c r="T18" s="16">
        <v>0</v>
      </c>
      <c r="U18" s="16">
        <v>0</v>
      </c>
      <c r="V18" s="25"/>
      <c r="W18" s="25"/>
      <c r="X18" s="17"/>
      <c r="Y18" s="25"/>
      <c r="Z18" s="25"/>
      <c r="AA18" s="25"/>
      <c r="AB18" s="42">
        <v>45412</v>
      </c>
    </row>
    <row r="19" spans="1:28" x14ac:dyDescent="0.35">
      <c r="A19" s="19">
        <v>890399047</v>
      </c>
      <c r="B19" s="20" t="s">
        <v>12</v>
      </c>
      <c r="C19" s="23" t="s">
        <v>13</v>
      </c>
      <c r="D19" s="23">
        <v>22436</v>
      </c>
      <c r="E19" s="20" t="s">
        <v>33</v>
      </c>
      <c r="F19" s="20" t="s">
        <v>255</v>
      </c>
      <c r="G19" s="24">
        <v>42612</v>
      </c>
      <c r="H19" s="24">
        <v>42622</v>
      </c>
      <c r="I19" s="21" t="e">
        <v>#N/A</v>
      </c>
      <c r="J19" s="15">
        <v>1233200</v>
      </c>
      <c r="K19" s="17">
        <v>1233200</v>
      </c>
      <c r="L19" s="36" t="s">
        <v>476</v>
      </c>
      <c r="M19" s="36" t="e">
        <v>#N/A</v>
      </c>
      <c r="N19" s="36" t="s">
        <v>476</v>
      </c>
      <c r="O19" s="4"/>
      <c r="P19" s="39">
        <v>0</v>
      </c>
      <c r="Q19" s="16">
        <v>0</v>
      </c>
      <c r="R19" s="16"/>
      <c r="S19" s="16">
        <v>0</v>
      </c>
      <c r="T19" s="16">
        <v>0</v>
      </c>
      <c r="U19" s="16">
        <v>0</v>
      </c>
      <c r="V19" s="25"/>
      <c r="W19" s="25"/>
      <c r="X19" s="17"/>
      <c r="Y19" s="25"/>
      <c r="Z19" s="25"/>
      <c r="AA19" s="25"/>
      <c r="AB19" s="42">
        <v>45412</v>
      </c>
    </row>
    <row r="20" spans="1:28" x14ac:dyDescent="0.35">
      <c r="A20" s="19">
        <v>890399047</v>
      </c>
      <c r="B20" s="20" t="s">
        <v>12</v>
      </c>
      <c r="C20" s="23" t="s">
        <v>13</v>
      </c>
      <c r="D20" s="23">
        <v>22430</v>
      </c>
      <c r="E20" s="20" t="s">
        <v>34</v>
      </c>
      <c r="F20" s="20" t="s">
        <v>256</v>
      </c>
      <c r="G20" s="24">
        <v>42612</v>
      </c>
      <c r="H20" s="24">
        <v>42622</v>
      </c>
      <c r="I20" s="21" t="e">
        <v>#N/A</v>
      </c>
      <c r="J20" s="15">
        <v>46400</v>
      </c>
      <c r="K20" s="17">
        <v>46400</v>
      </c>
      <c r="L20" s="36" t="s">
        <v>476</v>
      </c>
      <c r="M20" s="36" t="e">
        <v>#N/A</v>
      </c>
      <c r="N20" s="36" t="s">
        <v>476</v>
      </c>
      <c r="O20" s="4"/>
      <c r="P20" s="39">
        <v>0</v>
      </c>
      <c r="Q20" s="16">
        <v>0</v>
      </c>
      <c r="R20" s="16"/>
      <c r="S20" s="16">
        <v>0</v>
      </c>
      <c r="T20" s="16">
        <v>0</v>
      </c>
      <c r="U20" s="16">
        <v>0</v>
      </c>
      <c r="V20" s="25"/>
      <c r="W20" s="25"/>
      <c r="X20" s="17"/>
      <c r="Y20" s="25"/>
      <c r="Z20" s="25"/>
      <c r="AA20" s="25"/>
      <c r="AB20" s="42">
        <v>45412</v>
      </c>
    </row>
    <row r="21" spans="1:28" x14ac:dyDescent="0.35">
      <c r="A21" s="19">
        <v>890399047</v>
      </c>
      <c r="B21" s="20" t="s">
        <v>12</v>
      </c>
      <c r="C21" s="23" t="s">
        <v>13</v>
      </c>
      <c r="D21" s="23">
        <v>22475</v>
      </c>
      <c r="E21" s="20" t="s">
        <v>35</v>
      </c>
      <c r="F21" s="20" t="s">
        <v>257</v>
      </c>
      <c r="G21" s="24">
        <v>42642</v>
      </c>
      <c r="H21" s="24">
        <v>42652</v>
      </c>
      <c r="I21" s="21" t="e">
        <v>#N/A</v>
      </c>
      <c r="J21" s="15">
        <v>1323800</v>
      </c>
      <c r="K21" s="17">
        <v>1323800</v>
      </c>
      <c r="L21" s="36" t="s">
        <v>476</v>
      </c>
      <c r="M21" s="36" t="e">
        <v>#N/A</v>
      </c>
      <c r="N21" s="36" t="s">
        <v>476</v>
      </c>
      <c r="O21" s="4"/>
      <c r="P21" s="39">
        <v>0</v>
      </c>
      <c r="Q21" s="16">
        <v>0</v>
      </c>
      <c r="R21" s="16"/>
      <c r="S21" s="16">
        <v>0</v>
      </c>
      <c r="T21" s="16">
        <v>0</v>
      </c>
      <c r="U21" s="16">
        <v>0</v>
      </c>
      <c r="V21" s="25"/>
      <c r="W21" s="25"/>
      <c r="X21" s="17"/>
      <c r="Y21" s="25"/>
      <c r="Z21" s="25"/>
      <c r="AA21" s="25"/>
      <c r="AB21" s="42">
        <v>45412</v>
      </c>
    </row>
    <row r="22" spans="1:28" x14ac:dyDescent="0.35">
      <c r="A22" s="19">
        <v>890399047</v>
      </c>
      <c r="B22" s="20" t="s">
        <v>12</v>
      </c>
      <c r="C22" s="23" t="s">
        <v>13</v>
      </c>
      <c r="D22" s="23">
        <v>22473</v>
      </c>
      <c r="E22" s="20" t="s">
        <v>36</v>
      </c>
      <c r="F22" s="20" t="s">
        <v>258</v>
      </c>
      <c r="G22" s="24">
        <v>42642</v>
      </c>
      <c r="H22" s="24">
        <v>42652</v>
      </c>
      <c r="I22" s="21" t="e">
        <v>#N/A</v>
      </c>
      <c r="J22" s="15">
        <v>2352600</v>
      </c>
      <c r="K22" s="17">
        <v>2352600</v>
      </c>
      <c r="L22" s="36" t="s">
        <v>476</v>
      </c>
      <c r="M22" s="36" t="e">
        <v>#N/A</v>
      </c>
      <c r="N22" s="36" t="s">
        <v>476</v>
      </c>
      <c r="O22" s="4"/>
      <c r="P22" s="39">
        <v>0</v>
      </c>
      <c r="Q22" s="16">
        <v>0</v>
      </c>
      <c r="R22" s="16"/>
      <c r="S22" s="16">
        <v>0</v>
      </c>
      <c r="T22" s="16">
        <v>0</v>
      </c>
      <c r="U22" s="16">
        <v>0</v>
      </c>
      <c r="V22" s="25"/>
      <c r="W22" s="25"/>
      <c r="X22" s="17"/>
      <c r="Y22" s="25"/>
      <c r="Z22" s="25"/>
      <c r="AA22" s="25"/>
      <c r="AB22" s="42">
        <v>45412</v>
      </c>
    </row>
    <row r="23" spans="1:28" x14ac:dyDescent="0.35">
      <c r="A23" s="19">
        <v>890399047</v>
      </c>
      <c r="B23" s="20" t="s">
        <v>12</v>
      </c>
      <c r="C23" s="23" t="s">
        <v>13</v>
      </c>
      <c r="D23" s="23">
        <v>22576</v>
      </c>
      <c r="E23" s="20" t="s">
        <v>37</v>
      </c>
      <c r="F23" s="20" t="s">
        <v>259</v>
      </c>
      <c r="G23" s="24">
        <v>42673</v>
      </c>
      <c r="H23" s="24">
        <v>42683</v>
      </c>
      <c r="I23" s="21" t="e">
        <v>#N/A</v>
      </c>
      <c r="J23" s="15">
        <v>925600</v>
      </c>
      <c r="K23" s="17">
        <v>925600</v>
      </c>
      <c r="L23" s="36" t="s">
        <v>476</v>
      </c>
      <c r="M23" s="36" t="e">
        <v>#N/A</v>
      </c>
      <c r="N23" s="36" t="s">
        <v>476</v>
      </c>
      <c r="O23" s="4"/>
      <c r="P23" s="39">
        <v>0</v>
      </c>
      <c r="Q23" s="16">
        <v>0</v>
      </c>
      <c r="R23" s="16"/>
      <c r="S23" s="16">
        <v>0</v>
      </c>
      <c r="T23" s="16">
        <v>0</v>
      </c>
      <c r="U23" s="16">
        <v>0</v>
      </c>
      <c r="V23" s="25"/>
      <c r="W23" s="25"/>
      <c r="X23" s="17"/>
      <c r="Y23" s="25"/>
      <c r="Z23" s="25"/>
      <c r="AA23" s="25"/>
      <c r="AB23" s="42">
        <v>45412</v>
      </c>
    </row>
    <row r="24" spans="1:28" x14ac:dyDescent="0.35">
      <c r="A24" s="19">
        <v>890399047</v>
      </c>
      <c r="B24" s="20" t="s">
        <v>12</v>
      </c>
      <c r="C24" s="23" t="s">
        <v>13</v>
      </c>
      <c r="D24" s="23">
        <v>22668</v>
      </c>
      <c r="E24" s="20" t="s">
        <v>38</v>
      </c>
      <c r="F24" s="20" t="s">
        <v>260</v>
      </c>
      <c r="G24" s="24">
        <v>42703</v>
      </c>
      <c r="H24" s="24">
        <v>42713</v>
      </c>
      <c r="I24" s="21" t="e">
        <v>#N/A</v>
      </c>
      <c r="J24" s="15">
        <v>3271000</v>
      </c>
      <c r="K24" s="17">
        <v>3271000</v>
      </c>
      <c r="L24" s="36" t="s">
        <v>476</v>
      </c>
      <c r="M24" s="36" t="e">
        <v>#N/A</v>
      </c>
      <c r="N24" s="36" t="s">
        <v>476</v>
      </c>
      <c r="O24" s="4"/>
      <c r="P24" s="39">
        <v>0</v>
      </c>
      <c r="Q24" s="16">
        <v>0</v>
      </c>
      <c r="R24" s="16"/>
      <c r="S24" s="16">
        <v>0</v>
      </c>
      <c r="T24" s="16">
        <v>0</v>
      </c>
      <c r="U24" s="16">
        <v>0</v>
      </c>
      <c r="V24" s="25"/>
      <c r="W24" s="25"/>
      <c r="X24" s="17"/>
      <c r="Y24" s="25"/>
      <c r="Z24" s="25"/>
      <c r="AA24" s="25"/>
      <c r="AB24" s="42">
        <v>45412</v>
      </c>
    </row>
    <row r="25" spans="1:28" x14ac:dyDescent="0.35">
      <c r="A25" s="19">
        <v>890399047</v>
      </c>
      <c r="B25" s="20" t="s">
        <v>12</v>
      </c>
      <c r="C25" s="23" t="s">
        <v>13</v>
      </c>
      <c r="D25" s="23">
        <v>22667</v>
      </c>
      <c r="E25" s="20" t="s">
        <v>39</v>
      </c>
      <c r="F25" s="20" t="s">
        <v>261</v>
      </c>
      <c r="G25" s="24">
        <v>42703</v>
      </c>
      <c r="H25" s="24">
        <v>42713</v>
      </c>
      <c r="I25" s="21" t="e">
        <v>#N/A</v>
      </c>
      <c r="J25" s="15">
        <v>294800</v>
      </c>
      <c r="K25" s="17">
        <v>294800</v>
      </c>
      <c r="L25" s="36" t="s">
        <v>476</v>
      </c>
      <c r="M25" s="36" t="e">
        <v>#N/A</v>
      </c>
      <c r="N25" s="36" t="s">
        <v>476</v>
      </c>
      <c r="O25" s="4"/>
      <c r="P25" s="39">
        <v>0</v>
      </c>
      <c r="Q25" s="16">
        <v>0</v>
      </c>
      <c r="R25" s="16"/>
      <c r="S25" s="16">
        <v>0</v>
      </c>
      <c r="T25" s="16">
        <v>0</v>
      </c>
      <c r="U25" s="16">
        <v>0</v>
      </c>
      <c r="V25" s="25"/>
      <c r="W25" s="25"/>
      <c r="X25" s="17"/>
      <c r="Y25" s="25"/>
      <c r="Z25" s="25"/>
      <c r="AA25" s="25"/>
      <c r="AB25" s="42">
        <v>45412</v>
      </c>
    </row>
    <row r="26" spans="1:28" x14ac:dyDescent="0.35">
      <c r="A26" s="19">
        <v>890399047</v>
      </c>
      <c r="B26" s="20" t="s">
        <v>12</v>
      </c>
      <c r="C26" s="23" t="s">
        <v>13</v>
      </c>
      <c r="D26" s="23">
        <v>22666</v>
      </c>
      <c r="E26" s="20" t="s">
        <v>40</v>
      </c>
      <c r="F26" s="20" t="s">
        <v>262</v>
      </c>
      <c r="G26" s="24">
        <v>42703</v>
      </c>
      <c r="H26" s="24">
        <v>42713</v>
      </c>
      <c r="I26" s="21" t="e">
        <v>#N/A</v>
      </c>
      <c r="J26" s="15">
        <v>99100</v>
      </c>
      <c r="K26" s="17">
        <v>99100</v>
      </c>
      <c r="L26" s="36" t="s">
        <v>476</v>
      </c>
      <c r="M26" s="36" t="e">
        <v>#N/A</v>
      </c>
      <c r="N26" s="36" t="s">
        <v>476</v>
      </c>
      <c r="O26" s="4"/>
      <c r="P26" s="39">
        <v>0</v>
      </c>
      <c r="Q26" s="16">
        <v>0</v>
      </c>
      <c r="R26" s="16"/>
      <c r="S26" s="16">
        <v>0</v>
      </c>
      <c r="T26" s="16">
        <v>0</v>
      </c>
      <c r="U26" s="16">
        <v>0</v>
      </c>
      <c r="V26" s="25"/>
      <c r="W26" s="25"/>
      <c r="X26" s="17"/>
      <c r="Y26" s="25"/>
      <c r="Z26" s="25"/>
      <c r="AA26" s="25"/>
      <c r="AB26" s="42">
        <v>45412</v>
      </c>
    </row>
    <row r="27" spans="1:28" x14ac:dyDescent="0.35">
      <c r="A27" s="19">
        <v>890399047</v>
      </c>
      <c r="B27" s="20" t="s">
        <v>12</v>
      </c>
      <c r="C27" s="23" t="s">
        <v>13</v>
      </c>
      <c r="D27" s="23">
        <v>22770</v>
      </c>
      <c r="E27" s="20" t="s">
        <v>41</v>
      </c>
      <c r="F27" s="20" t="s">
        <v>263</v>
      </c>
      <c r="G27" s="24">
        <v>42732</v>
      </c>
      <c r="H27" s="24">
        <v>42742</v>
      </c>
      <c r="I27" s="21" t="e">
        <v>#N/A</v>
      </c>
      <c r="J27" s="15">
        <v>2352600</v>
      </c>
      <c r="K27" s="17">
        <v>2352600</v>
      </c>
      <c r="L27" s="36" t="s">
        <v>476</v>
      </c>
      <c r="M27" s="36" t="e">
        <v>#N/A</v>
      </c>
      <c r="N27" s="36" t="s">
        <v>476</v>
      </c>
      <c r="O27" s="4"/>
      <c r="P27" s="39">
        <v>0</v>
      </c>
      <c r="Q27" s="16">
        <v>0</v>
      </c>
      <c r="R27" s="16"/>
      <c r="S27" s="16">
        <v>0</v>
      </c>
      <c r="T27" s="16">
        <v>0</v>
      </c>
      <c r="U27" s="16">
        <v>0</v>
      </c>
      <c r="V27" s="25"/>
      <c r="W27" s="25"/>
      <c r="X27" s="17"/>
      <c r="Y27" s="25"/>
      <c r="Z27" s="25"/>
      <c r="AA27" s="25"/>
      <c r="AB27" s="42">
        <v>45412</v>
      </c>
    </row>
    <row r="28" spans="1:28" x14ac:dyDescent="0.35">
      <c r="A28" s="19">
        <v>890399047</v>
      </c>
      <c r="B28" s="20" t="s">
        <v>12</v>
      </c>
      <c r="C28" s="23" t="s">
        <v>13</v>
      </c>
      <c r="D28" s="23">
        <v>22771</v>
      </c>
      <c r="E28" s="20" t="s">
        <v>42</v>
      </c>
      <c r="F28" s="20" t="s">
        <v>264</v>
      </c>
      <c r="G28" s="24">
        <v>42732</v>
      </c>
      <c r="H28" s="24">
        <v>42742</v>
      </c>
      <c r="I28" s="21" t="e">
        <v>#N/A</v>
      </c>
      <c r="J28" s="15">
        <v>996300</v>
      </c>
      <c r="K28" s="17">
        <v>996300</v>
      </c>
      <c r="L28" s="36" t="s">
        <v>476</v>
      </c>
      <c r="M28" s="36" t="e">
        <v>#N/A</v>
      </c>
      <c r="N28" s="36" t="s">
        <v>476</v>
      </c>
      <c r="O28" s="4"/>
      <c r="P28" s="39">
        <v>0</v>
      </c>
      <c r="Q28" s="16">
        <v>0</v>
      </c>
      <c r="R28" s="16"/>
      <c r="S28" s="16">
        <v>0</v>
      </c>
      <c r="T28" s="16">
        <v>0</v>
      </c>
      <c r="U28" s="16">
        <v>0</v>
      </c>
      <c r="V28" s="25"/>
      <c r="W28" s="25"/>
      <c r="X28" s="17"/>
      <c r="Y28" s="25"/>
      <c r="Z28" s="25"/>
      <c r="AA28" s="25"/>
      <c r="AB28" s="42">
        <v>45412</v>
      </c>
    </row>
    <row r="29" spans="1:28" x14ac:dyDescent="0.35">
      <c r="A29" s="19">
        <v>890399047</v>
      </c>
      <c r="B29" s="20" t="s">
        <v>12</v>
      </c>
      <c r="C29" s="23" t="s">
        <v>13</v>
      </c>
      <c r="D29" s="23">
        <v>22867</v>
      </c>
      <c r="E29" s="20" t="s">
        <v>43</v>
      </c>
      <c r="F29" s="20" t="s">
        <v>265</v>
      </c>
      <c r="G29" s="24">
        <v>42765</v>
      </c>
      <c r="H29" s="24">
        <v>42775</v>
      </c>
      <c r="I29" s="21" t="e">
        <v>#N/A</v>
      </c>
      <c r="J29" s="15">
        <v>2817300</v>
      </c>
      <c r="K29" s="17">
        <v>2817300</v>
      </c>
      <c r="L29" s="36" t="s">
        <v>476</v>
      </c>
      <c r="M29" s="36" t="e">
        <v>#N/A</v>
      </c>
      <c r="N29" s="36" t="s">
        <v>476</v>
      </c>
      <c r="O29" s="4"/>
      <c r="P29" s="39">
        <v>0</v>
      </c>
      <c r="Q29" s="16">
        <v>0</v>
      </c>
      <c r="R29" s="16"/>
      <c r="S29" s="16">
        <v>0</v>
      </c>
      <c r="T29" s="16">
        <v>0</v>
      </c>
      <c r="U29" s="16">
        <v>0</v>
      </c>
      <c r="V29" s="25"/>
      <c r="W29" s="25"/>
      <c r="X29" s="17"/>
      <c r="Y29" s="25"/>
      <c r="Z29" s="25"/>
      <c r="AA29" s="25"/>
      <c r="AB29" s="42">
        <v>45412</v>
      </c>
    </row>
    <row r="30" spans="1:28" x14ac:dyDescent="0.35">
      <c r="A30" s="19">
        <v>890399047</v>
      </c>
      <c r="B30" s="20" t="s">
        <v>12</v>
      </c>
      <c r="C30" s="23" t="s">
        <v>13</v>
      </c>
      <c r="D30" s="23">
        <v>22961</v>
      </c>
      <c r="E30" s="20" t="s">
        <v>44</v>
      </c>
      <c r="F30" s="20" t="s">
        <v>266</v>
      </c>
      <c r="G30" s="24">
        <v>42793</v>
      </c>
      <c r="H30" s="24">
        <v>42803</v>
      </c>
      <c r="I30" s="21" t="e">
        <v>#N/A</v>
      </c>
      <c r="J30" s="15">
        <v>591000</v>
      </c>
      <c r="K30" s="17">
        <v>591000</v>
      </c>
      <c r="L30" s="36" t="s">
        <v>476</v>
      </c>
      <c r="M30" s="36" t="e">
        <v>#N/A</v>
      </c>
      <c r="N30" s="36" t="s">
        <v>476</v>
      </c>
      <c r="O30" s="4"/>
      <c r="P30" s="39">
        <v>0</v>
      </c>
      <c r="Q30" s="16">
        <v>0</v>
      </c>
      <c r="R30" s="16"/>
      <c r="S30" s="16">
        <v>0</v>
      </c>
      <c r="T30" s="16">
        <v>0</v>
      </c>
      <c r="U30" s="16">
        <v>0</v>
      </c>
      <c r="V30" s="25"/>
      <c r="W30" s="25"/>
      <c r="X30" s="17"/>
      <c r="Y30" s="25"/>
      <c r="Z30" s="25"/>
      <c r="AA30" s="25"/>
      <c r="AB30" s="42">
        <v>45412</v>
      </c>
    </row>
    <row r="31" spans="1:28" x14ac:dyDescent="0.35">
      <c r="A31" s="19">
        <v>890399047</v>
      </c>
      <c r="B31" s="20" t="s">
        <v>12</v>
      </c>
      <c r="C31" s="23" t="s">
        <v>13</v>
      </c>
      <c r="D31" s="23">
        <v>23043</v>
      </c>
      <c r="E31" s="20" t="s">
        <v>45</v>
      </c>
      <c r="F31" s="20" t="s">
        <v>267</v>
      </c>
      <c r="G31" s="24">
        <v>42824</v>
      </c>
      <c r="H31" s="24">
        <v>42834</v>
      </c>
      <c r="I31" s="21" t="e">
        <v>#N/A</v>
      </c>
      <c r="J31" s="15">
        <v>2686300</v>
      </c>
      <c r="K31" s="17">
        <v>2686300</v>
      </c>
      <c r="L31" s="36" t="s">
        <v>476</v>
      </c>
      <c r="M31" s="36" t="e">
        <v>#N/A</v>
      </c>
      <c r="N31" s="36" t="s">
        <v>476</v>
      </c>
      <c r="O31" s="4"/>
      <c r="P31" s="39">
        <v>0</v>
      </c>
      <c r="Q31" s="16">
        <v>0</v>
      </c>
      <c r="R31" s="16"/>
      <c r="S31" s="16">
        <v>0</v>
      </c>
      <c r="T31" s="16">
        <v>0</v>
      </c>
      <c r="U31" s="16">
        <v>0</v>
      </c>
      <c r="V31" s="25"/>
      <c r="W31" s="25"/>
      <c r="X31" s="17"/>
      <c r="Y31" s="25"/>
      <c r="Z31" s="25"/>
      <c r="AA31" s="25"/>
      <c r="AB31" s="42">
        <v>45412</v>
      </c>
    </row>
    <row r="32" spans="1:28" x14ac:dyDescent="0.35">
      <c r="A32" s="19">
        <v>890399047</v>
      </c>
      <c r="B32" s="20" t="s">
        <v>12</v>
      </c>
      <c r="C32" s="23" t="s">
        <v>13</v>
      </c>
      <c r="D32" s="23">
        <v>23132</v>
      </c>
      <c r="E32" s="20" t="s">
        <v>46</v>
      </c>
      <c r="F32" s="20" t="s">
        <v>268</v>
      </c>
      <c r="G32" s="24">
        <v>42854</v>
      </c>
      <c r="H32" s="24">
        <v>42864</v>
      </c>
      <c r="I32" s="21" t="e">
        <v>#N/A</v>
      </c>
      <c r="J32" s="15">
        <v>2521800</v>
      </c>
      <c r="K32" s="17">
        <v>2521800</v>
      </c>
      <c r="L32" s="36" t="s">
        <v>476</v>
      </c>
      <c r="M32" s="36" t="e">
        <v>#N/A</v>
      </c>
      <c r="N32" s="36" t="s">
        <v>476</v>
      </c>
      <c r="O32" s="4"/>
      <c r="P32" s="39">
        <v>0</v>
      </c>
      <c r="Q32" s="16">
        <v>0</v>
      </c>
      <c r="R32" s="16"/>
      <c r="S32" s="16">
        <v>0</v>
      </c>
      <c r="T32" s="16">
        <v>0</v>
      </c>
      <c r="U32" s="16">
        <v>0</v>
      </c>
      <c r="V32" s="25"/>
      <c r="W32" s="25"/>
      <c r="X32" s="17"/>
      <c r="Y32" s="25"/>
      <c r="Z32" s="25"/>
      <c r="AA32" s="25"/>
      <c r="AB32" s="42">
        <v>45412</v>
      </c>
    </row>
    <row r="33" spans="1:28" x14ac:dyDescent="0.35">
      <c r="A33" s="19">
        <v>890399047</v>
      </c>
      <c r="B33" s="20" t="s">
        <v>12</v>
      </c>
      <c r="C33" s="23" t="s">
        <v>13</v>
      </c>
      <c r="D33" s="23">
        <v>23213</v>
      </c>
      <c r="E33" s="20" t="s">
        <v>47</v>
      </c>
      <c r="F33" s="20" t="s">
        <v>269</v>
      </c>
      <c r="G33" s="24">
        <v>42885</v>
      </c>
      <c r="H33" s="24">
        <v>42895</v>
      </c>
      <c r="I33" s="21" t="e">
        <v>#N/A</v>
      </c>
      <c r="J33" s="15">
        <v>275100</v>
      </c>
      <c r="K33" s="17">
        <v>275100</v>
      </c>
      <c r="L33" s="36" t="s">
        <v>476</v>
      </c>
      <c r="M33" s="36" t="e">
        <v>#N/A</v>
      </c>
      <c r="N33" s="36" t="s">
        <v>476</v>
      </c>
      <c r="O33" s="4"/>
      <c r="P33" s="39">
        <v>0</v>
      </c>
      <c r="Q33" s="16">
        <v>0</v>
      </c>
      <c r="R33" s="16"/>
      <c r="S33" s="16">
        <v>0</v>
      </c>
      <c r="T33" s="16">
        <v>0</v>
      </c>
      <c r="U33" s="16">
        <v>0</v>
      </c>
      <c r="V33" s="25"/>
      <c r="W33" s="25"/>
      <c r="X33" s="17"/>
      <c r="Y33" s="25"/>
      <c r="Z33" s="25"/>
      <c r="AA33" s="25"/>
      <c r="AB33" s="42">
        <v>45412</v>
      </c>
    </row>
    <row r="34" spans="1:28" x14ac:dyDescent="0.35">
      <c r="A34" s="19">
        <v>890399047</v>
      </c>
      <c r="B34" s="20" t="s">
        <v>12</v>
      </c>
      <c r="C34" s="23" t="s">
        <v>13</v>
      </c>
      <c r="D34" s="23">
        <v>23317</v>
      </c>
      <c r="E34" s="20" t="s">
        <v>48</v>
      </c>
      <c r="F34" s="20" t="s">
        <v>270</v>
      </c>
      <c r="G34" s="24">
        <v>42915</v>
      </c>
      <c r="H34" s="24">
        <v>42925</v>
      </c>
      <c r="I34" s="21" t="e">
        <v>#N/A</v>
      </c>
      <c r="J34" s="15">
        <v>1365400</v>
      </c>
      <c r="K34" s="17">
        <v>1365400</v>
      </c>
      <c r="L34" s="36" t="s">
        <v>476</v>
      </c>
      <c r="M34" s="36" t="e">
        <v>#N/A</v>
      </c>
      <c r="N34" s="36" t="s">
        <v>476</v>
      </c>
      <c r="O34" s="4"/>
      <c r="P34" s="39">
        <v>0</v>
      </c>
      <c r="Q34" s="16">
        <v>0</v>
      </c>
      <c r="R34" s="16"/>
      <c r="S34" s="16">
        <v>0</v>
      </c>
      <c r="T34" s="16">
        <v>0</v>
      </c>
      <c r="U34" s="16">
        <v>0</v>
      </c>
      <c r="V34" s="25"/>
      <c r="W34" s="25"/>
      <c r="X34" s="17"/>
      <c r="Y34" s="25"/>
      <c r="Z34" s="25"/>
      <c r="AA34" s="25"/>
      <c r="AB34" s="42">
        <v>45412</v>
      </c>
    </row>
    <row r="35" spans="1:28" x14ac:dyDescent="0.35">
      <c r="A35" s="19">
        <v>890399047</v>
      </c>
      <c r="B35" s="20" t="s">
        <v>12</v>
      </c>
      <c r="C35" s="23" t="s">
        <v>13</v>
      </c>
      <c r="D35" s="23">
        <v>23485</v>
      </c>
      <c r="E35" s="20" t="s">
        <v>49</v>
      </c>
      <c r="F35" s="20" t="s">
        <v>271</v>
      </c>
      <c r="G35" s="24">
        <v>42977</v>
      </c>
      <c r="H35" s="24">
        <v>42987</v>
      </c>
      <c r="I35" s="21" t="e">
        <v>#N/A</v>
      </c>
      <c r="J35" s="15">
        <v>1856400</v>
      </c>
      <c r="K35" s="17">
        <v>1856400</v>
      </c>
      <c r="L35" s="36" t="s">
        <v>476</v>
      </c>
      <c r="M35" s="36" t="e">
        <v>#N/A</v>
      </c>
      <c r="N35" s="36" t="s">
        <v>476</v>
      </c>
      <c r="O35" s="4"/>
      <c r="P35" s="39">
        <v>0</v>
      </c>
      <c r="Q35" s="16">
        <v>0</v>
      </c>
      <c r="R35" s="16"/>
      <c r="S35" s="16">
        <v>0</v>
      </c>
      <c r="T35" s="16">
        <v>0</v>
      </c>
      <c r="U35" s="16">
        <v>0</v>
      </c>
      <c r="V35" s="25"/>
      <c r="W35" s="25"/>
      <c r="X35" s="17"/>
      <c r="Y35" s="25"/>
      <c r="Z35" s="25"/>
      <c r="AA35" s="25"/>
      <c r="AB35" s="42">
        <v>45412</v>
      </c>
    </row>
    <row r="36" spans="1:28" x14ac:dyDescent="0.35">
      <c r="A36" s="19">
        <v>890399047</v>
      </c>
      <c r="B36" s="20" t="s">
        <v>12</v>
      </c>
      <c r="C36" s="23" t="s">
        <v>13</v>
      </c>
      <c r="D36" s="23">
        <v>20180422</v>
      </c>
      <c r="E36" s="20" t="s">
        <v>50</v>
      </c>
      <c r="F36" s="20" t="s">
        <v>272</v>
      </c>
      <c r="G36" s="24">
        <v>43219</v>
      </c>
      <c r="H36" s="24">
        <v>43229</v>
      </c>
      <c r="I36" s="21" t="e">
        <v>#N/A</v>
      </c>
      <c r="J36" s="15">
        <v>222565</v>
      </c>
      <c r="K36" s="17">
        <v>222565</v>
      </c>
      <c r="L36" s="36" t="s">
        <v>476</v>
      </c>
      <c r="M36" s="36" t="e">
        <v>#N/A</v>
      </c>
      <c r="N36" s="36" t="s">
        <v>476</v>
      </c>
      <c r="O36" s="4"/>
      <c r="P36" s="39">
        <v>0</v>
      </c>
      <c r="Q36" s="16">
        <v>0</v>
      </c>
      <c r="R36" s="16"/>
      <c r="S36" s="16">
        <v>0</v>
      </c>
      <c r="T36" s="16">
        <v>0</v>
      </c>
      <c r="U36" s="16">
        <v>0</v>
      </c>
      <c r="V36" s="25"/>
      <c r="W36" s="25"/>
      <c r="X36" s="17"/>
      <c r="Y36" s="25"/>
      <c r="Z36" s="25"/>
      <c r="AA36" s="25"/>
      <c r="AB36" s="42">
        <v>45412</v>
      </c>
    </row>
    <row r="37" spans="1:28" x14ac:dyDescent="0.35">
      <c r="A37" s="19">
        <v>890399047</v>
      </c>
      <c r="B37" s="20" t="s">
        <v>12</v>
      </c>
      <c r="C37" s="23" t="s">
        <v>13</v>
      </c>
      <c r="D37" s="23">
        <v>20180423</v>
      </c>
      <c r="E37" s="20" t="s">
        <v>51</v>
      </c>
      <c r="F37" s="20" t="s">
        <v>273</v>
      </c>
      <c r="G37" s="24">
        <v>43219</v>
      </c>
      <c r="H37" s="24">
        <v>43229</v>
      </c>
      <c r="I37" s="21" t="e">
        <v>#N/A</v>
      </c>
      <c r="J37" s="15">
        <v>14895</v>
      </c>
      <c r="K37" s="17">
        <v>14895</v>
      </c>
      <c r="L37" s="36" t="s">
        <v>476</v>
      </c>
      <c r="M37" s="36" t="e">
        <v>#N/A</v>
      </c>
      <c r="N37" s="36" t="s">
        <v>476</v>
      </c>
      <c r="O37" s="4"/>
      <c r="P37" s="39">
        <v>0</v>
      </c>
      <c r="Q37" s="16">
        <v>0</v>
      </c>
      <c r="R37" s="16"/>
      <c r="S37" s="16">
        <v>0</v>
      </c>
      <c r="T37" s="16">
        <v>0</v>
      </c>
      <c r="U37" s="16">
        <v>0</v>
      </c>
      <c r="V37" s="25"/>
      <c r="W37" s="25"/>
      <c r="X37" s="17"/>
      <c r="Y37" s="25"/>
      <c r="Z37" s="25"/>
      <c r="AA37" s="25"/>
      <c r="AB37" s="42">
        <v>45412</v>
      </c>
    </row>
    <row r="38" spans="1:28" x14ac:dyDescent="0.35">
      <c r="A38" s="19">
        <v>890399047</v>
      </c>
      <c r="B38" s="20" t="s">
        <v>12</v>
      </c>
      <c r="C38" s="23" t="s">
        <v>13</v>
      </c>
      <c r="D38" s="23">
        <v>20180532</v>
      </c>
      <c r="E38" s="20" t="s">
        <v>52</v>
      </c>
      <c r="F38" s="20" t="s">
        <v>274</v>
      </c>
      <c r="G38" s="24">
        <v>43249</v>
      </c>
      <c r="H38" s="24">
        <v>43259</v>
      </c>
      <c r="I38" s="21" t="e">
        <v>#N/A</v>
      </c>
      <c r="J38" s="15">
        <v>824100</v>
      </c>
      <c r="K38" s="17">
        <v>824100</v>
      </c>
      <c r="L38" s="36" t="s">
        <v>476</v>
      </c>
      <c r="M38" s="36" t="e">
        <v>#N/A</v>
      </c>
      <c r="N38" s="36" t="s">
        <v>476</v>
      </c>
      <c r="O38" s="4"/>
      <c r="P38" s="39">
        <v>0</v>
      </c>
      <c r="Q38" s="16">
        <v>0</v>
      </c>
      <c r="R38" s="16"/>
      <c r="S38" s="16">
        <v>0</v>
      </c>
      <c r="T38" s="16">
        <v>0</v>
      </c>
      <c r="U38" s="16">
        <v>0</v>
      </c>
      <c r="V38" s="25"/>
      <c r="W38" s="25"/>
      <c r="X38" s="17"/>
      <c r="Y38" s="25"/>
      <c r="Z38" s="25"/>
      <c r="AA38" s="25"/>
      <c r="AB38" s="42">
        <v>45412</v>
      </c>
    </row>
    <row r="39" spans="1:28" x14ac:dyDescent="0.35">
      <c r="A39" s="19">
        <v>890399047</v>
      </c>
      <c r="B39" s="20" t="s">
        <v>12</v>
      </c>
      <c r="C39" s="23" t="s">
        <v>13</v>
      </c>
      <c r="D39" s="23">
        <v>20180638</v>
      </c>
      <c r="E39" s="20" t="s">
        <v>53</v>
      </c>
      <c r="F39" s="20" t="s">
        <v>275</v>
      </c>
      <c r="G39" s="24">
        <v>43280</v>
      </c>
      <c r="H39" s="24">
        <v>43290</v>
      </c>
      <c r="I39" s="21" t="e">
        <v>#N/A</v>
      </c>
      <c r="J39" s="15">
        <v>2085760</v>
      </c>
      <c r="K39" s="17">
        <v>2085760</v>
      </c>
      <c r="L39" s="36" t="s">
        <v>476</v>
      </c>
      <c r="M39" s="36" t="e">
        <v>#N/A</v>
      </c>
      <c r="N39" s="36" t="s">
        <v>476</v>
      </c>
      <c r="O39" s="4"/>
      <c r="P39" s="39">
        <v>0</v>
      </c>
      <c r="Q39" s="16">
        <v>0</v>
      </c>
      <c r="R39" s="16"/>
      <c r="S39" s="16">
        <v>0</v>
      </c>
      <c r="T39" s="16">
        <v>0</v>
      </c>
      <c r="U39" s="16">
        <v>0</v>
      </c>
      <c r="V39" s="25"/>
      <c r="W39" s="25"/>
      <c r="X39" s="17"/>
      <c r="Y39" s="25"/>
      <c r="Z39" s="25"/>
      <c r="AA39" s="25"/>
      <c r="AB39" s="42">
        <v>45412</v>
      </c>
    </row>
    <row r="40" spans="1:28" x14ac:dyDescent="0.35">
      <c r="A40" s="19">
        <v>890399047</v>
      </c>
      <c r="B40" s="20" t="s">
        <v>12</v>
      </c>
      <c r="C40" s="23" t="s">
        <v>13</v>
      </c>
      <c r="D40" s="23">
        <v>20180639</v>
      </c>
      <c r="E40" s="20" t="s">
        <v>54</v>
      </c>
      <c r="F40" s="20" t="s">
        <v>276</v>
      </c>
      <c r="G40" s="24">
        <v>43280</v>
      </c>
      <c r="H40" s="24">
        <v>43290</v>
      </c>
      <c r="I40" s="21" t="e">
        <v>#N/A</v>
      </c>
      <c r="J40" s="15">
        <v>190200</v>
      </c>
      <c r="K40" s="17">
        <v>190200</v>
      </c>
      <c r="L40" s="36" t="s">
        <v>476</v>
      </c>
      <c r="M40" s="36" t="e">
        <v>#N/A</v>
      </c>
      <c r="N40" s="36" t="s">
        <v>476</v>
      </c>
      <c r="O40" s="4"/>
      <c r="P40" s="39">
        <v>0</v>
      </c>
      <c r="Q40" s="16">
        <v>0</v>
      </c>
      <c r="R40" s="16"/>
      <c r="S40" s="16">
        <v>0</v>
      </c>
      <c r="T40" s="16">
        <v>0</v>
      </c>
      <c r="U40" s="16">
        <v>0</v>
      </c>
      <c r="V40" s="25"/>
      <c r="W40" s="25"/>
      <c r="X40" s="17"/>
      <c r="Y40" s="25"/>
      <c r="Z40" s="25"/>
      <c r="AA40" s="25"/>
      <c r="AB40" s="42">
        <v>45412</v>
      </c>
    </row>
    <row r="41" spans="1:28" x14ac:dyDescent="0.35">
      <c r="A41" s="19">
        <v>890399047</v>
      </c>
      <c r="B41" s="20" t="s">
        <v>12</v>
      </c>
      <c r="C41" s="23" t="s">
        <v>13</v>
      </c>
      <c r="D41" s="23">
        <v>20180734</v>
      </c>
      <c r="E41" s="20" t="s">
        <v>55</v>
      </c>
      <c r="F41" s="20" t="s">
        <v>277</v>
      </c>
      <c r="G41" s="24">
        <v>43311</v>
      </c>
      <c r="H41" s="24">
        <v>43321</v>
      </c>
      <c r="I41" s="21" t="e">
        <v>#N/A</v>
      </c>
      <c r="J41" s="15">
        <v>2908920</v>
      </c>
      <c r="K41" s="17">
        <v>2908920</v>
      </c>
      <c r="L41" s="36" t="s">
        <v>476</v>
      </c>
      <c r="M41" s="36" t="e">
        <v>#N/A</v>
      </c>
      <c r="N41" s="36" t="s">
        <v>476</v>
      </c>
      <c r="O41" s="4"/>
      <c r="P41" s="39">
        <v>0</v>
      </c>
      <c r="Q41" s="16">
        <v>0</v>
      </c>
      <c r="R41" s="16"/>
      <c r="S41" s="16">
        <v>0</v>
      </c>
      <c r="T41" s="16">
        <v>0</v>
      </c>
      <c r="U41" s="16">
        <v>0</v>
      </c>
      <c r="V41" s="25"/>
      <c r="W41" s="25"/>
      <c r="X41" s="17"/>
      <c r="Y41" s="25"/>
      <c r="Z41" s="25"/>
      <c r="AA41" s="25"/>
      <c r="AB41" s="42">
        <v>45412</v>
      </c>
    </row>
    <row r="42" spans="1:28" x14ac:dyDescent="0.35">
      <c r="A42" s="19">
        <v>890399047</v>
      </c>
      <c r="B42" s="20" t="s">
        <v>12</v>
      </c>
      <c r="C42" s="23" t="s">
        <v>13</v>
      </c>
      <c r="D42" s="23">
        <v>20180735</v>
      </c>
      <c r="E42" s="20" t="s">
        <v>56</v>
      </c>
      <c r="F42" s="20" t="s">
        <v>278</v>
      </c>
      <c r="G42" s="24">
        <v>43311</v>
      </c>
      <c r="H42" s="24">
        <v>43321</v>
      </c>
      <c r="I42" s="21" t="e">
        <v>#N/A</v>
      </c>
      <c r="J42" s="15">
        <v>229100</v>
      </c>
      <c r="K42" s="17">
        <v>229100</v>
      </c>
      <c r="L42" s="36" t="s">
        <v>476</v>
      </c>
      <c r="M42" s="36" t="e">
        <v>#N/A</v>
      </c>
      <c r="N42" s="36" t="s">
        <v>476</v>
      </c>
      <c r="O42" s="4"/>
      <c r="P42" s="39">
        <v>0</v>
      </c>
      <c r="Q42" s="16">
        <v>0</v>
      </c>
      <c r="R42" s="16"/>
      <c r="S42" s="16">
        <v>0</v>
      </c>
      <c r="T42" s="16">
        <v>0</v>
      </c>
      <c r="U42" s="16">
        <v>0</v>
      </c>
      <c r="V42" s="25"/>
      <c r="W42" s="25"/>
      <c r="X42" s="17"/>
      <c r="Y42" s="25"/>
      <c r="Z42" s="25"/>
      <c r="AA42" s="25"/>
      <c r="AB42" s="42">
        <v>45412</v>
      </c>
    </row>
    <row r="43" spans="1:28" x14ac:dyDescent="0.35">
      <c r="A43" s="19">
        <v>890399047</v>
      </c>
      <c r="B43" s="20" t="s">
        <v>12</v>
      </c>
      <c r="C43" s="23" t="s">
        <v>13</v>
      </c>
      <c r="D43" s="23">
        <v>20180822</v>
      </c>
      <c r="E43" s="20" t="s">
        <v>57</v>
      </c>
      <c r="F43" s="20" t="s">
        <v>279</v>
      </c>
      <c r="G43" s="24">
        <v>43342</v>
      </c>
      <c r="H43" s="24">
        <v>43352</v>
      </c>
      <c r="I43" s="21" t="e">
        <v>#N/A</v>
      </c>
      <c r="J43" s="15">
        <v>1097983</v>
      </c>
      <c r="K43" s="17">
        <v>1097983</v>
      </c>
      <c r="L43" s="36" t="s">
        <v>476</v>
      </c>
      <c r="M43" s="36" t="e">
        <v>#N/A</v>
      </c>
      <c r="N43" s="36" t="s">
        <v>476</v>
      </c>
      <c r="O43" s="4"/>
      <c r="P43" s="39">
        <v>0</v>
      </c>
      <c r="Q43" s="16">
        <v>0</v>
      </c>
      <c r="R43" s="16"/>
      <c r="S43" s="16">
        <v>0</v>
      </c>
      <c r="T43" s="16">
        <v>0</v>
      </c>
      <c r="U43" s="16">
        <v>0</v>
      </c>
      <c r="V43" s="25"/>
      <c r="W43" s="25"/>
      <c r="X43" s="17"/>
      <c r="Y43" s="25"/>
      <c r="Z43" s="25"/>
      <c r="AA43" s="25"/>
      <c r="AB43" s="42">
        <v>45412</v>
      </c>
    </row>
    <row r="44" spans="1:28" x14ac:dyDescent="0.35">
      <c r="A44" s="19">
        <v>890399047</v>
      </c>
      <c r="B44" s="20" t="s">
        <v>12</v>
      </c>
      <c r="C44" s="23" t="s">
        <v>13</v>
      </c>
      <c r="D44" s="23">
        <v>20180823</v>
      </c>
      <c r="E44" s="20" t="s">
        <v>58</v>
      </c>
      <c r="F44" s="20" t="s">
        <v>280</v>
      </c>
      <c r="G44" s="24">
        <v>43342</v>
      </c>
      <c r="H44" s="24">
        <v>43352</v>
      </c>
      <c r="I44" s="21" t="e">
        <v>#N/A</v>
      </c>
      <c r="J44" s="15">
        <v>201000</v>
      </c>
      <c r="K44" s="17">
        <v>201000</v>
      </c>
      <c r="L44" s="36" t="s">
        <v>476</v>
      </c>
      <c r="M44" s="36" t="e">
        <v>#N/A</v>
      </c>
      <c r="N44" s="36" t="s">
        <v>476</v>
      </c>
      <c r="O44" s="4"/>
      <c r="P44" s="39">
        <v>0</v>
      </c>
      <c r="Q44" s="16">
        <v>0</v>
      </c>
      <c r="R44" s="16"/>
      <c r="S44" s="16">
        <v>0</v>
      </c>
      <c r="T44" s="16">
        <v>0</v>
      </c>
      <c r="U44" s="16">
        <v>0</v>
      </c>
      <c r="V44" s="25"/>
      <c r="W44" s="25"/>
      <c r="X44" s="17"/>
      <c r="Y44" s="25"/>
      <c r="Z44" s="25"/>
      <c r="AA44" s="25"/>
      <c r="AB44" s="42">
        <v>45412</v>
      </c>
    </row>
    <row r="45" spans="1:28" x14ac:dyDescent="0.35">
      <c r="A45" s="19">
        <v>890399047</v>
      </c>
      <c r="B45" s="20" t="s">
        <v>12</v>
      </c>
      <c r="C45" s="23" t="s">
        <v>13</v>
      </c>
      <c r="D45" s="23">
        <v>20180929</v>
      </c>
      <c r="E45" s="20" t="s">
        <v>59</v>
      </c>
      <c r="F45" s="20" t="s">
        <v>281</v>
      </c>
      <c r="G45" s="24">
        <v>43372</v>
      </c>
      <c r="H45" s="24">
        <v>43382</v>
      </c>
      <c r="I45" s="21" t="e">
        <v>#N/A</v>
      </c>
      <c r="J45" s="15">
        <v>3464700</v>
      </c>
      <c r="K45" s="17">
        <v>3464700</v>
      </c>
      <c r="L45" s="36" t="s">
        <v>476</v>
      </c>
      <c r="M45" s="36" t="e">
        <v>#N/A</v>
      </c>
      <c r="N45" s="36" t="s">
        <v>476</v>
      </c>
      <c r="O45" s="4"/>
      <c r="P45" s="39">
        <v>0</v>
      </c>
      <c r="Q45" s="16">
        <v>0</v>
      </c>
      <c r="R45" s="16"/>
      <c r="S45" s="16">
        <v>0</v>
      </c>
      <c r="T45" s="16">
        <v>0</v>
      </c>
      <c r="U45" s="16">
        <v>0</v>
      </c>
      <c r="V45" s="25"/>
      <c r="W45" s="25"/>
      <c r="X45" s="17"/>
      <c r="Y45" s="25"/>
      <c r="Z45" s="25"/>
      <c r="AA45" s="25"/>
      <c r="AB45" s="42">
        <v>45412</v>
      </c>
    </row>
    <row r="46" spans="1:28" x14ac:dyDescent="0.35">
      <c r="A46" s="19">
        <v>890399047</v>
      </c>
      <c r="B46" s="20" t="s">
        <v>12</v>
      </c>
      <c r="C46" s="23" t="s">
        <v>13</v>
      </c>
      <c r="D46" s="23">
        <v>20181023</v>
      </c>
      <c r="E46" s="20" t="s">
        <v>60</v>
      </c>
      <c r="F46" s="20" t="s">
        <v>282</v>
      </c>
      <c r="G46" s="24">
        <v>43403</v>
      </c>
      <c r="H46" s="24">
        <v>43413</v>
      </c>
      <c r="I46" s="21" t="e">
        <v>#N/A</v>
      </c>
      <c r="J46" s="15">
        <v>847717</v>
      </c>
      <c r="K46" s="17">
        <v>847717</v>
      </c>
      <c r="L46" s="36" t="s">
        <v>476</v>
      </c>
      <c r="M46" s="36" t="e">
        <v>#N/A</v>
      </c>
      <c r="N46" s="36" t="s">
        <v>476</v>
      </c>
      <c r="O46" s="4"/>
      <c r="P46" s="39">
        <v>0</v>
      </c>
      <c r="Q46" s="16">
        <v>0</v>
      </c>
      <c r="R46" s="16"/>
      <c r="S46" s="16">
        <v>0</v>
      </c>
      <c r="T46" s="16">
        <v>0</v>
      </c>
      <c r="U46" s="16">
        <v>0</v>
      </c>
      <c r="V46" s="25"/>
      <c r="W46" s="25"/>
      <c r="X46" s="17"/>
      <c r="Y46" s="25"/>
      <c r="Z46" s="25"/>
      <c r="AA46" s="25"/>
      <c r="AB46" s="42">
        <v>45412</v>
      </c>
    </row>
    <row r="47" spans="1:28" x14ac:dyDescent="0.35">
      <c r="A47" s="19">
        <v>890399047</v>
      </c>
      <c r="B47" s="20" t="s">
        <v>12</v>
      </c>
      <c r="C47" s="23" t="s">
        <v>13</v>
      </c>
      <c r="D47" s="23">
        <v>116730</v>
      </c>
      <c r="E47" s="20" t="s">
        <v>61</v>
      </c>
      <c r="F47" s="20" t="s">
        <v>283</v>
      </c>
      <c r="G47" s="24">
        <v>43433</v>
      </c>
      <c r="H47" s="24">
        <v>43443</v>
      </c>
      <c r="I47" s="21" t="e">
        <v>#N/A</v>
      </c>
      <c r="J47" s="15">
        <v>871505</v>
      </c>
      <c r="K47" s="17">
        <v>871505</v>
      </c>
      <c r="L47" s="36" t="s">
        <v>476</v>
      </c>
      <c r="M47" s="36" t="e">
        <v>#N/A</v>
      </c>
      <c r="N47" s="36" t="s">
        <v>476</v>
      </c>
      <c r="O47" s="4"/>
      <c r="P47" s="39">
        <v>0</v>
      </c>
      <c r="Q47" s="16">
        <v>0</v>
      </c>
      <c r="R47" s="16"/>
      <c r="S47" s="16">
        <v>0</v>
      </c>
      <c r="T47" s="16">
        <v>0</v>
      </c>
      <c r="U47" s="16">
        <v>0</v>
      </c>
      <c r="V47" s="25"/>
      <c r="W47" s="25"/>
      <c r="X47" s="17"/>
      <c r="Y47" s="25"/>
      <c r="Z47" s="25"/>
      <c r="AA47" s="25"/>
      <c r="AB47" s="42">
        <v>45412</v>
      </c>
    </row>
    <row r="48" spans="1:28" x14ac:dyDescent="0.35">
      <c r="A48" s="19">
        <v>890399047</v>
      </c>
      <c r="B48" s="20" t="s">
        <v>12</v>
      </c>
      <c r="C48" s="23" t="s">
        <v>13</v>
      </c>
      <c r="D48" s="23">
        <v>120541</v>
      </c>
      <c r="E48" s="20" t="s">
        <v>62</v>
      </c>
      <c r="F48" s="20" t="s">
        <v>284</v>
      </c>
      <c r="G48" s="24">
        <v>43461</v>
      </c>
      <c r="H48" s="24">
        <v>43471</v>
      </c>
      <c r="I48" s="21" t="e">
        <v>#N/A</v>
      </c>
      <c r="J48" s="15">
        <v>521484</v>
      </c>
      <c r="K48" s="17">
        <v>521484</v>
      </c>
      <c r="L48" s="36" t="s">
        <v>476</v>
      </c>
      <c r="M48" s="36" t="e">
        <v>#N/A</v>
      </c>
      <c r="N48" s="36" t="s">
        <v>476</v>
      </c>
      <c r="O48" s="4"/>
      <c r="P48" s="39">
        <v>0</v>
      </c>
      <c r="Q48" s="16">
        <v>0</v>
      </c>
      <c r="R48" s="16"/>
      <c r="S48" s="16">
        <v>0</v>
      </c>
      <c r="T48" s="16">
        <v>0</v>
      </c>
      <c r="U48" s="16">
        <v>0</v>
      </c>
      <c r="V48" s="25"/>
      <c r="W48" s="25"/>
      <c r="X48" s="17"/>
      <c r="Y48" s="25"/>
      <c r="Z48" s="25"/>
      <c r="AA48" s="25"/>
      <c r="AB48" s="42">
        <v>45412</v>
      </c>
    </row>
    <row r="49" spans="1:28" x14ac:dyDescent="0.35">
      <c r="A49" s="19">
        <v>890399047</v>
      </c>
      <c r="B49" s="20" t="s">
        <v>12</v>
      </c>
      <c r="C49" s="23" t="s">
        <v>13</v>
      </c>
      <c r="D49" s="23">
        <v>120541</v>
      </c>
      <c r="E49" s="20" t="s">
        <v>62</v>
      </c>
      <c r="F49" s="20" t="s">
        <v>284</v>
      </c>
      <c r="G49" s="24">
        <v>43461</v>
      </c>
      <c r="H49" s="24">
        <v>43471</v>
      </c>
      <c r="I49" s="21" t="e">
        <v>#N/A</v>
      </c>
      <c r="J49" s="15">
        <v>608160</v>
      </c>
      <c r="K49" s="17">
        <v>608160</v>
      </c>
      <c r="L49" s="36" t="s">
        <v>476</v>
      </c>
      <c r="M49" s="36" t="e">
        <v>#N/A</v>
      </c>
      <c r="N49" s="36" t="s">
        <v>476</v>
      </c>
      <c r="O49" s="4"/>
      <c r="P49" s="39">
        <v>0</v>
      </c>
      <c r="Q49" s="16">
        <v>0</v>
      </c>
      <c r="R49" s="16"/>
      <c r="S49" s="16">
        <v>0</v>
      </c>
      <c r="T49" s="16">
        <v>0</v>
      </c>
      <c r="U49" s="16">
        <v>0</v>
      </c>
      <c r="V49" s="25"/>
      <c r="W49" s="25"/>
      <c r="X49" s="17"/>
      <c r="Y49" s="25"/>
      <c r="Z49" s="25"/>
      <c r="AA49" s="25"/>
      <c r="AB49" s="42">
        <v>45412</v>
      </c>
    </row>
    <row r="50" spans="1:28" x14ac:dyDescent="0.35">
      <c r="A50" s="19">
        <v>890399047</v>
      </c>
      <c r="B50" s="20" t="s">
        <v>12</v>
      </c>
      <c r="C50" s="23" t="s">
        <v>13</v>
      </c>
      <c r="D50" s="23">
        <v>20190135</v>
      </c>
      <c r="E50" s="20" t="s">
        <v>63</v>
      </c>
      <c r="F50" s="20" t="s">
        <v>285</v>
      </c>
      <c r="G50" s="24">
        <v>43489</v>
      </c>
      <c r="H50" s="24">
        <v>43499</v>
      </c>
      <c r="I50" s="21" t="e">
        <v>#N/A</v>
      </c>
      <c r="J50" s="15">
        <v>3240159</v>
      </c>
      <c r="K50" s="17">
        <v>3240159</v>
      </c>
      <c r="L50" s="36" t="s">
        <v>476</v>
      </c>
      <c r="M50" s="36" t="e">
        <v>#N/A</v>
      </c>
      <c r="N50" s="36" t="s">
        <v>476</v>
      </c>
      <c r="O50" s="4"/>
      <c r="P50" s="39">
        <v>0</v>
      </c>
      <c r="Q50" s="16">
        <v>0</v>
      </c>
      <c r="R50" s="16"/>
      <c r="S50" s="16">
        <v>0</v>
      </c>
      <c r="T50" s="16">
        <v>0</v>
      </c>
      <c r="U50" s="16">
        <v>0</v>
      </c>
      <c r="V50" s="25"/>
      <c r="W50" s="25"/>
      <c r="X50" s="17"/>
      <c r="Y50" s="25"/>
      <c r="Z50" s="25"/>
      <c r="AA50" s="25"/>
      <c r="AB50" s="42">
        <v>45412</v>
      </c>
    </row>
    <row r="51" spans="1:28" x14ac:dyDescent="0.35">
      <c r="A51" s="19">
        <v>890399047</v>
      </c>
      <c r="B51" s="20" t="s">
        <v>12</v>
      </c>
      <c r="C51" s="23" t="s">
        <v>13</v>
      </c>
      <c r="D51" s="23">
        <v>20190228</v>
      </c>
      <c r="E51" s="20" t="s">
        <v>64</v>
      </c>
      <c r="F51" s="20" t="s">
        <v>286</v>
      </c>
      <c r="G51" s="24">
        <v>43520</v>
      </c>
      <c r="H51" s="24">
        <v>43530</v>
      </c>
      <c r="I51" s="21" t="e">
        <v>#N/A</v>
      </c>
      <c r="J51" s="15">
        <v>883751</v>
      </c>
      <c r="K51" s="17">
        <v>883751</v>
      </c>
      <c r="L51" s="36" t="s">
        <v>476</v>
      </c>
      <c r="M51" s="36" t="e">
        <v>#N/A</v>
      </c>
      <c r="N51" s="36" t="s">
        <v>476</v>
      </c>
      <c r="O51" s="4"/>
      <c r="P51" s="39">
        <v>0</v>
      </c>
      <c r="Q51" s="16">
        <v>0</v>
      </c>
      <c r="R51" s="16"/>
      <c r="S51" s="16">
        <v>0</v>
      </c>
      <c r="T51" s="16">
        <v>0</v>
      </c>
      <c r="U51" s="16">
        <v>0</v>
      </c>
      <c r="V51" s="25"/>
      <c r="W51" s="25"/>
      <c r="X51" s="17"/>
      <c r="Y51" s="25"/>
      <c r="Z51" s="25"/>
      <c r="AA51" s="25"/>
      <c r="AB51" s="42">
        <v>45412</v>
      </c>
    </row>
    <row r="52" spans="1:28" x14ac:dyDescent="0.35">
      <c r="A52" s="19">
        <v>890399047</v>
      </c>
      <c r="B52" s="20" t="s">
        <v>12</v>
      </c>
      <c r="C52" s="23" t="s">
        <v>13</v>
      </c>
      <c r="D52" s="23">
        <v>20190337</v>
      </c>
      <c r="E52" s="20" t="s">
        <v>65</v>
      </c>
      <c r="F52" s="20" t="s">
        <v>287</v>
      </c>
      <c r="G52" s="24">
        <v>43548</v>
      </c>
      <c r="H52" s="24">
        <v>43558</v>
      </c>
      <c r="I52" s="21" t="e">
        <v>#N/A</v>
      </c>
      <c r="J52" s="15">
        <v>10029836</v>
      </c>
      <c r="K52" s="17">
        <v>10029836</v>
      </c>
      <c r="L52" s="36" t="s">
        <v>476</v>
      </c>
      <c r="M52" s="36" t="e">
        <v>#N/A</v>
      </c>
      <c r="N52" s="36" t="s">
        <v>476</v>
      </c>
      <c r="O52" s="4"/>
      <c r="P52" s="39">
        <v>0</v>
      </c>
      <c r="Q52" s="16">
        <v>0</v>
      </c>
      <c r="R52" s="16"/>
      <c r="S52" s="16">
        <v>0</v>
      </c>
      <c r="T52" s="16">
        <v>0</v>
      </c>
      <c r="U52" s="16">
        <v>0</v>
      </c>
      <c r="V52" s="25"/>
      <c r="W52" s="25"/>
      <c r="X52" s="17"/>
      <c r="Y52" s="25"/>
      <c r="Z52" s="25"/>
      <c r="AA52" s="25"/>
      <c r="AB52" s="42">
        <v>45412</v>
      </c>
    </row>
    <row r="53" spans="1:28" x14ac:dyDescent="0.35">
      <c r="A53" s="19">
        <v>890399047</v>
      </c>
      <c r="B53" s="20" t="s">
        <v>12</v>
      </c>
      <c r="C53" s="23" t="s">
        <v>13</v>
      </c>
      <c r="D53" s="23">
        <v>20190440</v>
      </c>
      <c r="E53" s="20" t="s">
        <v>66</v>
      </c>
      <c r="F53" s="20" t="s">
        <v>288</v>
      </c>
      <c r="G53" s="24">
        <v>43579</v>
      </c>
      <c r="H53" s="24">
        <v>43589</v>
      </c>
      <c r="I53" s="21" t="e">
        <v>#N/A</v>
      </c>
      <c r="J53" s="15">
        <v>301104</v>
      </c>
      <c r="K53" s="17">
        <v>301104</v>
      </c>
      <c r="L53" s="36" t="s">
        <v>476</v>
      </c>
      <c r="M53" s="36" t="e">
        <v>#N/A</v>
      </c>
      <c r="N53" s="36" t="s">
        <v>476</v>
      </c>
      <c r="O53" s="4"/>
      <c r="P53" s="39">
        <v>0</v>
      </c>
      <c r="Q53" s="16">
        <v>0</v>
      </c>
      <c r="R53" s="16"/>
      <c r="S53" s="16">
        <v>0</v>
      </c>
      <c r="T53" s="16">
        <v>0</v>
      </c>
      <c r="U53" s="16">
        <v>0</v>
      </c>
      <c r="V53" s="25"/>
      <c r="W53" s="25"/>
      <c r="X53" s="17"/>
      <c r="Y53" s="25"/>
      <c r="Z53" s="25"/>
      <c r="AA53" s="25"/>
      <c r="AB53" s="42">
        <v>45412</v>
      </c>
    </row>
    <row r="54" spans="1:28" x14ac:dyDescent="0.35">
      <c r="A54" s="19">
        <v>890399047</v>
      </c>
      <c r="B54" s="20" t="s">
        <v>12</v>
      </c>
      <c r="C54" s="23" t="s">
        <v>13</v>
      </c>
      <c r="D54" s="23">
        <v>20190632</v>
      </c>
      <c r="E54" s="20" t="s">
        <v>67</v>
      </c>
      <c r="F54" s="20" t="s">
        <v>289</v>
      </c>
      <c r="G54" s="24">
        <v>43643</v>
      </c>
      <c r="H54" s="24">
        <v>43653</v>
      </c>
      <c r="I54" s="21" t="e">
        <v>#N/A</v>
      </c>
      <c r="J54" s="15">
        <v>529820</v>
      </c>
      <c r="K54" s="17">
        <v>529820</v>
      </c>
      <c r="L54" s="36" t="s">
        <v>476</v>
      </c>
      <c r="M54" s="36" t="e">
        <v>#N/A</v>
      </c>
      <c r="N54" s="36" t="s">
        <v>476</v>
      </c>
      <c r="O54" s="4"/>
      <c r="P54" s="39">
        <v>0</v>
      </c>
      <c r="Q54" s="16">
        <v>0</v>
      </c>
      <c r="R54" s="16"/>
      <c r="S54" s="16">
        <v>0</v>
      </c>
      <c r="T54" s="16">
        <v>0</v>
      </c>
      <c r="U54" s="16">
        <v>0</v>
      </c>
      <c r="V54" s="25"/>
      <c r="W54" s="25"/>
      <c r="X54" s="17"/>
      <c r="Y54" s="25"/>
      <c r="Z54" s="25"/>
      <c r="AA54" s="25"/>
      <c r="AB54" s="42">
        <v>45412</v>
      </c>
    </row>
    <row r="55" spans="1:28" x14ac:dyDescent="0.35">
      <c r="A55" s="19">
        <v>890399047</v>
      </c>
      <c r="B55" s="20" t="s">
        <v>12</v>
      </c>
      <c r="C55" s="23" t="s">
        <v>13</v>
      </c>
      <c r="D55" s="23">
        <v>20190740</v>
      </c>
      <c r="E55" s="20" t="s">
        <v>68</v>
      </c>
      <c r="F55" s="20" t="s">
        <v>290</v>
      </c>
      <c r="G55" s="24">
        <v>43674</v>
      </c>
      <c r="H55" s="24">
        <v>43684</v>
      </c>
      <c r="I55" s="21" t="e">
        <v>#N/A</v>
      </c>
      <c r="J55" s="15">
        <v>50800</v>
      </c>
      <c r="K55" s="17">
        <v>50800</v>
      </c>
      <c r="L55" s="36" t="s">
        <v>476</v>
      </c>
      <c r="M55" s="36" t="e">
        <v>#N/A</v>
      </c>
      <c r="N55" s="36" t="s">
        <v>476</v>
      </c>
      <c r="O55" s="4"/>
      <c r="P55" s="39">
        <v>0</v>
      </c>
      <c r="Q55" s="16">
        <v>0</v>
      </c>
      <c r="R55" s="16"/>
      <c r="S55" s="16">
        <v>0</v>
      </c>
      <c r="T55" s="16">
        <v>0</v>
      </c>
      <c r="U55" s="16">
        <v>0</v>
      </c>
      <c r="V55" s="25"/>
      <c r="W55" s="25"/>
      <c r="X55" s="17"/>
      <c r="Y55" s="25"/>
      <c r="Z55" s="25"/>
      <c r="AA55" s="25"/>
      <c r="AB55" s="42">
        <v>45412</v>
      </c>
    </row>
    <row r="56" spans="1:28" x14ac:dyDescent="0.35">
      <c r="A56" s="19">
        <v>890399047</v>
      </c>
      <c r="B56" s="20" t="s">
        <v>12</v>
      </c>
      <c r="C56" s="23" t="s">
        <v>14</v>
      </c>
      <c r="D56" s="23">
        <v>200997</v>
      </c>
      <c r="E56" s="20" t="s">
        <v>69</v>
      </c>
      <c r="F56" s="20" t="s">
        <v>291</v>
      </c>
      <c r="G56" s="24">
        <v>43691</v>
      </c>
      <c r="H56" s="24">
        <v>43723</v>
      </c>
      <c r="I56" s="21">
        <v>43720</v>
      </c>
      <c r="J56" s="15">
        <v>91500</v>
      </c>
      <c r="K56" s="17">
        <v>0</v>
      </c>
      <c r="L56" s="36" t="s">
        <v>475</v>
      </c>
      <c r="M56" s="36" t="s">
        <v>464</v>
      </c>
      <c r="N56" s="36" t="s">
        <v>475</v>
      </c>
      <c r="O56" s="4"/>
      <c r="P56" s="39">
        <v>91500</v>
      </c>
      <c r="Q56" s="16">
        <v>0</v>
      </c>
      <c r="R56" s="16"/>
      <c r="S56" s="16">
        <v>91500</v>
      </c>
      <c r="T56" s="16">
        <v>0</v>
      </c>
      <c r="U56" s="16">
        <v>91500</v>
      </c>
      <c r="V56" s="25"/>
      <c r="W56" s="25"/>
      <c r="X56" s="16">
        <v>91500</v>
      </c>
      <c r="Y56" s="19">
        <v>4800036170</v>
      </c>
      <c r="Z56" s="25"/>
      <c r="AA56" s="19" t="s">
        <v>490</v>
      </c>
      <c r="AB56" s="42">
        <v>45412</v>
      </c>
    </row>
    <row r="57" spans="1:28" x14ac:dyDescent="0.35">
      <c r="A57" s="19">
        <v>890399047</v>
      </c>
      <c r="B57" s="20" t="s">
        <v>12</v>
      </c>
      <c r="C57" s="23" t="s">
        <v>14</v>
      </c>
      <c r="D57" s="23">
        <v>201004</v>
      </c>
      <c r="E57" s="20" t="s">
        <v>70</v>
      </c>
      <c r="F57" s="20" t="s">
        <v>292</v>
      </c>
      <c r="G57" s="24">
        <v>43691</v>
      </c>
      <c r="H57" s="24">
        <v>43723</v>
      </c>
      <c r="I57" s="21">
        <v>43720</v>
      </c>
      <c r="J57" s="15">
        <v>180100</v>
      </c>
      <c r="K57" s="17">
        <v>0</v>
      </c>
      <c r="L57" s="36" t="s">
        <v>475</v>
      </c>
      <c r="M57" s="36" t="s">
        <v>464</v>
      </c>
      <c r="N57" s="36" t="s">
        <v>475</v>
      </c>
      <c r="O57" s="4"/>
      <c r="P57" s="39">
        <v>180100</v>
      </c>
      <c r="Q57" s="16">
        <v>0</v>
      </c>
      <c r="R57" s="16"/>
      <c r="S57" s="16">
        <v>180100</v>
      </c>
      <c r="T57" s="16">
        <v>0</v>
      </c>
      <c r="U57" s="16">
        <v>180100</v>
      </c>
      <c r="V57" s="25"/>
      <c r="W57" s="25"/>
      <c r="X57" s="16">
        <v>180100</v>
      </c>
      <c r="Y57" s="19">
        <v>4800036170</v>
      </c>
      <c r="Z57" s="25"/>
      <c r="AA57" s="19" t="s">
        <v>490</v>
      </c>
      <c r="AB57" s="42">
        <v>45412</v>
      </c>
    </row>
    <row r="58" spans="1:28" x14ac:dyDescent="0.35">
      <c r="A58" s="19">
        <v>890399047</v>
      </c>
      <c r="B58" s="20" t="s">
        <v>12</v>
      </c>
      <c r="C58" s="23" t="s">
        <v>14</v>
      </c>
      <c r="D58" s="23">
        <v>202129</v>
      </c>
      <c r="E58" s="20" t="s">
        <v>71</v>
      </c>
      <c r="F58" s="20" t="s">
        <v>293</v>
      </c>
      <c r="G58" s="24">
        <v>43692</v>
      </c>
      <c r="H58" s="24">
        <v>43723</v>
      </c>
      <c r="I58" s="21">
        <v>43720</v>
      </c>
      <c r="J58" s="15">
        <v>111481</v>
      </c>
      <c r="K58" s="17">
        <v>0</v>
      </c>
      <c r="L58" s="36" t="s">
        <v>475</v>
      </c>
      <c r="M58" s="36" t="s">
        <v>464</v>
      </c>
      <c r="N58" s="36" t="s">
        <v>475</v>
      </c>
      <c r="O58" s="4"/>
      <c r="P58" s="39">
        <v>111481</v>
      </c>
      <c r="Q58" s="16">
        <v>0</v>
      </c>
      <c r="R58" s="16"/>
      <c r="S58" s="16">
        <v>111481</v>
      </c>
      <c r="T58" s="16">
        <v>0</v>
      </c>
      <c r="U58" s="16">
        <v>111481</v>
      </c>
      <c r="V58" s="25"/>
      <c r="W58" s="25"/>
      <c r="X58" s="16">
        <v>111481</v>
      </c>
      <c r="Y58" s="19">
        <v>4800036170</v>
      </c>
      <c r="Z58" s="25"/>
      <c r="AA58" s="19" t="s">
        <v>490</v>
      </c>
      <c r="AB58" s="42">
        <v>45412</v>
      </c>
    </row>
    <row r="59" spans="1:28" x14ac:dyDescent="0.35">
      <c r="A59" s="19">
        <v>890399047</v>
      </c>
      <c r="B59" s="20" t="s">
        <v>12</v>
      </c>
      <c r="C59" s="23" t="s">
        <v>14</v>
      </c>
      <c r="D59" s="23">
        <v>202108</v>
      </c>
      <c r="E59" s="20" t="s">
        <v>72</v>
      </c>
      <c r="F59" s="20" t="s">
        <v>294</v>
      </c>
      <c r="G59" s="24">
        <v>43692</v>
      </c>
      <c r="H59" s="24">
        <v>43723</v>
      </c>
      <c r="I59" s="21">
        <v>43720</v>
      </c>
      <c r="J59" s="15">
        <v>168997</v>
      </c>
      <c r="K59" s="17">
        <v>0</v>
      </c>
      <c r="L59" s="36" t="s">
        <v>475</v>
      </c>
      <c r="M59" s="36" t="s">
        <v>464</v>
      </c>
      <c r="N59" s="36" t="s">
        <v>475</v>
      </c>
      <c r="O59" s="4"/>
      <c r="P59" s="39">
        <v>168997</v>
      </c>
      <c r="Q59" s="16">
        <v>0</v>
      </c>
      <c r="R59" s="16"/>
      <c r="S59" s="16">
        <v>168997</v>
      </c>
      <c r="T59" s="16">
        <v>0</v>
      </c>
      <c r="U59" s="16">
        <v>168997</v>
      </c>
      <c r="V59" s="25"/>
      <c r="W59" s="25"/>
      <c r="X59" s="16">
        <v>168997</v>
      </c>
      <c r="Y59" s="19">
        <v>4800036170</v>
      </c>
      <c r="Z59" s="25"/>
      <c r="AA59" s="19" t="s">
        <v>490</v>
      </c>
      <c r="AB59" s="42">
        <v>45412</v>
      </c>
    </row>
    <row r="60" spans="1:28" x14ac:dyDescent="0.35">
      <c r="A60" s="19">
        <v>890399047</v>
      </c>
      <c r="B60" s="20" t="s">
        <v>12</v>
      </c>
      <c r="C60" s="23" t="s">
        <v>14</v>
      </c>
      <c r="D60" s="23">
        <v>202617</v>
      </c>
      <c r="E60" s="20" t="s">
        <v>73</v>
      </c>
      <c r="F60" s="20" t="s">
        <v>295</v>
      </c>
      <c r="G60" s="24">
        <v>43693</v>
      </c>
      <c r="H60" s="24">
        <v>43723</v>
      </c>
      <c r="I60" s="21">
        <v>43720</v>
      </c>
      <c r="J60" s="15">
        <v>135720</v>
      </c>
      <c r="K60" s="17">
        <v>0</v>
      </c>
      <c r="L60" s="36" t="s">
        <v>475</v>
      </c>
      <c r="M60" s="36" t="s">
        <v>464</v>
      </c>
      <c r="N60" s="36" t="s">
        <v>475</v>
      </c>
      <c r="O60" s="4"/>
      <c r="P60" s="39">
        <v>135720</v>
      </c>
      <c r="Q60" s="16">
        <v>0</v>
      </c>
      <c r="R60" s="16"/>
      <c r="S60" s="16">
        <v>135720</v>
      </c>
      <c r="T60" s="16">
        <v>0</v>
      </c>
      <c r="U60" s="16">
        <v>135720</v>
      </c>
      <c r="V60" s="25"/>
      <c r="W60" s="25"/>
      <c r="X60" s="16">
        <v>135720</v>
      </c>
      <c r="Y60" s="19">
        <v>4800036170</v>
      </c>
      <c r="Z60" s="25"/>
      <c r="AA60" s="19" t="s">
        <v>490</v>
      </c>
      <c r="AB60" s="42">
        <v>45412</v>
      </c>
    </row>
    <row r="61" spans="1:28" x14ac:dyDescent="0.35">
      <c r="A61" s="19">
        <v>890399047</v>
      </c>
      <c r="B61" s="20" t="s">
        <v>12</v>
      </c>
      <c r="C61" s="23" t="s">
        <v>14</v>
      </c>
      <c r="D61" s="23">
        <v>203900</v>
      </c>
      <c r="E61" s="20" t="s">
        <v>74</v>
      </c>
      <c r="F61" s="20" t="s">
        <v>296</v>
      </c>
      <c r="G61" s="24">
        <v>43696</v>
      </c>
      <c r="H61" s="24">
        <v>43723</v>
      </c>
      <c r="I61" s="21">
        <v>43720</v>
      </c>
      <c r="J61" s="15">
        <v>793780</v>
      </c>
      <c r="K61" s="17">
        <v>0</v>
      </c>
      <c r="L61" s="36" t="s">
        <v>475</v>
      </c>
      <c r="M61" s="36" t="s">
        <v>464</v>
      </c>
      <c r="N61" s="36" t="s">
        <v>475</v>
      </c>
      <c r="O61" s="4"/>
      <c r="P61" s="39">
        <v>793780</v>
      </c>
      <c r="Q61" s="16">
        <v>0</v>
      </c>
      <c r="R61" s="16"/>
      <c r="S61" s="16">
        <v>793780</v>
      </c>
      <c r="T61" s="16">
        <v>0</v>
      </c>
      <c r="U61" s="16">
        <v>793780</v>
      </c>
      <c r="V61" s="25"/>
      <c r="W61" s="25"/>
      <c r="X61" s="16">
        <v>793780</v>
      </c>
      <c r="Y61" s="19">
        <v>4800036170</v>
      </c>
      <c r="Z61" s="25"/>
      <c r="AA61" s="19" t="s">
        <v>490</v>
      </c>
      <c r="AB61" s="42">
        <v>45412</v>
      </c>
    </row>
    <row r="62" spans="1:28" x14ac:dyDescent="0.35">
      <c r="A62" s="19">
        <v>890399047</v>
      </c>
      <c r="B62" s="20" t="s">
        <v>12</v>
      </c>
      <c r="C62" s="23" t="s">
        <v>14</v>
      </c>
      <c r="D62" s="23">
        <v>207124</v>
      </c>
      <c r="E62" s="20" t="s">
        <v>75</v>
      </c>
      <c r="F62" s="20" t="s">
        <v>297</v>
      </c>
      <c r="G62" s="24">
        <v>43702</v>
      </c>
      <c r="H62" s="24">
        <v>43723</v>
      </c>
      <c r="I62" s="21">
        <v>43720</v>
      </c>
      <c r="J62" s="15">
        <v>59100</v>
      </c>
      <c r="K62" s="17">
        <v>0</v>
      </c>
      <c r="L62" s="36" t="s">
        <v>475</v>
      </c>
      <c r="M62" s="36" t="s">
        <v>464</v>
      </c>
      <c r="N62" s="36" t="s">
        <v>475</v>
      </c>
      <c r="O62" s="4"/>
      <c r="P62" s="39">
        <v>59100</v>
      </c>
      <c r="Q62" s="16">
        <v>0</v>
      </c>
      <c r="R62" s="16"/>
      <c r="S62" s="16">
        <v>59100</v>
      </c>
      <c r="T62" s="16">
        <v>0</v>
      </c>
      <c r="U62" s="16">
        <v>59100</v>
      </c>
      <c r="V62" s="25"/>
      <c r="W62" s="25"/>
      <c r="X62" s="16">
        <v>59100</v>
      </c>
      <c r="Y62" s="19">
        <v>4800036170</v>
      </c>
      <c r="Z62" s="25"/>
      <c r="AA62" s="19" t="s">
        <v>490</v>
      </c>
      <c r="AB62" s="42">
        <v>45412</v>
      </c>
    </row>
    <row r="63" spans="1:28" x14ac:dyDescent="0.35">
      <c r="A63" s="19">
        <v>890399047</v>
      </c>
      <c r="B63" s="20" t="s">
        <v>12</v>
      </c>
      <c r="C63" s="23" t="s">
        <v>14</v>
      </c>
      <c r="D63" s="23">
        <v>213911</v>
      </c>
      <c r="E63" s="20" t="s">
        <v>76</v>
      </c>
      <c r="F63" s="20" t="s">
        <v>298</v>
      </c>
      <c r="G63" s="24">
        <v>43708</v>
      </c>
      <c r="H63" s="24">
        <v>43723</v>
      </c>
      <c r="I63" s="21">
        <v>43720</v>
      </c>
      <c r="J63" s="15">
        <v>60200</v>
      </c>
      <c r="K63" s="17">
        <v>0</v>
      </c>
      <c r="L63" s="36" t="s">
        <v>475</v>
      </c>
      <c r="M63" s="36" t="s">
        <v>464</v>
      </c>
      <c r="N63" s="36" t="s">
        <v>475</v>
      </c>
      <c r="O63" s="4"/>
      <c r="P63" s="39">
        <v>60200</v>
      </c>
      <c r="Q63" s="16">
        <v>0</v>
      </c>
      <c r="R63" s="16"/>
      <c r="S63" s="16">
        <v>60200</v>
      </c>
      <c r="T63" s="16">
        <v>0</v>
      </c>
      <c r="U63" s="16">
        <v>60200</v>
      </c>
      <c r="V63" s="25"/>
      <c r="W63" s="25"/>
      <c r="X63" s="16">
        <v>60200</v>
      </c>
      <c r="Y63" s="19">
        <v>4800036170</v>
      </c>
      <c r="Z63" s="25"/>
      <c r="AA63" s="19" t="s">
        <v>490</v>
      </c>
      <c r="AB63" s="42">
        <v>45412</v>
      </c>
    </row>
    <row r="64" spans="1:28" x14ac:dyDescent="0.35">
      <c r="A64" s="19">
        <v>890399047</v>
      </c>
      <c r="B64" s="20" t="s">
        <v>12</v>
      </c>
      <c r="C64" s="23" t="s">
        <v>14</v>
      </c>
      <c r="D64" s="23">
        <v>219305</v>
      </c>
      <c r="E64" s="20" t="s">
        <v>77</v>
      </c>
      <c r="F64" s="20" t="s">
        <v>299</v>
      </c>
      <c r="G64" s="24">
        <v>43730</v>
      </c>
      <c r="H64" s="24">
        <v>43753</v>
      </c>
      <c r="I64" s="21">
        <v>43742</v>
      </c>
      <c r="J64" s="15">
        <v>208900</v>
      </c>
      <c r="K64" s="17">
        <v>0</v>
      </c>
      <c r="L64" s="36" t="s">
        <v>475</v>
      </c>
      <c r="M64" s="36" t="s">
        <v>464</v>
      </c>
      <c r="N64" s="36" t="s">
        <v>475</v>
      </c>
      <c r="O64" s="4"/>
      <c r="P64" s="39">
        <v>208900</v>
      </c>
      <c r="Q64" s="16">
        <v>0</v>
      </c>
      <c r="R64" s="16"/>
      <c r="S64" s="16">
        <v>208900</v>
      </c>
      <c r="T64" s="16">
        <v>0</v>
      </c>
      <c r="U64" s="16">
        <v>208900</v>
      </c>
      <c r="V64" s="25"/>
      <c r="W64" s="25"/>
      <c r="X64" s="16">
        <v>208900</v>
      </c>
      <c r="Y64" s="19">
        <v>4800036170</v>
      </c>
      <c r="Z64" s="25"/>
      <c r="AA64" s="19" t="s">
        <v>490</v>
      </c>
      <c r="AB64" s="42">
        <v>45412</v>
      </c>
    </row>
    <row r="65" spans="1:28" x14ac:dyDescent="0.35">
      <c r="A65" s="19">
        <v>890399047</v>
      </c>
      <c r="B65" s="20" t="s">
        <v>12</v>
      </c>
      <c r="C65" s="23" t="s">
        <v>14</v>
      </c>
      <c r="D65" s="23">
        <v>220616</v>
      </c>
      <c r="E65" s="20" t="s">
        <v>78</v>
      </c>
      <c r="F65" s="20" t="s">
        <v>300</v>
      </c>
      <c r="G65" s="24">
        <v>43732</v>
      </c>
      <c r="H65" s="24">
        <v>43753</v>
      </c>
      <c r="I65" s="21">
        <v>43742</v>
      </c>
      <c r="J65" s="15">
        <v>547273</v>
      </c>
      <c r="K65" s="17">
        <v>0</v>
      </c>
      <c r="L65" s="36" t="s">
        <v>475</v>
      </c>
      <c r="M65" s="36" t="s">
        <v>464</v>
      </c>
      <c r="N65" s="36" t="s">
        <v>475</v>
      </c>
      <c r="O65" s="4"/>
      <c r="P65" s="39">
        <v>547273</v>
      </c>
      <c r="Q65" s="16">
        <v>0</v>
      </c>
      <c r="R65" s="16"/>
      <c r="S65" s="16">
        <v>547273</v>
      </c>
      <c r="T65" s="16">
        <v>0</v>
      </c>
      <c r="U65" s="16">
        <v>547273</v>
      </c>
      <c r="V65" s="25"/>
      <c r="W65" s="25"/>
      <c r="X65" s="16">
        <v>547273</v>
      </c>
      <c r="Y65" s="19">
        <v>4800036170</v>
      </c>
      <c r="Z65" s="25"/>
      <c r="AA65" s="19" t="s">
        <v>490</v>
      </c>
      <c r="AB65" s="42">
        <v>45412</v>
      </c>
    </row>
    <row r="66" spans="1:28" x14ac:dyDescent="0.35">
      <c r="A66" s="19">
        <v>890399047</v>
      </c>
      <c r="B66" s="20" t="s">
        <v>12</v>
      </c>
      <c r="C66" s="23" t="s">
        <v>14</v>
      </c>
      <c r="D66" s="23">
        <v>227081</v>
      </c>
      <c r="E66" s="20" t="s">
        <v>79</v>
      </c>
      <c r="F66" s="20" t="s">
        <v>301</v>
      </c>
      <c r="G66" s="24">
        <v>43744</v>
      </c>
      <c r="H66" s="24">
        <v>43777</v>
      </c>
      <c r="I66" s="21">
        <v>43781</v>
      </c>
      <c r="J66" s="15">
        <v>300971</v>
      </c>
      <c r="K66" s="17">
        <v>0</v>
      </c>
      <c r="L66" s="36" t="s">
        <v>477</v>
      </c>
      <c r="M66" s="36" t="s">
        <v>464</v>
      </c>
      <c r="N66" s="36" t="s">
        <v>477</v>
      </c>
      <c r="O66" s="4"/>
      <c r="P66" s="39">
        <v>300971</v>
      </c>
      <c r="Q66" s="16">
        <v>0</v>
      </c>
      <c r="R66" s="16"/>
      <c r="S66" s="16">
        <v>300971</v>
      </c>
      <c r="T66" s="16">
        <v>300971</v>
      </c>
      <c r="U66" s="16">
        <v>0</v>
      </c>
      <c r="V66" s="25"/>
      <c r="W66" s="25"/>
      <c r="X66" s="17"/>
      <c r="Y66" s="25"/>
      <c r="Z66" s="25"/>
      <c r="AA66" s="25"/>
      <c r="AB66" s="42">
        <v>45412</v>
      </c>
    </row>
    <row r="67" spans="1:28" x14ac:dyDescent="0.35">
      <c r="A67" s="19">
        <v>890399047</v>
      </c>
      <c r="B67" s="20" t="s">
        <v>12</v>
      </c>
      <c r="C67" s="23" t="s">
        <v>14</v>
      </c>
      <c r="D67" s="23">
        <v>258224</v>
      </c>
      <c r="E67" s="20" t="s">
        <v>80</v>
      </c>
      <c r="F67" s="20" t="s">
        <v>302</v>
      </c>
      <c r="G67" s="24">
        <v>43839</v>
      </c>
      <c r="H67" s="24">
        <v>43839</v>
      </c>
      <c r="I67" s="21">
        <v>43840</v>
      </c>
      <c r="J67" s="15">
        <v>6946445</v>
      </c>
      <c r="K67" s="17">
        <v>0</v>
      </c>
      <c r="L67" s="36" t="s">
        <v>477</v>
      </c>
      <c r="M67" s="36" t="s">
        <v>464</v>
      </c>
      <c r="N67" s="36" t="s">
        <v>477</v>
      </c>
      <c r="O67" s="4"/>
      <c r="P67" s="39">
        <v>6946445</v>
      </c>
      <c r="Q67" s="16">
        <v>0</v>
      </c>
      <c r="R67" s="16"/>
      <c r="S67" s="16">
        <v>6946445</v>
      </c>
      <c r="T67" s="16">
        <v>6946445</v>
      </c>
      <c r="U67" s="16">
        <v>0</v>
      </c>
      <c r="V67" s="25"/>
      <c r="W67" s="25"/>
      <c r="X67" s="17"/>
      <c r="Y67" s="25"/>
      <c r="Z67" s="25"/>
      <c r="AA67" s="25"/>
      <c r="AB67" s="42">
        <v>45412</v>
      </c>
    </row>
    <row r="68" spans="1:28" x14ac:dyDescent="0.35">
      <c r="A68" s="19">
        <v>890399047</v>
      </c>
      <c r="B68" s="20" t="s">
        <v>12</v>
      </c>
      <c r="C68" s="23" t="s">
        <v>14</v>
      </c>
      <c r="D68" s="23">
        <v>266773</v>
      </c>
      <c r="E68" s="20" t="s">
        <v>81</v>
      </c>
      <c r="F68" s="20" t="s">
        <v>303</v>
      </c>
      <c r="G68" s="24">
        <v>43863</v>
      </c>
      <c r="H68" s="24">
        <v>43892</v>
      </c>
      <c r="I68" s="21" t="e">
        <v>#N/A</v>
      </c>
      <c r="J68" s="15">
        <v>113200</v>
      </c>
      <c r="K68" s="17">
        <v>113200</v>
      </c>
      <c r="L68" s="36" t="s">
        <v>476</v>
      </c>
      <c r="M68" s="36" t="e">
        <v>#N/A</v>
      </c>
      <c r="N68" s="36" t="s">
        <v>476</v>
      </c>
      <c r="O68" s="4"/>
      <c r="P68" s="39">
        <v>0</v>
      </c>
      <c r="Q68" s="16">
        <v>0</v>
      </c>
      <c r="R68" s="16"/>
      <c r="S68" s="16">
        <v>0</v>
      </c>
      <c r="T68" s="16">
        <v>0</v>
      </c>
      <c r="U68" s="16">
        <v>0</v>
      </c>
      <c r="V68" s="25"/>
      <c r="W68" s="25"/>
      <c r="X68" s="17"/>
      <c r="Y68" s="25"/>
      <c r="Z68" s="25"/>
      <c r="AA68" s="25"/>
      <c r="AB68" s="42">
        <v>45412</v>
      </c>
    </row>
    <row r="69" spans="1:28" x14ac:dyDescent="0.35">
      <c r="A69" s="19">
        <v>890399047</v>
      </c>
      <c r="B69" s="20" t="s">
        <v>12</v>
      </c>
      <c r="C69" s="23" t="s">
        <v>14</v>
      </c>
      <c r="D69" s="23">
        <v>268293</v>
      </c>
      <c r="E69" s="20" t="s">
        <v>82</v>
      </c>
      <c r="F69" s="20" t="s">
        <v>304</v>
      </c>
      <c r="G69" s="24">
        <v>43867</v>
      </c>
      <c r="H69" s="24">
        <v>43892</v>
      </c>
      <c r="I69" s="21" t="e">
        <v>#N/A</v>
      </c>
      <c r="J69" s="15">
        <v>214026</v>
      </c>
      <c r="K69" s="17">
        <v>214026</v>
      </c>
      <c r="L69" s="36" t="s">
        <v>476</v>
      </c>
      <c r="M69" s="36" t="e">
        <v>#N/A</v>
      </c>
      <c r="N69" s="36" t="s">
        <v>476</v>
      </c>
      <c r="O69" s="4"/>
      <c r="P69" s="39">
        <v>0</v>
      </c>
      <c r="Q69" s="16">
        <v>0</v>
      </c>
      <c r="R69" s="16"/>
      <c r="S69" s="16">
        <v>0</v>
      </c>
      <c r="T69" s="16">
        <v>0</v>
      </c>
      <c r="U69" s="16">
        <v>0</v>
      </c>
      <c r="V69" s="25"/>
      <c r="W69" s="25"/>
      <c r="X69" s="17"/>
      <c r="Y69" s="25"/>
      <c r="Z69" s="25"/>
      <c r="AA69" s="25"/>
      <c r="AB69" s="42">
        <v>45412</v>
      </c>
    </row>
    <row r="70" spans="1:28" x14ac:dyDescent="0.35">
      <c r="A70" s="19">
        <v>890399047</v>
      </c>
      <c r="B70" s="20" t="s">
        <v>12</v>
      </c>
      <c r="C70" s="23" t="s">
        <v>14</v>
      </c>
      <c r="D70" s="23">
        <v>274381</v>
      </c>
      <c r="E70" s="20" t="s">
        <v>83</v>
      </c>
      <c r="F70" s="20" t="s">
        <v>305</v>
      </c>
      <c r="G70" s="24">
        <v>43882</v>
      </c>
      <c r="H70" s="24">
        <v>43892</v>
      </c>
      <c r="I70" s="21" t="e">
        <v>#N/A</v>
      </c>
      <c r="J70" s="15">
        <v>66100</v>
      </c>
      <c r="K70" s="17">
        <v>66100</v>
      </c>
      <c r="L70" s="36" t="s">
        <v>476</v>
      </c>
      <c r="M70" s="36" t="e">
        <v>#N/A</v>
      </c>
      <c r="N70" s="36" t="s">
        <v>476</v>
      </c>
      <c r="O70" s="4"/>
      <c r="P70" s="39">
        <v>0</v>
      </c>
      <c r="Q70" s="16">
        <v>0</v>
      </c>
      <c r="R70" s="16"/>
      <c r="S70" s="16">
        <v>0</v>
      </c>
      <c r="T70" s="16">
        <v>0</v>
      </c>
      <c r="U70" s="16">
        <v>0</v>
      </c>
      <c r="V70" s="25"/>
      <c r="W70" s="25"/>
      <c r="X70" s="17"/>
      <c r="Y70" s="25"/>
      <c r="Z70" s="25"/>
      <c r="AA70" s="25"/>
      <c r="AB70" s="42">
        <v>45412</v>
      </c>
    </row>
    <row r="71" spans="1:28" x14ac:dyDescent="0.35">
      <c r="A71" s="19">
        <v>890399047</v>
      </c>
      <c r="B71" s="20" t="s">
        <v>12</v>
      </c>
      <c r="C71" s="23" t="s">
        <v>14</v>
      </c>
      <c r="D71" s="23">
        <v>280411</v>
      </c>
      <c r="E71" s="20" t="s">
        <v>84</v>
      </c>
      <c r="F71" s="20" t="s">
        <v>306</v>
      </c>
      <c r="G71" s="24">
        <v>43897</v>
      </c>
      <c r="H71" s="24">
        <v>43923</v>
      </c>
      <c r="I71" s="21" t="e">
        <v>#N/A</v>
      </c>
      <c r="J71" s="15">
        <v>69900</v>
      </c>
      <c r="K71" s="17">
        <v>69900</v>
      </c>
      <c r="L71" s="36" t="s">
        <v>476</v>
      </c>
      <c r="M71" s="36" t="e">
        <v>#N/A</v>
      </c>
      <c r="N71" s="36" t="s">
        <v>476</v>
      </c>
      <c r="O71" s="4"/>
      <c r="P71" s="39">
        <v>0</v>
      </c>
      <c r="Q71" s="16">
        <v>0</v>
      </c>
      <c r="R71" s="16"/>
      <c r="S71" s="16">
        <v>0</v>
      </c>
      <c r="T71" s="16">
        <v>0</v>
      </c>
      <c r="U71" s="16">
        <v>0</v>
      </c>
      <c r="V71" s="25"/>
      <c r="W71" s="25"/>
      <c r="X71" s="17"/>
      <c r="Y71" s="25"/>
      <c r="Z71" s="25"/>
      <c r="AA71" s="25"/>
      <c r="AB71" s="42">
        <v>45412</v>
      </c>
    </row>
    <row r="72" spans="1:28" x14ac:dyDescent="0.35">
      <c r="A72" s="19">
        <v>890399047</v>
      </c>
      <c r="B72" s="20" t="s">
        <v>12</v>
      </c>
      <c r="C72" s="23" t="s">
        <v>14</v>
      </c>
      <c r="D72" s="23">
        <v>283681</v>
      </c>
      <c r="E72" s="20" t="s">
        <v>85</v>
      </c>
      <c r="F72" s="20" t="s">
        <v>307</v>
      </c>
      <c r="G72" s="24">
        <v>43908</v>
      </c>
      <c r="H72" s="24">
        <v>43923</v>
      </c>
      <c r="I72" s="21" t="e">
        <v>#N/A</v>
      </c>
      <c r="J72" s="15">
        <v>73320</v>
      </c>
      <c r="K72" s="17">
        <v>73320</v>
      </c>
      <c r="L72" s="36" t="s">
        <v>476</v>
      </c>
      <c r="M72" s="36" t="e">
        <v>#N/A</v>
      </c>
      <c r="N72" s="36" t="s">
        <v>476</v>
      </c>
      <c r="O72" s="4"/>
      <c r="P72" s="39">
        <v>0</v>
      </c>
      <c r="Q72" s="16">
        <v>0</v>
      </c>
      <c r="R72" s="16"/>
      <c r="S72" s="16">
        <v>0</v>
      </c>
      <c r="T72" s="16">
        <v>0</v>
      </c>
      <c r="U72" s="16">
        <v>0</v>
      </c>
      <c r="V72" s="25"/>
      <c r="W72" s="25"/>
      <c r="X72" s="17"/>
      <c r="Y72" s="25"/>
      <c r="Z72" s="25"/>
      <c r="AA72" s="25"/>
      <c r="AB72" s="42">
        <v>45412</v>
      </c>
    </row>
    <row r="73" spans="1:28" x14ac:dyDescent="0.35">
      <c r="A73" s="19">
        <v>890399047</v>
      </c>
      <c r="B73" s="20" t="s">
        <v>12</v>
      </c>
      <c r="C73" s="23" t="s">
        <v>14</v>
      </c>
      <c r="D73" s="23">
        <v>287921</v>
      </c>
      <c r="E73" s="20" t="s">
        <v>86</v>
      </c>
      <c r="F73" s="20" t="s">
        <v>308</v>
      </c>
      <c r="G73" s="24">
        <v>43937</v>
      </c>
      <c r="H73" s="24">
        <v>43957</v>
      </c>
      <c r="I73" s="21" t="e">
        <v>#N/A</v>
      </c>
      <c r="J73" s="15">
        <v>54400</v>
      </c>
      <c r="K73" s="17">
        <v>54400</v>
      </c>
      <c r="L73" s="36" t="s">
        <v>476</v>
      </c>
      <c r="M73" s="36" t="e">
        <v>#N/A</v>
      </c>
      <c r="N73" s="36" t="s">
        <v>476</v>
      </c>
      <c r="O73" s="4"/>
      <c r="P73" s="39">
        <v>0</v>
      </c>
      <c r="Q73" s="16">
        <v>0</v>
      </c>
      <c r="R73" s="16"/>
      <c r="S73" s="16">
        <v>0</v>
      </c>
      <c r="T73" s="16">
        <v>0</v>
      </c>
      <c r="U73" s="16">
        <v>0</v>
      </c>
      <c r="V73" s="25"/>
      <c r="W73" s="25"/>
      <c r="X73" s="17"/>
      <c r="Y73" s="25"/>
      <c r="Z73" s="25"/>
      <c r="AA73" s="25"/>
      <c r="AB73" s="42">
        <v>45412</v>
      </c>
    </row>
    <row r="74" spans="1:28" x14ac:dyDescent="0.35">
      <c r="A74" s="19">
        <v>890399047</v>
      </c>
      <c r="B74" s="20" t="s">
        <v>12</v>
      </c>
      <c r="C74" s="23" t="s">
        <v>14</v>
      </c>
      <c r="D74" s="23">
        <v>288134</v>
      </c>
      <c r="E74" s="20" t="s">
        <v>87</v>
      </c>
      <c r="F74" s="20" t="s">
        <v>309</v>
      </c>
      <c r="G74" s="24">
        <v>43941</v>
      </c>
      <c r="H74" s="24">
        <v>43957</v>
      </c>
      <c r="I74" s="21" t="e">
        <v>#N/A</v>
      </c>
      <c r="J74" s="15">
        <v>54400</v>
      </c>
      <c r="K74" s="17">
        <v>54400</v>
      </c>
      <c r="L74" s="36" t="s">
        <v>476</v>
      </c>
      <c r="M74" s="36" t="e">
        <v>#N/A</v>
      </c>
      <c r="N74" s="36" t="s">
        <v>476</v>
      </c>
      <c r="O74" s="4"/>
      <c r="P74" s="39">
        <v>0</v>
      </c>
      <c r="Q74" s="16">
        <v>0</v>
      </c>
      <c r="R74" s="16"/>
      <c r="S74" s="16">
        <v>0</v>
      </c>
      <c r="T74" s="16">
        <v>0</v>
      </c>
      <c r="U74" s="16">
        <v>0</v>
      </c>
      <c r="V74" s="25"/>
      <c r="W74" s="25"/>
      <c r="X74" s="17"/>
      <c r="Y74" s="25"/>
      <c r="Z74" s="25"/>
      <c r="AA74" s="25"/>
      <c r="AB74" s="42">
        <v>45412</v>
      </c>
    </row>
    <row r="75" spans="1:28" x14ac:dyDescent="0.35">
      <c r="A75" s="19">
        <v>890399047</v>
      </c>
      <c r="B75" s="20" t="s">
        <v>12</v>
      </c>
      <c r="C75" s="23" t="s">
        <v>14</v>
      </c>
      <c r="D75" s="23">
        <v>288683</v>
      </c>
      <c r="E75" s="20" t="s">
        <v>88</v>
      </c>
      <c r="F75" s="20" t="s">
        <v>310</v>
      </c>
      <c r="G75" s="24">
        <v>43948</v>
      </c>
      <c r="H75" s="24">
        <v>43957</v>
      </c>
      <c r="I75" s="21" t="e">
        <v>#N/A</v>
      </c>
      <c r="J75" s="15">
        <v>54400</v>
      </c>
      <c r="K75" s="17">
        <v>54400</v>
      </c>
      <c r="L75" s="36" t="s">
        <v>476</v>
      </c>
      <c r="M75" s="36" t="e">
        <v>#N/A</v>
      </c>
      <c r="N75" s="36" t="s">
        <v>476</v>
      </c>
      <c r="O75" s="4"/>
      <c r="P75" s="39">
        <v>0</v>
      </c>
      <c r="Q75" s="16">
        <v>0</v>
      </c>
      <c r="R75" s="16"/>
      <c r="S75" s="16">
        <v>0</v>
      </c>
      <c r="T75" s="16">
        <v>0</v>
      </c>
      <c r="U75" s="16">
        <v>0</v>
      </c>
      <c r="V75" s="25"/>
      <c r="W75" s="25"/>
      <c r="X75" s="17"/>
      <c r="Y75" s="25"/>
      <c r="Z75" s="25"/>
      <c r="AA75" s="25"/>
      <c r="AB75" s="42">
        <v>45412</v>
      </c>
    </row>
    <row r="76" spans="1:28" x14ac:dyDescent="0.35">
      <c r="A76" s="19">
        <v>890399047</v>
      </c>
      <c r="B76" s="20" t="s">
        <v>12</v>
      </c>
      <c r="C76" s="23" t="s">
        <v>14</v>
      </c>
      <c r="D76" s="23">
        <v>289038</v>
      </c>
      <c r="E76" s="20" t="s">
        <v>89</v>
      </c>
      <c r="F76" s="20" t="s">
        <v>311</v>
      </c>
      <c r="G76" s="24">
        <v>43951</v>
      </c>
      <c r="H76" s="24">
        <v>43957</v>
      </c>
      <c r="I76" s="21" t="e">
        <v>#N/A</v>
      </c>
      <c r="J76" s="15">
        <v>54400</v>
      </c>
      <c r="K76" s="17">
        <v>54400</v>
      </c>
      <c r="L76" s="36" t="s">
        <v>476</v>
      </c>
      <c r="M76" s="36" t="e">
        <v>#N/A</v>
      </c>
      <c r="N76" s="36" t="s">
        <v>476</v>
      </c>
      <c r="O76" s="4"/>
      <c r="P76" s="39">
        <v>0</v>
      </c>
      <c r="Q76" s="16">
        <v>0</v>
      </c>
      <c r="R76" s="16"/>
      <c r="S76" s="16">
        <v>0</v>
      </c>
      <c r="T76" s="16">
        <v>0</v>
      </c>
      <c r="U76" s="16">
        <v>0</v>
      </c>
      <c r="V76" s="25"/>
      <c r="W76" s="25"/>
      <c r="X76" s="17"/>
      <c r="Y76" s="25"/>
      <c r="Z76" s="25"/>
      <c r="AA76" s="25"/>
      <c r="AB76" s="42">
        <v>45412</v>
      </c>
    </row>
    <row r="77" spans="1:28" x14ac:dyDescent="0.35">
      <c r="A77" s="19">
        <v>890399047</v>
      </c>
      <c r="B77" s="20" t="s">
        <v>12</v>
      </c>
      <c r="C77" s="23" t="s">
        <v>14</v>
      </c>
      <c r="D77" s="23">
        <v>289114</v>
      </c>
      <c r="E77" s="20" t="s">
        <v>90</v>
      </c>
      <c r="F77" s="20" t="s">
        <v>312</v>
      </c>
      <c r="G77" s="24">
        <v>43954</v>
      </c>
      <c r="H77" s="24">
        <v>43992</v>
      </c>
      <c r="I77" s="21" t="e">
        <v>#N/A</v>
      </c>
      <c r="J77" s="15">
        <v>217300</v>
      </c>
      <c r="K77" s="17">
        <v>217300</v>
      </c>
      <c r="L77" s="36" t="s">
        <v>476</v>
      </c>
      <c r="M77" s="36" t="e">
        <v>#N/A</v>
      </c>
      <c r="N77" s="36" t="s">
        <v>476</v>
      </c>
      <c r="O77" s="4"/>
      <c r="P77" s="39">
        <v>0</v>
      </c>
      <c r="Q77" s="16">
        <v>0</v>
      </c>
      <c r="R77" s="16"/>
      <c r="S77" s="16">
        <v>0</v>
      </c>
      <c r="T77" s="16">
        <v>0</v>
      </c>
      <c r="U77" s="16">
        <v>0</v>
      </c>
      <c r="V77" s="25"/>
      <c r="W77" s="25"/>
      <c r="X77" s="17"/>
      <c r="Y77" s="25"/>
      <c r="Z77" s="25"/>
      <c r="AA77" s="25"/>
      <c r="AB77" s="42">
        <v>45412</v>
      </c>
    </row>
    <row r="78" spans="1:28" x14ac:dyDescent="0.35">
      <c r="A78" s="19">
        <v>890399047</v>
      </c>
      <c r="B78" s="20" t="s">
        <v>12</v>
      </c>
      <c r="C78" s="23" t="s">
        <v>14</v>
      </c>
      <c r="D78" s="23">
        <v>289792</v>
      </c>
      <c r="E78" s="20" t="s">
        <v>91</v>
      </c>
      <c r="F78" s="20" t="s">
        <v>313</v>
      </c>
      <c r="G78" s="24">
        <v>43970</v>
      </c>
      <c r="H78" s="24">
        <v>43992</v>
      </c>
      <c r="I78" s="21" t="e">
        <v>#N/A</v>
      </c>
      <c r="J78" s="15">
        <v>55300</v>
      </c>
      <c r="K78" s="17">
        <v>55300</v>
      </c>
      <c r="L78" s="36" t="s">
        <v>476</v>
      </c>
      <c r="M78" s="36" t="e">
        <v>#N/A</v>
      </c>
      <c r="N78" s="36" t="s">
        <v>476</v>
      </c>
      <c r="O78" s="4"/>
      <c r="P78" s="39">
        <v>0</v>
      </c>
      <c r="Q78" s="16">
        <v>0</v>
      </c>
      <c r="R78" s="16"/>
      <c r="S78" s="16">
        <v>0</v>
      </c>
      <c r="T78" s="16">
        <v>0</v>
      </c>
      <c r="U78" s="16">
        <v>0</v>
      </c>
      <c r="V78" s="25"/>
      <c r="W78" s="25"/>
      <c r="X78" s="17"/>
      <c r="Y78" s="25"/>
      <c r="Z78" s="25"/>
      <c r="AA78" s="25"/>
      <c r="AB78" s="42">
        <v>45412</v>
      </c>
    </row>
    <row r="79" spans="1:28" x14ac:dyDescent="0.35">
      <c r="A79" s="19">
        <v>890399047</v>
      </c>
      <c r="B79" s="20" t="s">
        <v>12</v>
      </c>
      <c r="C79" s="23" t="s">
        <v>14</v>
      </c>
      <c r="D79" s="23">
        <v>290600</v>
      </c>
      <c r="E79" s="20" t="s">
        <v>92</v>
      </c>
      <c r="F79" s="20" t="s">
        <v>314</v>
      </c>
      <c r="G79" s="24">
        <v>43985</v>
      </c>
      <c r="H79" s="24">
        <v>44028</v>
      </c>
      <c r="I79" s="21" t="e">
        <v>#N/A</v>
      </c>
      <c r="J79" s="15">
        <v>233931</v>
      </c>
      <c r="K79" s="17">
        <v>233931</v>
      </c>
      <c r="L79" s="36" t="s">
        <v>476</v>
      </c>
      <c r="M79" s="36" t="e">
        <v>#N/A</v>
      </c>
      <c r="N79" s="36" t="s">
        <v>476</v>
      </c>
      <c r="O79" s="4"/>
      <c r="P79" s="39">
        <v>0</v>
      </c>
      <c r="Q79" s="16">
        <v>0</v>
      </c>
      <c r="R79" s="16"/>
      <c r="S79" s="16">
        <v>0</v>
      </c>
      <c r="T79" s="16">
        <v>0</v>
      </c>
      <c r="U79" s="16">
        <v>0</v>
      </c>
      <c r="V79" s="25"/>
      <c r="W79" s="25"/>
      <c r="X79" s="17"/>
      <c r="Y79" s="25"/>
      <c r="Z79" s="25"/>
      <c r="AA79" s="25"/>
      <c r="AB79" s="42">
        <v>45412</v>
      </c>
    </row>
    <row r="80" spans="1:28" x14ac:dyDescent="0.35">
      <c r="A80" s="19">
        <v>890399047</v>
      </c>
      <c r="B80" s="20" t="s">
        <v>12</v>
      </c>
      <c r="C80" s="23" t="s">
        <v>14</v>
      </c>
      <c r="D80" s="23">
        <v>290631</v>
      </c>
      <c r="E80" s="20" t="s">
        <v>93</v>
      </c>
      <c r="F80" s="20" t="s">
        <v>315</v>
      </c>
      <c r="G80" s="24">
        <v>43986</v>
      </c>
      <c r="H80" s="24">
        <v>44028</v>
      </c>
      <c r="I80" s="21" t="e">
        <v>#N/A</v>
      </c>
      <c r="J80" s="15">
        <v>117884</v>
      </c>
      <c r="K80" s="17">
        <v>117884</v>
      </c>
      <c r="L80" s="36" t="s">
        <v>476</v>
      </c>
      <c r="M80" s="36" t="e">
        <v>#N/A</v>
      </c>
      <c r="N80" s="36" t="s">
        <v>476</v>
      </c>
      <c r="O80" s="4"/>
      <c r="P80" s="39">
        <v>0</v>
      </c>
      <c r="Q80" s="16">
        <v>0</v>
      </c>
      <c r="R80" s="16"/>
      <c r="S80" s="16">
        <v>0</v>
      </c>
      <c r="T80" s="16">
        <v>0</v>
      </c>
      <c r="U80" s="16">
        <v>0</v>
      </c>
      <c r="V80" s="25"/>
      <c r="W80" s="25"/>
      <c r="X80" s="17"/>
      <c r="Y80" s="25"/>
      <c r="Z80" s="25"/>
      <c r="AA80" s="25"/>
      <c r="AB80" s="42">
        <v>45412</v>
      </c>
    </row>
    <row r="81" spans="1:28" x14ac:dyDescent="0.35">
      <c r="A81" s="19">
        <v>890399047</v>
      </c>
      <c r="B81" s="20" t="s">
        <v>12</v>
      </c>
      <c r="C81" s="23" t="s">
        <v>14</v>
      </c>
      <c r="D81" s="23">
        <v>291205</v>
      </c>
      <c r="E81" s="20" t="s">
        <v>94</v>
      </c>
      <c r="F81" s="20" t="s">
        <v>316</v>
      </c>
      <c r="G81" s="24">
        <v>44001</v>
      </c>
      <c r="H81" s="24">
        <v>44028</v>
      </c>
      <c r="I81" s="21" t="e">
        <v>#N/A</v>
      </c>
      <c r="J81" s="15">
        <v>101100</v>
      </c>
      <c r="K81" s="17">
        <v>101100</v>
      </c>
      <c r="L81" s="36" t="s">
        <v>476</v>
      </c>
      <c r="M81" s="36" t="e">
        <v>#N/A</v>
      </c>
      <c r="N81" s="36" t="s">
        <v>476</v>
      </c>
      <c r="O81" s="4"/>
      <c r="P81" s="39">
        <v>0</v>
      </c>
      <c r="Q81" s="16">
        <v>0</v>
      </c>
      <c r="R81" s="16"/>
      <c r="S81" s="16">
        <v>0</v>
      </c>
      <c r="T81" s="16">
        <v>0</v>
      </c>
      <c r="U81" s="16">
        <v>0</v>
      </c>
      <c r="V81" s="25"/>
      <c r="W81" s="25"/>
      <c r="X81" s="17"/>
      <c r="Y81" s="25"/>
      <c r="Z81" s="25"/>
      <c r="AA81" s="25"/>
      <c r="AB81" s="42">
        <v>45412</v>
      </c>
    </row>
    <row r="82" spans="1:28" x14ac:dyDescent="0.35">
      <c r="A82" s="19">
        <v>890399047</v>
      </c>
      <c r="B82" s="20" t="s">
        <v>12</v>
      </c>
      <c r="C82" s="23" t="s">
        <v>14</v>
      </c>
      <c r="D82" s="23">
        <v>291381</v>
      </c>
      <c r="E82" s="20" t="s">
        <v>95</v>
      </c>
      <c r="F82" s="20" t="s">
        <v>317</v>
      </c>
      <c r="G82" s="24">
        <v>44005</v>
      </c>
      <c r="H82" s="24">
        <v>44028</v>
      </c>
      <c r="I82" s="21" t="e">
        <v>#N/A</v>
      </c>
      <c r="J82" s="15">
        <v>54400</v>
      </c>
      <c r="K82" s="17">
        <v>54400</v>
      </c>
      <c r="L82" s="36" t="s">
        <v>476</v>
      </c>
      <c r="M82" s="36" t="e">
        <v>#N/A</v>
      </c>
      <c r="N82" s="36" t="s">
        <v>476</v>
      </c>
      <c r="O82" s="4"/>
      <c r="P82" s="39">
        <v>0</v>
      </c>
      <c r="Q82" s="16">
        <v>0</v>
      </c>
      <c r="R82" s="16"/>
      <c r="S82" s="16">
        <v>0</v>
      </c>
      <c r="T82" s="16">
        <v>0</v>
      </c>
      <c r="U82" s="16">
        <v>0</v>
      </c>
      <c r="V82" s="25"/>
      <c r="W82" s="25"/>
      <c r="X82" s="17"/>
      <c r="Y82" s="25"/>
      <c r="Z82" s="25"/>
      <c r="AA82" s="25"/>
      <c r="AB82" s="42">
        <v>45412</v>
      </c>
    </row>
    <row r="83" spans="1:28" x14ac:dyDescent="0.35">
      <c r="A83" s="19">
        <v>890399047</v>
      </c>
      <c r="B83" s="20" t="s">
        <v>12</v>
      </c>
      <c r="C83" s="23" t="s">
        <v>14</v>
      </c>
      <c r="D83" s="23">
        <v>292267</v>
      </c>
      <c r="E83" s="20" t="s">
        <v>96</v>
      </c>
      <c r="F83" s="20" t="s">
        <v>318</v>
      </c>
      <c r="G83" s="24">
        <v>44020</v>
      </c>
      <c r="H83" s="24">
        <v>44049</v>
      </c>
      <c r="I83" s="21" t="e">
        <v>#N/A</v>
      </c>
      <c r="J83" s="15">
        <v>219400</v>
      </c>
      <c r="K83" s="17">
        <v>219400</v>
      </c>
      <c r="L83" s="36" t="s">
        <v>476</v>
      </c>
      <c r="M83" s="36" t="e">
        <v>#N/A</v>
      </c>
      <c r="N83" s="36" t="s">
        <v>476</v>
      </c>
      <c r="O83" s="4"/>
      <c r="P83" s="39">
        <v>0</v>
      </c>
      <c r="Q83" s="16">
        <v>0</v>
      </c>
      <c r="R83" s="16"/>
      <c r="S83" s="16">
        <v>0</v>
      </c>
      <c r="T83" s="16">
        <v>0</v>
      </c>
      <c r="U83" s="16">
        <v>0</v>
      </c>
      <c r="V83" s="25"/>
      <c r="W83" s="25"/>
      <c r="X83" s="17"/>
      <c r="Y83" s="25"/>
      <c r="Z83" s="25"/>
      <c r="AA83" s="25"/>
      <c r="AB83" s="42">
        <v>45412</v>
      </c>
    </row>
    <row r="84" spans="1:28" x14ac:dyDescent="0.35">
      <c r="A84" s="19">
        <v>890399047</v>
      </c>
      <c r="B84" s="20" t="s">
        <v>12</v>
      </c>
      <c r="C84" s="23" t="s">
        <v>14</v>
      </c>
      <c r="D84" s="23">
        <v>292606</v>
      </c>
      <c r="E84" s="20" t="s">
        <v>97</v>
      </c>
      <c r="F84" s="20" t="s">
        <v>319</v>
      </c>
      <c r="G84" s="24">
        <v>44025</v>
      </c>
      <c r="H84" s="24">
        <v>44049</v>
      </c>
      <c r="I84" s="21" t="e">
        <v>#N/A</v>
      </c>
      <c r="J84" s="15">
        <v>366400</v>
      </c>
      <c r="K84" s="17">
        <v>366400</v>
      </c>
      <c r="L84" s="36" t="s">
        <v>476</v>
      </c>
      <c r="M84" s="36" t="e">
        <v>#N/A</v>
      </c>
      <c r="N84" s="36" t="s">
        <v>476</v>
      </c>
      <c r="O84" s="4"/>
      <c r="P84" s="39">
        <v>0</v>
      </c>
      <c r="Q84" s="16">
        <v>0</v>
      </c>
      <c r="R84" s="16"/>
      <c r="S84" s="16">
        <v>0</v>
      </c>
      <c r="T84" s="16">
        <v>0</v>
      </c>
      <c r="U84" s="16">
        <v>0</v>
      </c>
      <c r="V84" s="25"/>
      <c r="W84" s="25"/>
      <c r="X84" s="17"/>
      <c r="Y84" s="25"/>
      <c r="Z84" s="25"/>
      <c r="AA84" s="25"/>
      <c r="AB84" s="42">
        <v>45412</v>
      </c>
    </row>
    <row r="85" spans="1:28" x14ac:dyDescent="0.35">
      <c r="A85" s="19">
        <v>890399047</v>
      </c>
      <c r="B85" s="20" t="s">
        <v>12</v>
      </c>
      <c r="C85" s="23" t="s">
        <v>14</v>
      </c>
      <c r="D85" s="23">
        <v>293636</v>
      </c>
      <c r="E85" s="20" t="s">
        <v>98</v>
      </c>
      <c r="F85" s="20" t="s">
        <v>320</v>
      </c>
      <c r="G85" s="24">
        <v>44037</v>
      </c>
      <c r="H85" s="24">
        <v>44049</v>
      </c>
      <c r="I85" s="21">
        <v>44059</v>
      </c>
      <c r="J85" s="15">
        <v>296857</v>
      </c>
      <c r="K85" s="17">
        <v>0</v>
      </c>
      <c r="L85" s="36" t="s">
        <v>477</v>
      </c>
      <c r="M85" s="36" t="s">
        <v>464</v>
      </c>
      <c r="N85" s="36" t="s">
        <v>477</v>
      </c>
      <c r="O85" s="4"/>
      <c r="P85" s="39">
        <v>296857</v>
      </c>
      <c r="Q85" s="16">
        <v>0</v>
      </c>
      <c r="R85" s="16"/>
      <c r="S85" s="16">
        <v>296857</v>
      </c>
      <c r="T85" s="16">
        <v>296857</v>
      </c>
      <c r="U85" s="16">
        <v>0</v>
      </c>
      <c r="V85" s="25"/>
      <c r="W85" s="25"/>
      <c r="X85" s="17"/>
      <c r="Y85" s="25"/>
      <c r="Z85" s="25"/>
      <c r="AA85" s="25"/>
      <c r="AB85" s="42">
        <v>45412</v>
      </c>
    </row>
    <row r="86" spans="1:28" x14ac:dyDescent="0.35">
      <c r="A86" s="19">
        <v>890399047</v>
      </c>
      <c r="B86" s="20" t="s">
        <v>12</v>
      </c>
      <c r="C86" s="23" t="s">
        <v>14</v>
      </c>
      <c r="D86" s="23">
        <v>296087</v>
      </c>
      <c r="E86" s="20" t="s">
        <v>99</v>
      </c>
      <c r="F86" s="20" t="s">
        <v>321</v>
      </c>
      <c r="G86" s="24">
        <v>44066</v>
      </c>
      <c r="H86" s="24">
        <v>44561</v>
      </c>
      <c r="I86" s="21">
        <v>44078</v>
      </c>
      <c r="J86" s="15">
        <v>852600</v>
      </c>
      <c r="K86" s="17">
        <v>0</v>
      </c>
      <c r="L86" s="36" t="s">
        <v>477</v>
      </c>
      <c r="M86" s="36" t="s">
        <v>464</v>
      </c>
      <c r="N86" s="36" t="s">
        <v>477</v>
      </c>
      <c r="O86" s="4"/>
      <c r="P86" s="39">
        <v>852600</v>
      </c>
      <c r="Q86" s="16">
        <v>0</v>
      </c>
      <c r="R86" s="16"/>
      <c r="S86" s="16">
        <v>852600</v>
      </c>
      <c r="T86" s="16">
        <v>852600</v>
      </c>
      <c r="U86" s="16">
        <v>0</v>
      </c>
      <c r="V86" s="25"/>
      <c r="W86" s="25"/>
      <c r="X86" s="17"/>
      <c r="Y86" s="25"/>
      <c r="Z86" s="25"/>
      <c r="AA86" s="25"/>
      <c r="AB86" s="42">
        <v>45412</v>
      </c>
    </row>
    <row r="87" spans="1:28" x14ac:dyDescent="0.35">
      <c r="A87" s="19">
        <v>890399047</v>
      </c>
      <c r="B87" s="20" t="s">
        <v>12</v>
      </c>
      <c r="C87" s="23" t="s">
        <v>15</v>
      </c>
      <c r="D87" s="23">
        <v>4003</v>
      </c>
      <c r="E87" s="20" t="s">
        <v>100</v>
      </c>
      <c r="F87" s="20" t="s">
        <v>322</v>
      </c>
      <c r="G87" s="24">
        <v>44137</v>
      </c>
      <c r="H87" s="24">
        <v>44168</v>
      </c>
      <c r="I87" s="21" t="e">
        <v>#N/A</v>
      </c>
      <c r="J87" s="15">
        <v>558800</v>
      </c>
      <c r="K87" s="17">
        <v>558800</v>
      </c>
      <c r="L87" s="36" t="s">
        <v>476</v>
      </c>
      <c r="M87" s="36" t="e">
        <v>#N/A</v>
      </c>
      <c r="N87" s="36" t="s">
        <v>476</v>
      </c>
      <c r="O87" s="4"/>
      <c r="P87" s="39">
        <v>0</v>
      </c>
      <c r="Q87" s="16">
        <v>0</v>
      </c>
      <c r="R87" s="16"/>
      <c r="S87" s="16">
        <v>0</v>
      </c>
      <c r="T87" s="16">
        <v>0</v>
      </c>
      <c r="U87" s="16">
        <v>0</v>
      </c>
      <c r="V87" s="25"/>
      <c r="W87" s="25"/>
      <c r="X87" s="17"/>
      <c r="Y87" s="25"/>
      <c r="Z87" s="25"/>
      <c r="AA87" s="25"/>
      <c r="AB87" s="42">
        <v>45412</v>
      </c>
    </row>
    <row r="88" spans="1:28" x14ac:dyDescent="0.35">
      <c r="A88" s="19">
        <v>890399047</v>
      </c>
      <c r="B88" s="20" t="s">
        <v>12</v>
      </c>
      <c r="C88" s="23" t="s">
        <v>15</v>
      </c>
      <c r="D88" s="23">
        <v>6070</v>
      </c>
      <c r="E88" s="20" t="s">
        <v>101</v>
      </c>
      <c r="F88" s="20" t="s">
        <v>323</v>
      </c>
      <c r="G88" s="24">
        <v>44149</v>
      </c>
      <c r="H88" s="24">
        <v>44168</v>
      </c>
      <c r="I88" s="21" t="e">
        <v>#N/A</v>
      </c>
      <c r="J88" s="15">
        <v>54400</v>
      </c>
      <c r="K88" s="17">
        <v>54400</v>
      </c>
      <c r="L88" s="36" t="s">
        <v>476</v>
      </c>
      <c r="M88" s="36" t="e">
        <v>#N/A</v>
      </c>
      <c r="N88" s="36" t="s">
        <v>476</v>
      </c>
      <c r="O88" s="4"/>
      <c r="P88" s="39">
        <v>0</v>
      </c>
      <c r="Q88" s="16">
        <v>0</v>
      </c>
      <c r="R88" s="16"/>
      <c r="S88" s="16">
        <v>0</v>
      </c>
      <c r="T88" s="16">
        <v>0</v>
      </c>
      <c r="U88" s="16">
        <v>0</v>
      </c>
      <c r="V88" s="25"/>
      <c r="W88" s="25"/>
      <c r="X88" s="17"/>
      <c r="Y88" s="25"/>
      <c r="Z88" s="25"/>
      <c r="AA88" s="25"/>
      <c r="AB88" s="42">
        <v>45412</v>
      </c>
    </row>
    <row r="89" spans="1:28" x14ac:dyDescent="0.35">
      <c r="A89" s="19">
        <v>890399047</v>
      </c>
      <c r="B89" s="20" t="s">
        <v>12</v>
      </c>
      <c r="C89" s="23" t="s">
        <v>15</v>
      </c>
      <c r="D89" s="23">
        <v>6256</v>
      </c>
      <c r="E89" s="20" t="s">
        <v>102</v>
      </c>
      <c r="F89" s="20" t="s">
        <v>324</v>
      </c>
      <c r="G89" s="24">
        <v>44152</v>
      </c>
      <c r="H89" s="24">
        <v>44168</v>
      </c>
      <c r="I89" s="21" t="e">
        <v>#N/A</v>
      </c>
      <c r="J89" s="15">
        <v>138300</v>
      </c>
      <c r="K89" s="17">
        <v>138300</v>
      </c>
      <c r="L89" s="36" t="s">
        <v>476</v>
      </c>
      <c r="M89" s="36" t="e">
        <v>#N/A</v>
      </c>
      <c r="N89" s="36" t="s">
        <v>476</v>
      </c>
      <c r="O89" s="4"/>
      <c r="P89" s="39">
        <v>0</v>
      </c>
      <c r="Q89" s="16">
        <v>0</v>
      </c>
      <c r="R89" s="16"/>
      <c r="S89" s="16">
        <v>0</v>
      </c>
      <c r="T89" s="16">
        <v>0</v>
      </c>
      <c r="U89" s="16">
        <v>0</v>
      </c>
      <c r="V89" s="25"/>
      <c r="W89" s="25"/>
      <c r="X89" s="17"/>
      <c r="Y89" s="25"/>
      <c r="Z89" s="25"/>
      <c r="AA89" s="25"/>
      <c r="AB89" s="42">
        <v>45412</v>
      </c>
    </row>
    <row r="90" spans="1:28" x14ac:dyDescent="0.35">
      <c r="A90" s="19">
        <v>890399047</v>
      </c>
      <c r="B90" s="20" t="s">
        <v>12</v>
      </c>
      <c r="C90" s="23" t="s">
        <v>15</v>
      </c>
      <c r="D90" s="23">
        <v>7793</v>
      </c>
      <c r="E90" s="20" t="s">
        <v>103</v>
      </c>
      <c r="F90" s="20" t="s">
        <v>325</v>
      </c>
      <c r="G90" s="24">
        <v>44160</v>
      </c>
      <c r="H90" s="24">
        <v>44168</v>
      </c>
      <c r="I90" s="21" t="e">
        <v>#N/A</v>
      </c>
      <c r="J90" s="15">
        <v>248200</v>
      </c>
      <c r="K90" s="17">
        <v>248200</v>
      </c>
      <c r="L90" s="36" t="s">
        <v>476</v>
      </c>
      <c r="M90" s="36" t="e">
        <v>#N/A</v>
      </c>
      <c r="N90" s="36" t="s">
        <v>476</v>
      </c>
      <c r="O90" s="4"/>
      <c r="P90" s="39">
        <v>0</v>
      </c>
      <c r="Q90" s="16">
        <v>0</v>
      </c>
      <c r="R90" s="16"/>
      <c r="S90" s="16">
        <v>0</v>
      </c>
      <c r="T90" s="16">
        <v>0</v>
      </c>
      <c r="U90" s="16">
        <v>0</v>
      </c>
      <c r="V90" s="25"/>
      <c r="W90" s="25"/>
      <c r="X90" s="17"/>
      <c r="Y90" s="25"/>
      <c r="Z90" s="25"/>
      <c r="AA90" s="25"/>
      <c r="AB90" s="42">
        <v>45412</v>
      </c>
    </row>
    <row r="91" spans="1:28" x14ac:dyDescent="0.35">
      <c r="A91" s="19">
        <v>890399047</v>
      </c>
      <c r="B91" s="20" t="s">
        <v>12</v>
      </c>
      <c r="C91" s="23" t="s">
        <v>15</v>
      </c>
      <c r="D91" s="23">
        <v>8228</v>
      </c>
      <c r="E91" s="20" t="s">
        <v>104</v>
      </c>
      <c r="F91" s="20" t="s">
        <v>326</v>
      </c>
      <c r="G91" s="24">
        <v>44163</v>
      </c>
      <c r="H91" s="24">
        <v>44168</v>
      </c>
      <c r="I91" s="21" t="e">
        <v>#N/A</v>
      </c>
      <c r="J91" s="15">
        <v>54400</v>
      </c>
      <c r="K91" s="17">
        <v>54400</v>
      </c>
      <c r="L91" s="36" t="s">
        <v>476</v>
      </c>
      <c r="M91" s="36" t="e">
        <v>#N/A</v>
      </c>
      <c r="N91" s="36" t="s">
        <v>476</v>
      </c>
      <c r="O91" s="4"/>
      <c r="P91" s="39">
        <v>0</v>
      </c>
      <c r="Q91" s="16">
        <v>0</v>
      </c>
      <c r="R91" s="16"/>
      <c r="S91" s="16">
        <v>0</v>
      </c>
      <c r="T91" s="16">
        <v>0</v>
      </c>
      <c r="U91" s="16">
        <v>0</v>
      </c>
      <c r="V91" s="25"/>
      <c r="W91" s="25"/>
      <c r="X91" s="17"/>
      <c r="Y91" s="25"/>
      <c r="Z91" s="25"/>
      <c r="AA91" s="25"/>
      <c r="AB91" s="42">
        <v>45412</v>
      </c>
    </row>
    <row r="92" spans="1:28" x14ac:dyDescent="0.35">
      <c r="A92" s="19">
        <v>890399047</v>
      </c>
      <c r="B92" s="20" t="s">
        <v>12</v>
      </c>
      <c r="C92" s="23" t="s">
        <v>15</v>
      </c>
      <c r="D92" s="23">
        <v>13904</v>
      </c>
      <c r="E92" s="20" t="s">
        <v>105</v>
      </c>
      <c r="F92" s="20" t="s">
        <v>327</v>
      </c>
      <c r="G92" s="24">
        <v>44217</v>
      </c>
      <c r="H92" s="24">
        <v>44235</v>
      </c>
      <c r="I92" s="21">
        <v>45275</v>
      </c>
      <c r="J92" s="15">
        <v>14354814</v>
      </c>
      <c r="K92" s="17">
        <v>14354814</v>
      </c>
      <c r="L92" s="36" t="s">
        <v>478</v>
      </c>
      <c r="M92" s="36" t="s">
        <v>465</v>
      </c>
      <c r="N92" s="36" t="s">
        <v>478</v>
      </c>
      <c r="O92" s="4"/>
      <c r="P92" s="39">
        <v>14354814</v>
      </c>
      <c r="Q92" s="16">
        <v>14354814</v>
      </c>
      <c r="R92" s="16" t="s">
        <v>497</v>
      </c>
      <c r="S92" s="16">
        <v>14354814</v>
      </c>
      <c r="T92" s="16">
        <v>0</v>
      </c>
      <c r="U92" s="16">
        <v>0</v>
      </c>
      <c r="V92" s="25"/>
      <c r="W92" s="25"/>
      <c r="X92" s="17"/>
      <c r="Y92" s="25"/>
      <c r="Z92" s="25"/>
      <c r="AA92" s="25"/>
      <c r="AB92" s="42">
        <v>45412</v>
      </c>
    </row>
    <row r="93" spans="1:28" x14ac:dyDescent="0.35">
      <c r="A93" s="19">
        <v>890399047</v>
      </c>
      <c r="B93" s="20" t="s">
        <v>12</v>
      </c>
      <c r="C93" s="23" t="s">
        <v>15</v>
      </c>
      <c r="D93" s="23">
        <v>14177</v>
      </c>
      <c r="E93" s="20" t="s">
        <v>106</v>
      </c>
      <c r="F93" s="20" t="s">
        <v>328</v>
      </c>
      <c r="G93" s="24">
        <v>44219</v>
      </c>
      <c r="H93" s="24">
        <v>44235</v>
      </c>
      <c r="I93" s="21">
        <v>45275</v>
      </c>
      <c r="J93" s="15">
        <v>1141500</v>
      </c>
      <c r="K93" s="17">
        <v>1141500</v>
      </c>
      <c r="L93" s="36" t="s">
        <v>478</v>
      </c>
      <c r="M93" s="36" t="s">
        <v>465</v>
      </c>
      <c r="N93" s="36" t="s">
        <v>478</v>
      </c>
      <c r="O93" s="4"/>
      <c r="P93" s="39">
        <v>1141500</v>
      </c>
      <c r="Q93" s="16">
        <v>1141500</v>
      </c>
      <c r="R93" s="16" t="s">
        <v>498</v>
      </c>
      <c r="S93" s="16">
        <v>1141500</v>
      </c>
      <c r="T93" s="16">
        <v>0</v>
      </c>
      <c r="U93" s="16">
        <v>0</v>
      </c>
      <c r="V93" s="25"/>
      <c r="W93" s="25"/>
      <c r="X93" s="17"/>
      <c r="Y93" s="25"/>
      <c r="Z93" s="25"/>
      <c r="AA93" s="25"/>
      <c r="AB93" s="42">
        <v>45412</v>
      </c>
    </row>
    <row r="94" spans="1:28" x14ac:dyDescent="0.35">
      <c r="A94" s="19">
        <v>890399047</v>
      </c>
      <c r="B94" s="20" t="s">
        <v>12</v>
      </c>
      <c r="C94" s="23" t="s">
        <v>15</v>
      </c>
      <c r="D94" s="23">
        <v>14901</v>
      </c>
      <c r="E94" s="20" t="s">
        <v>107</v>
      </c>
      <c r="F94" s="20" t="s">
        <v>329</v>
      </c>
      <c r="G94" s="24">
        <v>44225</v>
      </c>
      <c r="H94" s="24">
        <v>44235</v>
      </c>
      <c r="I94" s="21">
        <v>0</v>
      </c>
      <c r="J94" s="15">
        <v>40200</v>
      </c>
      <c r="K94" s="17">
        <v>40200</v>
      </c>
      <c r="L94" s="36" t="s">
        <v>476</v>
      </c>
      <c r="M94" s="36" t="s">
        <v>465</v>
      </c>
      <c r="N94" s="36" t="s">
        <v>476</v>
      </c>
      <c r="O94" s="4"/>
      <c r="P94" s="39">
        <v>40200</v>
      </c>
      <c r="Q94" s="16">
        <v>40200</v>
      </c>
      <c r="R94" s="16"/>
      <c r="S94" s="16">
        <v>40200</v>
      </c>
      <c r="T94" s="16">
        <v>0</v>
      </c>
      <c r="U94" s="16">
        <v>0</v>
      </c>
      <c r="V94" s="25"/>
      <c r="W94" s="25"/>
      <c r="X94" s="17"/>
      <c r="Y94" s="25"/>
      <c r="Z94" s="25"/>
      <c r="AA94" s="25"/>
      <c r="AB94" s="42">
        <v>45412</v>
      </c>
    </row>
    <row r="95" spans="1:28" x14ac:dyDescent="0.35">
      <c r="A95" s="19">
        <v>890399047</v>
      </c>
      <c r="B95" s="20" t="s">
        <v>12</v>
      </c>
      <c r="C95" s="23" t="s">
        <v>15</v>
      </c>
      <c r="D95" s="23">
        <v>14969</v>
      </c>
      <c r="E95" s="20" t="s">
        <v>108</v>
      </c>
      <c r="F95" s="20" t="s">
        <v>330</v>
      </c>
      <c r="G95" s="24">
        <v>44225</v>
      </c>
      <c r="H95" s="24">
        <v>44235</v>
      </c>
      <c r="I95" s="21">
        <v>0</v>
      </c>
      <c r="J95" s="15">
        <v>1269700</v>
      </c>
      <c r="K95" s="17">
        <v>1269700</v>
      </c>
      <c r="L95" s="36" t="s">
        <v>476</v>
      </c>
      <c r="M95" s="36" t="s">
        <v>465</v>
      </c>
      <c r="N95" s="36" t="s">
        <v>476</v>
      </c>
      <c r="O95" s="4"/>
      <c r="P95" s="39">
        <v>1269700</v>
      </c>
      <c r="Q95" s="16">
        <v>1269700</v>
      </c>
      <c r="R95" s="16"/>
      <c r="S95" s="16">
        <v>1269700</v>
      </c>
      <c r="T95" s="16">
        <v>0</v>
      </c>
      <c r="U95" s="16">
        <v>0</v>
      </c>
      <c r="V95" s="25"/>
      <c r="W95" s="25"/>
      <c r="X95" s="17"/>
      <c r="Y95" s="25"/>
      <c r="Z95" s="25"/>
      <c r="AA95" s="25"/>
      <c r="AB95" s="42">
        <v>45412</v>
      </c>
    </row>
    <row r="96" spans="1:28" x14ac:dyDescent="0.35">
      <c r="A96" s="19">
        <v>890399047</v>
      </c>
      <c r="B96" s="20" t="s">
        <v>12</v>
      </c>
      <c r="C96" s="23" t="s">
        <v>15</v>
      </c>
      <c r="D96" s="23">
        <v>15045</v>
      </c>
      <c r="E96" s="20" t="s">
        <v>109</v>
      </c>
      <c r="F96" s="20" t="s">
        <v>331</v>
      </c>
      <c r="G96" s="24">
        <v>44225</v>
      </c>
      <c r="H96" s="24">
        <v>44235</v>
      </c>
      <c r="I96" s="21">
        <v>0</v>
      </c>
      <c r="J96" s="15">
        <v>659000</v>
      </c>
      <c r="K96" s="17">
        <v>659000</v>
      </c>
      <c r="L96" s="36" t="s">
        <v>476</v>
      </c>
      <c r="M96" s="36" t="s">
        <v>465</v>
      </c>
      <c r="N96" s="36" t="s">
        <v>476</v>
      </c>
      <c r="O96" s="4"/>
      <c r="P96" s="39">
        <v>659000</v>
      </c>
      <c r="Q96" s="16">
        <v>659000</v>
      </c>
      <c r="R96" s="16"/>
      <c r="S96" s="16">
        <v>659000</v>
      </c>
      <c r="T96" s="16">
        <v>0</v>
      </c>
      <c r="U96" s="16">
        <v>0</v>
      </c>
      <c r="V96" s="25"/>
      <c r="W96" s="25"/>
      <c r="X96" s="17"/>
      <c r="Y96" s="25"/>
      <c r="Z96" s="25"/>
      <c r="AA96" s="25"/>
      <c r="AB96" s="42">
        <v>45412</v>
      </c>
    </row>
    <row r="97" spans="1:28" x14ac:dyDescent="0.35">
      <c r="A97" s="19">
        <v>890399047</v>
      </c>
      <c r="B97" s="20" t="s">
        <v>12</v>
      </c>
      <c r="C97" s="23" t="s">
        <v>15</v>
      </c>
      <c r="D97" s="23">
        <v>14937</v>
      </c>
      <c r="E97" s="20" t="s">
        <v>110</v>
      </c>
      <c r="F97" s="20" t="s">
        <v>332</v>
      </c>
      <c r="G97" s="24">
        <v>44225</v>
      </c>
      <c r="H97" s="24">
        <v>44235</v>
      </c>
      <c r="I97" s="21">
        <v>0</v>
      </c>
      <c r="J97" s="15">
        <v>7716200</v>
      </c>
      <c r="K97" s="17">
        <v>7716200</v>
      </c>
      <c r="L97" s="36" t="s">
        <v>476</v>
      </c>
      <c r="M97" s="36" t="s">
        <v>465</v>
      </c>
      <c r="N97" s="36" t="s">
        <v>476</v>
      </c>
      <c r="O97" s="4"/>
      <c r="P97" s="39">
        <v>7716200</v>
      </c>
      <c r="Q97" s="16">
        <v>7716200</v>
      </c>
      <c r="R97" s="16"/>
      <c r="S97" s="16">
        <v>7716200</v>
      </c>
      <c r="T97" s="16">
        <v>0</v>
      </c>
      <c r="U97" s="16">
        <v>0</v>
      </c>
      <c r="V97" s="25"/>
      <c r="W97" s="25"/>
      <c r="X97" s="17"/>
      <c r="Y97" s="25"/>
      <c r="Z97" s="25"/>
      <c r="AA97" s="25"/>
      <c r="AB97" s="42">
        <v>45412</v>
      </c>
    </row>
    <row r="98" spans="1:28" x14ac:dyDescent="0.35">
      <c r="A98" s="19">
        <v>890399047</v>
      </c>
      <c r="B98" s="20" t="s">
        <v>12</v>
      </c>
      <c r="C98" s="23" t="s">
        <v>15</v>
      </c>
      <c r="D98" s="23">
        <v>14913</v>
      </c>
      <c r="E98" s="20" t="s">
        <v>111</v>
      </c>
      <c r="F98" s="20" t="s">
        <v>333</v>
      </c>
      <c r="G98" s="24">
        <v>44225</v>
      </c>
      <c r="H98" s="24">
        <v>44235</v>
      </c>
      <c r="I98" s="21">
        <v>0</v>
      </c>
      <c r="J98" s="15">
        <v>611700</v>
      </c>
      <c r="K98" s="17">
        <v>611700</v>
      </c>
      <c r="L98" s="36" t="s">
        <v>476</v>
      </c>
      <c r="M98" s="36" t="s">
        <v>465</v>
      </c>
      <c r="N98" s="36" t="s">
        <v>476</v>
      </c>
      <c r="O98" s="4"/>
      <c r="P98" s="39">
        <v>611700</v>
      </c>
      <c r="Q98" s="16">
        <v>611700</v>
      </c>
      <c r="R98" s="16"/>
      <c r="S98" s="16">
        <v>611700</v>
      </c>
      <c r="T98" s="16">
        <v>0</v>
      </c>
      <c r="U98" s="16">
        <v>0</v>
      </c>
      <c r="V98" s="25"/>
      <c r="W98" s="25"/>
      <c r="X98" s="17"/>
      <c r="Y98" s="25"/>
      <c r="Z98" s="25"/>
      <c r="AA98" s="25"/>
      <c r="AB98" s="42">
        <v>45412</v>
      </c>
    </row>
    <row r="99" spans="1:28" x14ac:dyDescent="0.35">
      <c r="A99" s="19">
        <v>890399047</v>
      </c>
      <c r="B99" s="20" t="s">
        <v>12</v>
      </c>
      <c r="C99" s="23" t="s">
        <v>15</v>
      </c>
      <c r="D99" s="23">
        <v>14892</v>
      </c>
      <c r="E99" s="20" t="s">
        <v>112</v>
      </c>
      <c r="F99" s="20" t="s">
        <v>334</v>
      </c>
      <c r="G99" s="24">
        <v>44225</v>
      </c>
      <c r="H99" s="24">
        <v>44235</v>
      </c>
      <c r="I99" s="21">
        <v>0</v>
      </c>
      <c r="J99" s="15">
        <v>40200</v>
      </c>
      <c r="K99" s="17">
        <v>40200</v>
      </c>
      <c r="L99" s="36" t="s">
        <v>476</v>
      </c>
      <c r="M99" s="36" t="s">
        <v>465</v>
      </c>
      <c r="N99" s="36" t="s">
        <v>476</v>
      </c>
      <c r="O99" s="4"/>
      <c r="P99" s="39">
        <v>40200</v>
      </c>
      <c r="Q99" s="16">
        <v>40200</v>
      </c>
      <c r="R99" s="16"/>
      <c r="S99" s="16">
        <v>40200</v>
      </c>
      <c r="T99" s="16">
        <v>0</v>
      </c>
      <c r="U99" s="16">
        <v>0</v>
      </c>
      <c r="V99" s="25"/>
      <c r="W99" s="25"/>
      <c r="X99" s="17"/>
      <c r="Y99" s="25"/>
      <c r="Z99" s="25"/>
      <c r="AA99" s="25"/>
      <c r="AB99" s="42">
        <v>45412</v>
      </c>
    </row>
    <row r="100" spans="1:28" x14ac:dyDescent="0.35">
      <c r="A100" s="19">
        <v>890399047</v>
      </c>
      <c r="B100" s="20" t="s">
        <v>12</v>
      </c>
      <c r="C100" s="23" t="s">
        <v>15</v>
      </c>
      <c r="D100" s="23">
        <v>14910</v>
      </c>
      <c r="E100" s="20" t="s">
        <v>113</v>
      </c>
      <c r="F100" s="20" t="s">
        <v>335</v>
      </c>
      <c r="G100" s="24">
        <v>44225</v>
      </c>
      <c r="H100" s="24">
        <v>44235</v>
      </c>
      <c r="I100" s="21">
        <v>0</v>
      </c>
      <c r="J100" s="15">
        <v>611700</v>
      </c>
      <c r="K100" s="17">
        <v>611700</v>
      </c>
      <c r="L100" s="36" t="s">
        <v>476</v>
      </c>
      <c r="M100" s="36" t="s">
        <v>465</v>
      </c>
      <c r="N100" s="36" t="s">
        <v>476</v>
      </c>
      <c r="O100" s="4"/>
      <c r="P100" s="39">
        <v>611700</v>
      </c>
      <c r="Q100" s="16">
        <v>611700</v>
      </c>
      <c r="R100" s="16"/>
      <c r="S100" s="16">
        <v>611700</v>
      </c>
      <c r="T100" s="16">
        <v>0</v>
      </c>
      <c r="U100" s="16">
        <v>0</v>
      </c>
      <c r="V100" s="25"/>
      <c r="W100" s="25"/>
      <c r="X100" s="17"/>
      <c r="Y100" s="25"/>
      <c r="Z100" s="25"/>
      <c r="AA100" s="25"/>
      <c r="AB100" s="42">
        <v>45412</v>
      </c>
    </row>
    <row r="101" spans="1:28" x14ac:dyDescent="0.35">
      <c r="A101" s="19">
        <v>890399047</v>
      </c>
      <c r="B101" s="20" t="s">
        <v>12</v>
      </c>
      <c r="C101" s="23" t="s">
        <v>15</v>
      </c>
      <c r="D101" s="23">
        <v>15057</v>
      </c>
      <c r="E101" s="20" t="s">
        <v>114</v>
      </c>
      <c r="F101" s="20" t="s">
        <v>336</v>
      </c>
      <c r="G101" s="24">
        <v>44225</v>
      </c>
      <c r="H101" s="24">
        <v>44235</v>
      </c>
      <c r="I101" s="21">
        <v>0</v>
      </c>
      <c r="J101" s="15">
        <v>372600</v>
      </c>
      <c r="K101" s="17">
        <v>372600</v>
      </c>
      <c r="L101" s="36" t="s">
        <v>476</v>
      </c>
      <c r="M101" s="36" t="s">
        <v>465</v>
      </c>
      <c r="N101" s="36" t="s">
        <v>476</v>
      </c>
      <c r="O101" s="4"/>
      <c r="P101" s="39">
        <v>372600</v>
      </c>
      <c r="Q101" s="16">
        <v>372600</v>
      </c>
      <c r="R101" s="16"/>
      <c r="S101" s="16">
        <v>372600</v>
      </c>
      <c r="T101" s="16">
        <v>0</v>
      </c>
      <c r="U101" s="16">
        <v>0</v>
      </c>
      <c r="V101" s="25"/>
      <c r="W101" s="25"/>
      <c r="X101" s="17"/>
      <c r="Y101" s="25"/>
      <c r="Z101" s="25"/>
      <c r="AA101" s="25"/>
      <c r="AB101" s="42">
        <v>45412</v>
      </c>
    </row>
    <row r="102" spans="1:28" x14ac:dyDescent="0.35">
      <c r="A102" s="19">
        <v>890399047</v>
      </c>
      <c r="B102" s="20" t="s">
        <v>12</v>
      </c>
      <c r="C102" s="23" t="s">
        <v>15</v>
      </c>
      <c r="D102" s="23">
        <v>14973</v>
      </c>
      <c r="E102" s="20" t="s">
        <v>115</v>
      </c>
      <c r="F102" s="20" t="s">
        <v>337</v>
      </c>
      <c r="G102" s="24">
        <v>44225</v>
      </c>
      <c r="H102" s="24">
        <v>44235</v>
      </c>
      <c r="I102" s="21">
        <v>44235</v>
      </c>
      <c r="J102" s="15">
        <v>10927426</v>
      </c>
      <c r="K102" s="17">
        <v>0</v>
      </c>
      <c r="L102" s="36" t="s">
        <v>475</v>
      </c>
      <c r="M102" s="36" t="s">
        <v>464</v>
      </c>
      <c r="N102" s="36" t="s">
        <v>475</v>
      </c>
      <c r="O102" s="4"/>
      <c r="P102" s="39">
        <v>10927426</v>
      </c>
      <c r="Q102" s="16">
        <v>0</v>
      </c>
      <c r="R102" s="16"/>
      <c r="S102" s="16">
        <v>10927426</v>
      </c>
      <c r="T102" s="16">
        <v>1402900</v>
      </c>
      <c r="U102" s="16">
        <v>9524526</v>
      </c>
      <c r="V102" s="25"/>
      <c r="W102" s="25"/>
      <c r="X102" s="16">
        <v>9524526</v>
      </c>
      <c r="Y102" s="19">
        <v>4800046862</v>
      </c>
      <c r="Z102" s="25"/>
      <c r="AA102" s="19" t="s">
        <v>491</v>
      </c>
      <c r="AB102" s="42">
        <v>45412</v>
      </c>
    </row>
    <row r="103" spans="1:28" x14ac:dyDescent="0.35">
      <c r="A103" s="19">
        <v>890399047</v>
      </c>
      <c r="B103" s="20" t="s">
        <v>12</v>
      </c>
      <c r="C103" s="23" t="s">
        <v>15</v>
      </c>
      <c r="D103" s="23">
        <v>14889</v>
      </c>
      <c r="E103" s="20" t="s">
        <v>116</v>
      </c>
      <c r="F103" s="20" t="s">
        <v>338</v>
      </c>
      <c r="G103" s="24">
        <v>44225</v>
      </c>
      <c r="H103" s="24">
        <v>44235</v>
      </c>
      <c r="I103" s="21">
        <v>0</v>
      </c>
      <c r="J103" s="15">
        <v>885300</v>
      </c>
      <c r="K103" s="17">
        <v>885300</v>
      </c>
      <c r="L103" s="36" t="s">
        <v>476</v>
      </c>
      <c r="M103" s="36" t="s">
        <v>465</v>
      </c>
      <c r="N103" s="36" t="s">
        <v>476</v>
      </c>
      <c r="O103" s="4"/>
      <c r="P103" s="39">
        <v>885300</v>
      </c>
      <c r="Q103" s="16">
        <v>885300</v>
      </c>
      <c r="R103" s="16"/>
      <c r="S103" s="16">
        <v>885300</v>
      </c>
      <c r="T103" s="16">
        <v>0</v>
      </c>
      <c r="U103" s="16">
        <v>0</v>
      </c>
      <c r="V103" s="25"/>
      <c r="W103" s="25"/>
      <c r="X103" s="17"/>
      <c r="Y103" s="25"/>
      <c r="Z103" s="25"/>
      <c r="AA103" s="25"/>
      <c r="AB103" s="42">
        <v>45412</v>
      </c>
    </row>
    <row r="104" spans="1:28" x14ac:dyDescent="0.35">
      <c r="A104" s="19">
        <v>890399047</v>
      </c>
      <c r="B104" s="20" t="s">
        <v>12</v>
      </c>
      <c r="C104" s="23" t="s">
        <v>15</v>
      </c>
      <c r="D104" s="23">
        <v>15039</v>
      </c>
      <c r="E104" s="20" t="s">
        <v>117</v>
      </c>
      <c r="F104" s="20" t="s">
        <v>339</v>
      </c>
      <c r="G104" s="24">
        <v>44225</v>
      </c>
      <c r="H104" s="24">
        <v>44235</v>
      </c>
      <c r="I104" s="21">
        <v>0</v>
      </c>
      <c r="J104" s="15">
        <v>898900</v>
      </c>
      <c r="K104" s="17">
        <v>898900</v>
      </c>
      <c r="L104" s="36" t="s">
        <v>476</v>
      </c>
      <c r="M104" s="36" t="s">
        <v>465</v>
      </c>
      <c r="N104" s="36" t="s">
        <v>476</v>
      </c>
      <c r="O104" s="4"/>
      <c r="P104" s="39">
        <v>898900</v>
      </c>
      <c r="Q104" s="16">
        <v>898900</v>
      </c>
      <c r="R104" s="16"/>
      <c r="S104" s="16">
        <v>898900</v>
      </c>
      <c r="T104" s="16">
        <v>0</v>
      </c>
      <c r="U104" s="16">
        <v>0</v>
      </c>
      <c r="V104" s="25"/>
      <c r="W104" s="25"/>
      <c r="X104" s="17"/>
      <c r="Y104" s="25"/>
      <c r="Z104" s="25"/>
      <c r="AA104" s="25"/>
      <c r="AB104" s="42">
        <v>45412</v>
      </c>
    </row>
    <row r="105" spans="1:28" x14ac:dyDescent="0.35">
      <c r="A105" s="19">
        <v>890399047</v>
      </c>
      <c r="B105" s="20" t="s">
        <v>12</v>
      </c>
      <c r="C105" s="23" t="s">
        <v>15</v>
      </c>
      <c r="D105" s="23">
        <v>15025</v>
      </c>
      <c r="E105" s="20" t="s">
        <v>118</v>
      </c>
      <c r="F105" s="20" t="s">
        <v>340</v>
      </c>
      <c r="G105" s="24">
        <v>44225</v>
      </c>
      <c r="H105" s="24">
        <v>44235</v>
      </c>
      <c r="I105" s="21">
        <v>0</v>
      </c>
      <c r="J105" s="15">
        <v>802200</v>
      </c>
      <c r="K105" s="17">
        <v>802200</v>
      </c>
      <c r="L105" s="36" t="s">
        <v>476</v>
      </c>
      <c r="M105" s="36" t="s">
        <v>465</v>
      </c>
      <c r="N105" s="36" t="s">
        <v>476</v>
      </c>
      <c r="O105" s="4"/>
      <c r="P105" s="39">
        <v>802200</v>
      </c>
      <c r="Q105" s="16">
        <v>802200</v>
      </c>
      <c r="R105" s="16"/>
      <c r="S105" s="16">
        <v>802200</v>
      </c>
      <c r="T105" s="16">
        <v>0</v>
      </c>
      <c r="U105" s="16">
        <v>0</v>
      </c>
      <c r="V105" s="25"/>
      <c r="W105" s="25"/>
      <c r="X105" s="17"/>
      <c r="Y105" s="25"/>
      <c r="Z105" s="25"/>
      <c r="AA105" s="25"/>
      <c r="AB105" s="42">
        <v>45412</v>
      </c>
    </row>
    <row r="106" spans="1:28" x14ac:dyDescent="0.35">
      <c r="A106" s="19">
        <v>890399047</v>
      </c>
      <c r="B106" s="20" t="s">
        <v>12</v>
      </c>
      <c r="C106" s="23" t="s">
        <v>15</v>
      </c>
      <c r="D106" s="23">
        <v>14900</v>
      </c>
      <c r="E106" s="20" t="s">
        <v>119</v>
      </c>
      <c r="F106" s="20" t="s">
        <v>341</v>
      </c>
      <c r="G106" s="24">
        <v>44225</v>
      </c>
      <c r="H106" s="24">
        <v>44235</v>
      </c>
      <c r="I106" s="21">
        <v>0</v>
      </c>
      <c r="J106" s="15">
        <v>815800</v>
      </c>
      <c r="K106" s="17">
        <v>815800</v>
      </c>
      <c r="L106" s="36" t="s">
        <v>476</v>
      </c>
      <c r="M106" s="36" t="s">
        <v>465</v>
      </c>
      <c r="N106" s="36" t="s">
        <v>476</v>
      </c>
      <c r="O106" s="4"/>
      <c r="P106" s="39">
        <v>815800</v>
      </c>
      <c r="Q106" s="16">
        <v>815800</v>
      </c>
      <c r="R106" s="16"/>
      <c r="S106" s="16">
        <v>815800</v>
      </c>
      <c r="T106" s="16">
        <v>0</v>
      </c>
      <c r="U106" s="16">
        <v>0</v>
      </c>
      <c r="V106" s="25"/>
      <c r="W106" s="25"/>
      <c r="X106" s="17"/>
      <c r="Y106" s="25"/>
      <c r="Z106" s="25"/>
      <c r="AA106" s="25"/>
      <c r="AB106" s="42">
        <v>45412</v>
      </c>
    </row>
    <row r="107" spans="1:28" x14ac:dyDescent="0.35">
      <c r="A107" s="19">
        <v>890399047</v>
      </c>
      <c r="B107" s="20" t="s">
        <v>12</v>
      </c>
      <c r="C107" s="23" t="s">
        <v>15</v>
      </c>
      <c r="D107" s="23">
        <v>15012</v>
      </c>
      <c r="E107" s="20" t="s">
        <v>120</v>
      </c>
      <c r="F107" s="20" t="s">
        <v>342</v>
      </c>
      <c r="G107" s="24">
        <v>44225</v>
      </c>
      <c r="H107" s="24">
        <v>44235</v>
      </c>
      <c r="I107" s="21">
        <v>0</v>
      </c>
      <c r="J107" s="15">
        <v>594200</v>
      </c>
      <c r="K107" s="17">
        <v>594200</v>
      </c>
      <c r="L107" s="36" t="s">
        <v>476</v>
      </c>
      <c r="M107" s="36" t="s">
        <v>465</v>
      </c>
      <c r="N107" s="36" t="s">
        <v>476</v>
      </c>
      <c r="O107" s="4"/>
      <c r="P107" s="39">
        <v>594200</v>
      </c>
      <c r="Q107" s="16">
        <v>594200</v>
      </c>
      <c r="R107" s="16"/>
      <c r="S107" s="16">
        <v>594200</v>
      </c>
      <c r="T107" s="16">
        <v>0</v>
      </c>
      <c r="U107" s="16">
        <v>0</v>
      </c>
      <c r="V107" s="25"/>
      <c r="W107" s="25"/>
      <c r="X107" s="17"/>
      <c r="Y107" s="25"/>
      <c r="Z107" s="25"/>
      <c r="AA107" s="25"/>
      <c r="AB107" s="42">
        <v>45412</v>
      </c>
    </row>
    <row r="108" spans="1:28" x14ac:dyDescent="0.35">
      <c r="A108" s="19">
        <v>890399047</v>
      </c>
      <c r="B108" s="20" t="s">
        <v>12</v>
      </c>
      <c r="C108" s="23" t="s">
        <v>15</v>
      </c>
      <c r="D108" s="23">
        <v>15018</v>
      </c>
      <c r="E108" s="20" t="s">
        <v>121</v>
      </c>
      <c r="F108" s="20" t="s">
        <v>343</v>
      </c>
      <c r="G108" s="24">
        <v>44225</v>
      </c>
      <c r="H108" s="24">
        <v>44235</v>
      </c>
      <c r="I108" s="21">
        <v>0</v>
      </c>
      <c r="J108" s="15">
        <v>40200</v>
      </c>
      <c r="K108" s="17">
        <v>40200</v>
      </c>
      <c r="L108" s="36" t="s">
        <v>476</v>
      </c>
      <c r="M108" s="36" t="s">
        <v>465</v>
      </c>
      <c r="N108" s="36" t="s">
        <v>476</v>
      </c>
      <c r="O108" s="4"/>
      <c r="P108" s="39">
        <v>40200</v>
      </c>
      <c r="Q108" s="16">
        <v>40200</v>
      </c>
      <c r="R108" s="16"/>
      <c r="S108" s="16">
        <v>40200</v>
      </c>
      <c r="T108" s="16">
        <v>0</v>
      </c>
      <c r="U108" s="16">
        <v>0</v>
      </c>
      <c r="V108" s="25"/>
      <c r="W108" s="25"/>
      <c r="X108" s="17"/>
      <c r="Y108" s="25"/>
      <c r="Z108" s="25"/>
      <c r="AA108" s="25"/>
      <c r="AB108" s="42">
        <v>45412</v>
      </c>
    </row>
    <row r="109" spans="1:28" x14ac:dyDescent="0.35">
      <c r="A109" s="19">
        <v>890399047</v>
      </c>
      <c r="B109" s="20" t="s">
        <v>12</v>
      </c>
      <c r="C109" s="23" t="s">
        <v>15</v>
      </c>
      <c r="D109" s="23">
        <v>15038</v>
      </c>
      <c r="E109" s="20" t="s">
        <v>122</v>
      </c>
      <c r="F109" s="20" t="s">
        <v>344</v>
      </c>
      <c r="G109" s="24">
        <v>44225</v>
      </c>
      <c r="H109" s="24">
        <v>44235</v>
      </c>
      <c r="I109" s="21">
        <v>0</v>
      </c>
      <c r="J109" s="15">
        <v>40200</v>
      </c>
      <c r="K109" s="17">
        <v>40200</v>
      </c>
      <c r="L109" s="36" t="s">
        <v>476</v>
      </c>
      <c r="M109" s="36" t="s">
        <v>465</v>
      </c>
      <c r="N109" s="36" t="s">
        <v>476</v>
      </c>
      <c r="O109" s="4"/>
      <c r="P109" s="39">
        <v>40200</v>
      </c>
      <c r="Q109" s="16">
        <v>40200</v>
      </c>
      <c r="R109" s="16"/>
      <c r="S109" s="16">
        <v>40200</v>
      </c>
      <c r="T109" s="16">
        <v>0</v>
      </c>
      <c r="U109" s="16">
        <v>0</v>
      </c>
      <c r="V109" s="25"/>
      <c r="W109" s="25"/>
      <c r="X109" s="17"/>
      <c r="Y109" s="25"/>
      <c r="Z109" s="25"/>
      <c r="AA109" s="25"/>
      <c r="AB109" s="42">
        <v>45412</v>
      </c>
    </row>
    <row r="110" spans="1:28" x14ac:dyDescent="0.35">
      <c r="A110" s="19">
        <v>890399047</v>
      </c>
      <c r="B110" s="20" t="s">
        <v>12</v>
      </c>
      <c r="C110" s="23" t="s">
        <v>15</v>
      </c>
      <c r="D110" s="23">
        <v>16341</v>
      </c>
      <c r="E110" s="20" t="s">
        <v>123</v>
      </c>
      <c r="F110" s="20" t="s">
        <v>345</v>
      </c>
      <c r="G110" s="24">
        <v>44237</v>
      </c>
      <c r="H110" s="24">
        <v>44270</v>
      </c>
      <c r="I110" s="21">
        <v>0</v>
      </c>
      <c r="J110" s="15">
        <v>1269700</v>
      </c>
      <c r="K110" s="17">
        <v>1269700</v>
      </c>
      <c r="L110" s="36" t="s">
        <v>476</v>
      </c>
      <c r="M110" s="36" t="s">
        <v>465</v>
      </c>
      <c r="N110" s="36" t="s">
        <v>476</v>
      </c>
      <c r="O110" s="4"/>
      <c r="P110" s="39">
        <v>1269700</v>
      </c>
      <c r="Q110" s="16">
        <v>1269700</v>
      </c>
      <c r="R110" s="16"/>
      <c r="S110" s="16">
        <v>1269700</v>
      </c>
      <c r="T110" s="16">
        <v>0</v>
      </c>
      <c r="U110" s="16">
        <v>0</v>
      </c>
      <c r="V110" s="25"/>
      <c r="W110" s="25"/>
      <c r="X110" s="17"/>
      <c r="Y110" s="25"/>
      <c r="Z110" s="25"/>
      <c r="AA110" s="25"/>
      <c r="AB110" s="42">
        <v>45412</v>
      </c>
    </row>
    <row r="111" spans="1:28" x14ac:dyDescent="0.35">
      <c r="A111" s="19">
        <v>890399047</v>
      </c>
      <c r="B111" s="20" t="s">
        <v>12</v>
      </c>
      <c r="C111" s="23" t="s">
        <v>15</v>
      </c>
      <c r="D111" s="23">
        <v>17007</v>
      </c>
      <c r="E111" s="20" t="s">
        <v>124</v>
      </c>
      <c r="F111" s="20" t="s">
        <v>346</v>
      </c>
      <c r="G111" s="24">
        <v>44243</v>
      </c>
      <c r="H111" s="24">
        <v>44270</v>
      </c>
      <c r="I111" s="21">
        <v>0</v>
      </c>
      <c r="J111" s="15">
        <v>234100</v>
      </c>
      <c r="K111" s="17">
        <v>234100</v>
      </c>
      <c r="L111" s="36" t="s">
        <v>476</v>
      </c>
      <c r="M111" s="36" t="s">
        <v>465</v>
      </c>
      <c r="N111" s="36" t="s">
        <v>476</v>
      </c>
      <c r="O111" s="4"/>
      <c r="P111" s="39">
        <v>234100</v>
      </c>
      <c r="Q111" s="16">
        <v>234100</v>
      </c>
      <c r="R111" s="16"/>
      <c r="S111" s="16">
        <v>234100</v>
      </c>
      <c r="T111" s="16">
        <v>0</v>
      </c>
      <c r="U111" s="16">
        <v>0</v>
      </c>
      <c r="V111" s="25"/>
      <c r="W111" s="25"/>
      <c r="X111" s="17"/>
      <c r="Y111" s="25"/>
      <c r="Z111" s="25"/>
      <c r="AA111" s="25"/>
      <c r="AB111" s="42">
        <v>45412</v>
      </c>
    </row>
    <row r="112" spans="1:28" x14ac:dyDescent="0.35">
      <c r="A112" s="19">
        <v>890399047</v>
      </c>
      <c r="B112" s="20" t="s">
        <v>12</v>
      </c>
      <c r="C112" s="23" t="s">
        <v>15</v>
      </c>
      <c r="D112" s="23">
        <v>17002</v>
      </c>
      <c r="E112" s="20" t="s">
        <v>125</v>
      </c>
      <c r="F112" s="20" t="s">
        <v>347</v>
      </c>
      <c r="G112" s="24">
        <v>44243</v>
      </c>
      <c r="H112" s="24">
        <v>44270</v>
      </c>
      <c r="I112" s="21">
        <v>0</v>
      </c>
      <c r="J112" s="15">
        <v>40200</v>
      </c>
      <c r="K112" s="17">
        <v>40200</v>
      </c>
      <c r="L112" s="36" t="s">
        <v>476</v>
      </c>
      <c r="M112" s="36" t="s">
        <v>465</v>
      </c>
      <c r="N112" s="36" t="s">
        <v>476</v>
      </c>
      <c r="O112" s="4"/>
      <c r="P112" s="39">
        <v>40200</v>
      </c>
      <c r="Q112" s="16">
        <v>40200</v>
      </c>
      <c r="R112" s="16"/>
      <c r="S112" s="16">
        <v>40200</v>
      </c>
      <c r="T112" s="16">
        <v>0</v>
      </c>
      <c r="U112" s="16">
        <v>0</v>
      </c>
      <c r="V112" s="25"/>
      <c r="W112" s="25"/>
      <c r="X112" s="17"/>
      <c r="Y112" s="25"/>
      <c r="Z112" s="25"/>
      <c r="AA112" s="25"/>
      <c r="AB112" s="42">
        <v>45412</v>
      </c>
    </row>
    <row r="113" spans="1:28" x14ac:dyDescent="0.35">
      <c r="A113" s="19">
        <v>890399047</v>
      </c>
      <c r="B113" s="20" t="s">
        <v>12</v>
      </c>
      <c r="C113" s="23" t="s">
        <v>15</v>
      </c>
      <c r="D113" s="23">
        <v>17005</v>
      </c>
      <c r="E113" s="20" t="s">
        <v>126</v>
      </c>
      <c r="F113" s="20" t="s">
        <v>348</v>
      </c>
      <c r="G113" s="24">
        <v>44243</v>
      </c>
      <c r="H113" s="24">
        <v>44270</v>
      </c>
      <c r="I113" s="21">
        <v>0</v>
      </c>
      <c r="J113" s="15">
        <v>455700</v>
      </c>
      <c r="K113" s="17">
        <v>455700</v>
      </c>
      <c r="L113" s="36" t="s">
        <v>476</v>
      </c>
      <c r="M113" s="36" t="s">
        <v>465</v>
      </c>
      <c r="N113" s="36" t="s">
        <v>476</v>
      </c>
      <c r="O113" s="4"/>
      <c r="P113" s="39">
        <v>455700</v>
      </c>
      <c r="Q113" s="16">
        <v>455700</v>
      </c>
      <c r="R113" s="16"/>
      <c r="S113" s="16">
        <v>455700</v>
      </c>
      <c r="T113" s="16">
        <v>0</v>
      </c>
      <c r="U113" s="16">
        <v>0</v>
      </c>
      <c r="V113" s="25"/>
      <c r="W113" s="25"/>
      <c r="X113" s="17"/>
      <c r="Y113" s="25"/>
      <c r="Z113" s="25"/>
      <c r="AA113" s="25"/>
      <c r="AB113" s="42">
        <v>45412</v>
      </c>
    </row>
    <row r="114" spans="1:28" x14ac:dyDescent="0.35">
      <c r="A114" s="19">
        <v>890399047</v>
      </c>
      <c r="B114" s="20" t="s">
        <v>12</v>
      </c>
      <c r="C114" s="23" t="s">
        <v>15</v>
      </c>
      <c r="D114" s="23">
        <v>16999</v>
      </c>
      <c r="E114" s="20" t="s">
        <v>127</v>
      </c>
      <c r="F114" s="20" t="s">
        <v>349</v>
      </c>
      <c r="G114" s="24">
        <v>44243</v>
      </c>
      <c r="H114" s="24">
        <v>44270</v>
      </c>
      <c r="I114" s="21">
        <v>0</v>
      </c>
      <c r="J114" s="15">
        <v>40200</v>
      </c>
      <c r="K114" s="17">
        <v>40200</v>
      </c>
      <c r="L114" s="36" t="s">
        <v>476</v>
      </c>
      <c r="M114" s="36" t="s">
        <v>465</v>
      </c>
      <c r="N114" s="36" t="s">
        <v>476</v>
      </c>
      <c r="O114" s="4"/>
      <c r="P114" s="39">
        <v>40200</v>
      </c>
      <c r="Q114" s="16">
        <v>40200</v>
      </c>
      <c r="R114" s="16"/>
      <c r="S114" s="16">
        <v>40200</v>
      </c>
      <c r="T114" s="16">
        <v>0</v>
      </c>
      <c r="U114" s="16">
        <v>0</v>
      </c>
      <c r="V114" s="25"/>
      <c r="W114" s="25"/>
      <c r="X114" s="17"/>
      <c r="Y114" s="25"/>
      <c r="Z114" s="25"/>
      <c r="AA114" s="25"/>
      <c r="AB114" s="42">
        <v>45412</v>
      </c>
    </row>
    <row r="115" spans="1:28" x14ac:dyDescent="0.35">
      <c r="A115" s="19">
        <v>890399047</v>
      </c>
      <c r="B115" s="20" t="s">
        <v>12</v>
      </c>
      <c r="C115" s="23" t="s">
        <v>15</v>
      </c>
      <c r="D115" s="23">
        <v>16996</v>
      </c>
      <c r="E115" s="20" t="s">
        <v>128</v>
      </c>
      <c r="F115" s="20" t="s">
        <v>350</v>
      </c>
      <c r="G115" s="24">
        <v>44243</v>
      </c>
      <c r="H115" s="24">
        <v>44270</v>
      </c>
      <c r="I115" s="21">
        <v>0</v>
      </c>
      <c r="J115" s="15">
        <v>537000</v>
      </c>
      <c r="K115" s="17">
        <v>537000</v>
      </c>
      <c r="L115" s="36" t="s">
        <v>476</v>
      </c>
      <c r="M115" s="36" t="s">
        <v>465</v>
      </c>
      <c r="N115" s="36" t="s">
        <v>476</v>
      </c>
      <c r="O115" s="4"/>
      <c r="P115" s="39">
        <v>537000</v>
      </c>
      <c r="Q115" s="16">
        <v>537000</v>
      </c>
      <c r="R115" s="16"/>
      <c r="S115" s="16">
        <v>537000</v>
      </c>
      <c r="T115" s="16">
        <v>0</v>
      </c>
      <c r="U115" s="16">
        <v>0</v>
      </c>
      <c r="V115" s="25"/>
      <c r="W115" s="25"/>
      <c r="X115" s="17"/>
      <c r="Y115" s="25"/>
      <c r="Z115" s="25"/>
      <c r="AA115" s="25"/>
      <c r="AB115" s="42">
        <v>45412</v>
      </c>
    </row>
    <row r="116" spans="1:28" x14ac:dyDescent="0.35">
      <c r="A116" s="19">
        <v>890399047</v>
      </c>
      <c r="B116" s="20" t="s">
        <v>12</v>
      </c>
      <c r="C116" s="23" t="s">
        <v>15</v>
      </c>
      <c r="D116" s="23">
        <v>16995</v>
      </c>
      <c r="E116" s="20" t="s">
        <v>129</v>
      </c>
      <c r="F116" s="20" t="s">
        <v>351</v>
      </c>
      <c r="G116" s="24">
        <v>44243</v>
      </c>
      <c r="H116" s="24">
        <v>44270</v>
      </c>
      <c r="I116" s="21">
        <v>0</v>
      </c>
      <c r="J116" s="15">
        <v>814000</v>
      </c>
      <c r="K116" s="17">
        <v>814000</v>
      </c>
      <c r="L116" s="36" t="s">
        <v>476</v>
      </c>
      <c r="M116" s="36" t="s">
        <v>465</v>
      </c>
      <c r="N116" s="36" t="s">
        <v>476</v>
      </c>
      <c r="O116" s="4"/>
      <c r="P116" s="39">
        <v>814000</v>
      </c>
      <c r="Q116" s="16">
        <v>814000</v>
      </c>
      <c r="R116" s="16"/>
      <c r="S116" s="16">
        <v>814000</v>
      </c>
      <c r="T116" s="16">
        <v>0</v>
      </c>
      <c r="U116" s="16">
        <v>0</v>
      </c>
      <c r="V116" s="25"/>
      <c r="W116" s="25"/>
      <c r="X116" s="17"/>
      <c r="Y116" s="25"/>
      <c r="Z116" s="25"/>
      <c r="AA116" s="25"/>
      <c r="AB116" s="42">
        <v>45412</v>
      </c>
    </row>
    <row r="117" spans="1:28" x14ac:dyDescent="0.35">
      <c r="A117" s="19">
        <v>890399047</v>
      </c>
      <c r="B117" s="20" t="s">
        <v>12</v>
      </c>
      <c r="C117" s="23" t="s">
        <v>15</v>
      </c>
      <c r="D117" s="23">
        <v>17000</v>
      </c>
      <c r="E117" s="20" t="s">
        <v>130</v>
      </c>
      <c r="F117" s="20" t="s">
        <v>352</v>
      </c>
      <c r="G117" s="24">
        <v>44243</v>
      </c>
      <c r="H117" s="24">
        <v>44270</v>
      </c>
      <c r="I117" s="21">
        <v>0</v>
      </c>
      <c r="J117" s="15">
        <v>40200</v>
      </c>
      <c r="K117" s="17">
        <v>40200</v>
      </c>
      <c r="L117" s="36" t="s">
        <v>476</v>
      </c>
      <c r="M117" s="36" t="s">
        <v>465</v>
      </c>
      <c r="N117" s="36" t="s">
        <v>476</v>
      </c>
      <c r="O117" s="4"/>
      <c r="P117" s="39">
        <v>40200</v>
      </c>
      <c r="Q117" s="16">
        <v>40200</v>
      </c>
      <c r="R117" s="16"/>
      <c r="S117" s="16">
        <v>40200</v>
      </c>
      <c r="T117" s="16">
        <v>0</v>
      </c>
      <c r="U117" s="16">
        <v>0</v>
      </c>
      <c r="V117" s="25"/>
      <c r="W117" s="25"/>
      <c r="X117" s="17"/>
      <c r="Y117" s="25"/>
      <c r="Z117" s="25"/>
      <c r="AA117" s="25"/>
      <c r="AB117" s="42">
        <v>45412</v>
      </c>
    </row>
    <row r="118" spans="1:28" x14ac:dyDescent="0.35">
      <c r="A118" s="19">
        <v>890399047</v>
      </c>
      <c r="B118" s="20" t="s">
        <v>12</v>
      </c>
      <c r="C118" s="23" t="s">
        <v>15</v>
      </c>
      <c r="D118" s="23">
        <v>17006</v>
      </c>
      <c r="E118" s="20" t="s">
        <v>131</v>
      </c>
      <c r="F118" s="20" t="s">
        <v>353</v>
      </c>
      <c r="G118" s="24">
        <v>44243</v>
      </c>
      <c r="H118" s="24">
        <v>44270</v>
      </c>
      <c r="I118" s="21">
        <v>0</v>
      </c>
      <c r="J118" s="15">
        <v>871200</v>
      </c>
      <c r="K118" s="17">
        <v>871200</v>
      </c>
      <c r="L118" s="36" t="s">
        <v>476</v>
      </c>
      <c r="M118" s="36" t="s">
        <v>465</v>
      </c>
      <c r="N118" s="36" t="s">
        <v>476</v>
      </c>
      <c r="O118" s="4"/>
      <c r="P118" s="39">
        <v>871200</v>
      </c>
      <c r="Q118" s="16">
        <v>871200</v>
      </c>
      <c r="R118" s="16"/>
      <c r="S118" s="16">
        <v>871200</v>
      </c>
      <c r="T118" s="16">
        <v>0</v>
      </c>
      <c r="U118" s="16">
        <v>0</v>
      </c>
      <c r="V118" s="25"/>
      <c r="W118" s="25"/>
      <c r="X118" s="17"/>
      <c r="Y118" s="25"/>
      <c r="Z118" s="25"/>
      <c r="AA118" s="25"/>
      <c r="AB118" s="42">
        <v>45412</v>
      </c>
    </row>
    <row r="119" spans="1:28" x14ac:dyDescent="0.35">
      <c r="A119" s="19">
        <v>890399047</v>
      </c>
      <c r="B119" s="20" t="s">
        <v>12</v>
      </c>
      <c r="C119" s="23" t="s">
        <v>15</v>
      </c>
      <c r="D119" s="23">
        <v>17001</v>
      </c>
      <c r="E119" s="20" t="s">
        <v>132</v>
      </c>
      <c r="F119" s="20" t="s">
        <v>354</v>
      </c>
      <c r="G119" s="24">
        <v>44243</v>
      </c>
      <c r="H119" s="24">
        <v>44270</v>
      </c>
      <c r="I119" s="21">
        <v>0</v>
      </c>
      <c r="J119" s="15">
        <v>997200</v>
      </c>
      <c r="K119" s="17">
        <v>997200</v>
      </c>
      <c r="L119" s="36" t="s">
        <v>476</v>
      </c>
      <c r="M119" s="36" t="s">
        <v>465</v>
      </c>
      <c r="N119" s="36" t="s">
        <v>476</v>
      </c>
      <c r="O119" s="4"/>
      <c r="P119" s="39">
        <v>997200</v>
      </c>
      <c r="Q119" s="16">
        <v>997200</v>
      </c>
      <c r="R119" s="16"/>
      <c r="S119" s="16">
        <v>997200</v>
      </c>
      <c r="T119" s="16">
        <v>0</v>
      </c>
      <c r="U119" s="16">
        <v>0</v>
      </c>
      <c r="V119" s="25"/>
      <c r="W119" s="25"/>
      <c r="X119" s="17"/>
      <c r="Y119" s="25"/>
      <c r="Z119" s="25"/>
      <c r="AA119" s="25"/>
      <c r="AB119" s="42">
        <v>45412</v>
      </c>
    </row>
    <row r="120" spans="1:28" x14ac:dyDescent="0.35">
      <c r="A120" s="19">
        <v>890399047</v>
      </c>
      <c r="B120" s="20" t="s">
        <v>12</v>
      </c>
      <c r="C120" s="23" t="s">
        <v>15</v>
      </c>
      <c r="D120" s="23">
        <v>17004</v>
      </c>
      <c r="E120" s="20" t="s">
        <v>133</v>
      </c>
      <c r="F120" s="20" t="s">
        <v>355</v>
      </c>
      <c r="G120" s="24">
        <v>44243</v>
      </c>
      <c r="H120" s="24">
        <v>44270</v>
      </c>
      <c r="I120" s="21">
        <v>0</v>
      </c>
      <c r="J120" s="15">
        <v>484700</v>
      </c>
      <c r="K120" s="17">
        <v>484700</v>
      </c>
      <c r="L120" s="36" t="s">
        <v>476</v>
      </c>
      <c r="M120" s="36" t="s">
        <v>465</v>
      </c>
      <c r="N120" s="36" t="s">
        <v>476</v>
      </c>
      <c r="O120" s="4"/>
      <c r="P120" s="39">
        <v>484700</v>
      </c>
      <c r="Q120" s="16">
        <v>484700</v>
      </c>
      <c r="R120" s="16"/>
      <c r="S120" s="16">
        <v>484700</v>
      </c>
      <c r="T120" s="16">
        <v>0</v>
      </c>
      <c r="U120" s="16">
        <v>0</v>
      </c>
      <c r="V120" s="25"/>
      <c r="W120" s="25"/>
      <c r="X120" s="17"/>
      <c r="Y120" s="25"/>
      <c r="Z120" s="25"/>
      <c r="AA120" s="25"/>
      <c r="AB120" s="42">
        <v>45412</v>
      </c>
    </row>
    <row r="121" spans="1:28" x14ac:dyDescent="0.35">
      <c r="A121" s="19">
        <v>890399047</v>
      </c>
      <c r="B121" s="20" t="s">
        <v>12</v>
      </c>
      <c r="C121" s="23" t="s">
        <v>15</v>
      </c>
      <c r="D121" s="23">
        <v>16997</v>
      </c>
      <c r="E121" s="20" t="s">
        <v>134</v>
      </c>
      <c r="F121" s="20" t="s">
        <v>356</v>
      </c>
      <c r="G121" s="24">
        <v>44243</v>
      </c>
      <c r="H121" s="24">
        <v>44270</v>
      </c>
      <c r="I121" s="21">
        <v>0</v>
      </c>
      <c r="J121" s="15">
        <v>845100</v>
      </c>
      <c r="K121" s="17">
        <v>845100</v>
      </c>
      <c r="L121" s="36" t="s">
        <v>476</v>
      </c>
      <c r="M121" s="36" t="s">
        <v>465</v>
      </c>
      <c r="N121" s="36" t="s">
        <v>476</v>
      </c>
      <c r="O121" s="4"/>
      <c r="P121" s="39">
        <v>845100</v>
      </c>
      <c r="Q121" s="16">
        <v>845100</v>
      </c>
      <c r="R121" s="16"/>
      <c r="S121" s="16">
        <v>845100</v>
      </c>
      <c r="T121" s="16">
        <v>0</v>
      </c>
      <c r="U121" s="16">
        <v>0</v>
      </c>
      <c r="V121" s="25"/>
      <c r="W121" s="25"/>
      <c r="X121" s="17"/>
      <c r="Y121" s="25"/>
      <c r="Z121" s="25"/>
      <c r="AA121" s="25"/>
      <c r="AB121" s="42">
        <v>45412</v>
      </c>
    </row>
    <row r="122" spans="1:28" x14ac:dyDescent="0.35">
      <c r="A122" s="19">
        <v>890399047</v>
      </c>
      <c r="B122" s="20" t="s">
        <v>12</v>
      </c>
      <c r="C122" s="23" t="s">
        <v>15</v>
      </c>
      <c r="D122" s="23">
        <v>16998</v>
      </c>
      <c r="E122" s="20" t="s">
        <v>135</v>
      </c>
      <c r="F122" s="20" t="s">
        <v>357</v>
      </c>
      <c r="G122" s="24">
        <v>44243</v>
      </c>
      <c r="H122" s="24">
        <v>44270</v>
      </c>
      <c r="I122" s="21">
        <v>0</v>
      </c>
      <c r="J122" s="15">
        <v>277000</v>
      </c>
      <c r="K122" s="17">
        <v>277000</v>
      </c>
      <c r="L122" s="36" t="s">
        <v>476</v>
      </c>
      <c r="M122" s="36" t="s">
        <v>465</v>
      </c>
      <c r="N122" s="36" t="s">
        <v>476</v>
      </c>
      <c r="O122" s="4"/>
      <c r="P122" s="39">
        <v>277000</v>
      </c>
      <c r="Q122" s="16">
        <v>277000</v>
      </c>
      <c r="R122" s="16"/>
      <c r="S122" s="16">
        <v>277000</v>
      </c>
      <c r="T122" s="16">
        <v>0</v>
      </c>
      <c r="U122" s="16">
        <v>0</v>
      </c>
      <c r="V122" s="25"/>
      <c r="W122" s="25"/>
      <c r="X122" s="17"/>
      <c r="Y122" s="25"/>
      <c r="Z122" s="25"/>
      <c r="AA122" s="25"/>
      <c r="AB122" s="42">
        <v>45412</v>
      </c>
    </row>
    <row r="123" spans="1:28" x14ac:dyDescent="0.35">
      <c r="A123" s="19">
        <v>890399047</v>
      </c>
      <c r="B123" s="20" t="s">
        <v>12</v>
      </c>
      <c r="C123" s="23" t="s">
        <v>15</v>
      </c>
      <c r="D123" s="23">
        <v>17222</v>
      </c>
      <c r="E123" s="20" t="s">
        <v>136</v>
      </c>
      <c r="F123" s="20" t="s">
        <v>358</v>
      </c>
      <c r="G123" s="24">
        <v>44244</v>
      </c>
      <c r="H123" s="24">
        <v>44270</v>
      </c>
      <c r="I123" s="21">
        <v>0</v>
      </c>
      <c r="J123" s="15">
        <v>40200</v>
      </c>
      <c r="K123" s="17">
        <v>40200</v>
      </c>
      <c r="L123" s="36" t="s">
        <v>476</v>
      </c>
      <c r="M123" s="36" t="s">
        <v>465</v>
      </c>
      <c r="N123" s="36" t="s">
        <v>476</v>
      </c>
      <c r="O123" s="4"/>
      <c r="P123" s="39">
        <v>40200</v>
      </c>
      <c r="Q123" s="16">
        <v>40200</v>
      </c>
      <c r="R123" s="16"/>
      <c r="S123" s="16">
        <v>40200</v>
      </c>
      <c r="T123" s="16">
        <v>0</v>
      </c>
      <c r="U123" s="16">
        <v>0</v>
      </c>
      <c r="V123" s="25"/>
      <c r="W123" s="25"/>
      <c r="X123" s="17"/>
      <c r="Y123" s="25"/>
      <c r="Z123" s="25"/>
      <c r="AA123" s="25"/>
      <c r="AB123" s="42">
        <v>45412</v>
      </c>
    </row>
    <row r="124" spans="1:28" x14ac:dyDescent="0.35">
      <c r="A124" s="19">
        <v>890399047</v>
      </c>
      <c r="B124" s="20" t="s">
        <v>12</v>
      </c>
      <c r="C124" s="23" t="s">
        <v>15</v>
      </c>
      <c r="D124" s="23">
        <v>19371</v>
      </c>
      <c r="E124" s="20" t="s">
        <v>137</v>
      </c>
      <c r="F124" s="20" t="s">
        <v>359</v>
      </c>
      <c r="G124" s="24">
        <v>44254</v>
      </c>
      <c r="H124" s="24">
        <v>44270</v>
      </c>
      <c r="I124" s="21">
        <v>0</v>
      </c>
      <c r="J124" s="15">
        <v>40200</v>
      </c>
      <c r="K124" s="17">
        <v>40200</v>
      </c>
      <c r="L124" s="36" t="s">
        <v>476</v>
      </c>
      <c r="M124" s="36" t="s">
        <v>465</v>
      </c>
      <c r="N124" s="36" t="s">
        <v>476</v>
      </c>
      <c r="O124" s="4"/>
      <c r="P124" s="39">
        <v>40200</v>
      </c>
      <c r="Q124" s="16">
        <v>40200</v>
      </c>
      <c r="R124" s="16"/>
      <c r="S124" s="16">
        <v>40200</v>
      </c>
      <c r="T124" s="16">
        <v>0</v>
      </c>
      <c r="U124" s="16">
        <v>0</v>
      </c>
      <c r="V124" s="25"/>
      <c r="W124" s="25"/>
      <c r="X124" s="17"/>
      <c r="Y124" s="25"/>
      <c r="Z124" s="25"/>
      <c r="AA124" s="25"/>
      <c r="AB124" s="42">
        <v>45412</v>
      </c>
    </row>
    <row r="125" spans="1:28" x14ac:dyDescent="0.35">
      <c r="A125" s="19">
        <v>890399047</v>
      </c>
      <c r="B125" s="20" t="s">
        <v>12</v>
      </c>
      <c r="C125" s="23" t="s">
        <v>15</v>
      </c>
      <c r="D125" s="23">
        <v>19626</v>
      </c>
      <c r="E125" s="20" t="s">
        <v>138</v>
      </c>
      <c r="F125" s="20" t="s">
        <v>360</v>
      </c>
      <c r="G125" s="24">
        <v>44254</v>
      </c>
      <c r="H125" s="24">
        <v>44270</v>
      </c>
      <c r="I125" s="21">
        <v>0</v>
      </c>
      <c r="J125" s="15">
        <v>498582</v>
      </c>
      <c r="K125" s="17">
        <v>498582</v>
      </c>
      <c r="L125" s="36" t="s">
        <v>476</v>
      </c>
      <c r="M125" s="36" t="s">
        <v>465</v>
      </c>
      <c r="N125" s="36" t="s">
        <v>476</v>
      </c>
      <c r="O125" s="4"/>
      <c r="P125" s="39">
        <v>498582</v>
      </c>
      <c r="Q125" s="16">
        <v>498582</v>
      </c>
      <c r="R125" s="16"/>
      <c r="S125" s="16">
        <v>498582</v>
      </c>
      <c r="T125" s="16">
        <v>0</v>
      </c>
      <c r="U125" s="16">
        <v>0</v>
      </c>
      <c r="V125" s="25"/>
      <c r="W125" s="25"/>
      <c r="X125" s="17"/>
      <c r="Y125" s="25"/>
      <c r="Z125" s="25"/>
      <c r="AA125" s="25"/>
      <c r="AB125" s="42">
        <v>45412</v>
      </c>
    </row>
    <row r="126" spans="1:28" x14ac:dyDescent="0.35">
      <c r="A126" s="19">
        <v>890399047</v>
      </c>
      <c r="B126" s="20" t="s">
        <v>12</v>
      </c>
      <c r="C126" s="23" t="s">
        <v>15</v>
      </c>
      <c r="D126" s="23">
        <v>19424</v>
      </c>
      <c r="E126" s="20" t="s">
        <v>139</v>
      </c>
      <c r="F126" s="20" t="s">
        <v>361</v>
      </c>
      <c r="G126" s="24">
        <v>44254</v>
      </c>
      <c r="H126" s="24">
        <v>44270</v>
      </c>
      <c r="I126" s="21">
        <v>0</v>
      </c>
      <c r="J126" s="15">
        <v>40200</v>
      </c>
      <c r="K126" s="17">
        <v>40200</v>
      </c>
      <c r="L126" s="36" t="s">
        <v>476</v>
      </c>
      <c r="M126" s="36" t="s">
        <v>465</v>
      </c>
      <c r="N126" s="36" t="s">
        <v>476</v>
      </c>
      <c r="O126" s="4"/>
      <c r="P126" s="39">
        <v>40200</v>
      </c>
      <c r="Q126" s="16">
        <v>40200</v>
      </c>
      <c r="R126" s="16"/>
      <c r="S126" s="16">
        <v>40200</v>
      </c>
      <c r="T126" s="16">
        <v>0</v>
      </c>
      <c r="U126" s="16">
        <v>0</v>
      </c>
      <c r="V126" s="25"/>
      <c r="W126" s="25"/>
      <c r="X126" s="17"/>
      <c r="Y126" s="25"/>
      <c r="Z126" s="25"/>
      <c r="AA126" s="25"/>
      <c r="AB126" s="42">
        <v>45412</v>
      </c>
    </row>
    <row r="127" spans="1:28" x14ac:dyDescent="0.35">
      <c r="A127" s="19">
        <v>890399047</v>
      </c>
      <c r="B127" s="20" t="s">
        <v>12</v>
      </c>
      <c r="C127" s="23" t="s">
        <v>15</v>
      </c>
      <c r="D127" s="23">
        <v>19455</v>
      </c>
      <c r="E127" s="20" t="s">
        <v>140</v>
      </c>
      <c r="F127" s="20" t="s">
        <v>362</v>
      </c>
      <c r="G127" s="24">
        <v>44254</v>
      </c>
      <c r="H127" s="24">
        <v>44270</v>
      </c>
      <c r="I127" s="21">
        <v>0</v>
      </c>
      <c r="J127" s="15">
        <v>40200</v>
      </c>
      <c r="K127" s="17">
        <v>40200</v>
      </c>
      <c r="L127" s="36" t="s">
        <v>476</v>
      </c>
      <c r="M127" s="36" t="s">
        <v>465</v>
      </c>
      <c r="N127" s="36" t="s">
        <v>476</v>
      </c>
      <c r="O127" s="4"/>
      <c r="P127" s="39">
        <v>40200</v>
      </c>
      <c r="Q127" s="16">
        <v>40200</v>
      </c>
      <c r="R127" s="16"/>
      <c r="S127" s="16">
        <v>40200</v>
      </c>
      <c r="T127" s="16">
        <v>0</v>
      </c>
      <c r="U127" s="16">
        <v>0</v>
      </c>
      <c r="V127" s="25"/>
      <c r="W127" s="25"/>
      <c r="X127" s="17"/>
      <c r="Y127" s="25"/>
      <c r="Z127" s="25"/>
      <c r="AA127" s="25"/>
      <c r="AB127" s="42">
        <v>45412</v>
      </c>
    </row>
    <row r="128" spans="1:28" x14ac:dyDescent="0.35">
      <c r="A128" s="19">
        <v>890399047</v>
      </c>
      <c r="B128" s="20" t="s">
        <v>12</v>
      </c>
      <c r="C128" s="23" t="s">
        <v>15</v>
      </c>
      <c r="D128" s="23">
        <v>19339</v>
      </c>
      <c r="E128" s="20" t="s">
        <v>141</v>
      </c>
      <c r="F128" s="20" t="s">
        <v>363</v>
      </c>
      <c r="G128" s="24">
        <v>44254</v>
      </c>
      <c r="H128" s="24">
        <v>44270</v>
      </c>
      <c r="I128" s="21">
        <v>0</v>
      </c>
      <c r="J128" s="15">
        <v>40200</v>
      </c>
      <c r="K128" s="17">
        <v>40200</v>
      </c>
      <c r="L128" s="36" t="s">
        <v>476</v>
      </c>
      <c r="M128" s="36" t="s">
        <v>465</v>
      </c>
      <c r="N128" s="36" t="s">
        <v>476</v>
      </c>
      <c r="O128" s="4"/>
      <c r="P128" s="39">
        <v>40200</v>
      </c>
      <c r="Q128" s="16">
        <v>40200</v>
      </c>
      <c r="R128" s="16"/>
      <c r="S128" s="16">
        <v>40200</v>
      </c>
      <c r="T128" s="16">
        <v>0</v>
      </c>
      <c r="U128" s="16">
        <v>0</v>
      </c>
      <c r="V128" s="25"/>
      <c r="W128" s="25"/>
      <c r="X128" s="17"/>
      <c r="Y128" s="25"/>
      <c r="Z128" s="25"/>
      <c r="AA128" s="25"/>
      <c r="AB128" s="42">
        <v>45412</v>
      </c>
    </row>
    <row r="129" spans="1:28" x14ac:dyDescent="0.35">
      <c r="A129" s="19">
        <v>890399047</v>
      </c>
      <c r="B129" s="20" t="s">
        <v>12</v>
      </c>
      <c r="C129" s="23" t="s">
        <v>15</v>
      </c>
      <c r="D129" s="23">
        <v>19360</v>
      </c>
      <c r="E129" s="20" t="s">
        <v>142</v>
      </c>
      <c r="F129" s="20" t="s">
        <v>364</v>
      </c>
      <c r="G129" s="24">
        <v>44254</v>
      </c>
      <c r="H129" s="24">
        <v>44270</v>
      </c>
      <c r="I129" s="21">
        <v>0</v>
      </c>
      <c r="J129" s="15">
        <v>166200</v>
      </c>
      <c r="K129" s="17">
        <v>166200</v>
      </c>
      <c r="L129" s="36" t="s">
        <v>476</v>
      </c>
      <c r="M129" s="36" t="s">
        <v>465</v>
      </c>
      <c r="N129" s="36" t="s">
        <v>476</v>
      </c>
      <c r="O129" s="4"/>
      <c r="P129" s="39">
        <v>166200</v>
      </c>
      <c r="Q129" s="16">
        <v>166200</v>
      </c>
      <c r="R129" s="16"/>
      <c r="S129" s="16">
        <v>166200</v>
      </c>
      <c r="T129" s="16">
        <v>0</v>
      </c>
      <c r="U129" s="16">
        <v>0</v>
      </c>
      <c r="V129" s="25"/>
      <c r="W129" s="25"/>
      <c r="X129" s="17"/>
      <c r="Y129" s="25"/>
      <c r="Z129" s="25"/>
      <c r="AA129" s="25"/>
      <c r="AB129" s="42">
        <v>45412</v>
      </c>
    </row>
    <row r="130" spans="1:28" x14ac:dyDescent="0.35">
      <c r="A130" s="19">
        <v>890399047</v>
      </c>
      <c r="B130" s="20" t="s">
        <v>12</v>
      </c>
      <c r="C130" s="23" t="s">
        <v>15</v>
      </c>
      <c r="D130" s="23">
        <v>19417</v>
      </c>
      <c r="E130" s="20" t="s">
        <v>143</v>
      </c>
      <c r="F130" s="20" t="s">
        <v>365</v>
      </c>
      <c r="G130" s="24">
        <v>44254</v>
      </c>
      <c r="H130" s="24">
        <v>44270</v>
      </c>
      <c r="I130" s="21">
        <v>0</v>
      </c>
      <c r="J130" s="15">
        <v>151000</v>
      </c>
      <c r="K130" s="17">
        <v>151000</v>
      </c>
      <c r="L130" s="36" t="s">
        <v>476</v>
      </c>
      <c r="M130" s="36" t="s">
        <v>465</v>
      </c>
      <c r="N130" s="36" t="s">
        <v>476</v>
      </c>
      <c r="O130" s="4"/>
      <c r="P130" s="39">
        <v>151000</v>
      </c>
      <c r="Q130" s="16">
        <v>151000</v>
      </c>
      <c r="R130" s="16"/>
      <c r="S130" s="16">
        <v>151000</v>
      </c>
      <c r="T130" s="16">
        <v>0</v>
      </c>
      <c r="U130" s="16">
        <v>0</v>
      </c>
      <c r="V130" s="25"/>
      <c r="W130" s="25"/>
      <c r="X130" s="17"/>
      <c r="Y130" s="25"/>
      <c r="Z130" s="25"/>
      <c r="AA130" s="25"/>
      <c r="AB130" s="42">
        <v>45412</v>
      </c>
    </row>
    <row r="131" spans="1:28" x14ac:dyDescent="0.35">
      <c r="A131" s="19">
        <v>890399047</v>
      </c>
      <c r="B131" s="20" t="s">
        <v>12</v>
      </c>
      <c r="C131" s="23" t="s">
        <v>15</v>
      </c>
      <c r="D131" s="23">
        <v>19411</v>
      </c>
      <c r="E131" s="20" t="s">
        <v>144</v>
      </c>
      <c r="F131" s="20" t="s">
        <v>366</v>
      </c>
      <c r="G131" s="24">
        <v>44254</v>
      </c>
      <c r="H131" s="24">
        <v>44270</v>
      </c>
      <c r="I131" s="21">
        <v>0</v>
      </c>
      <c r="J131" s="15">
        <v>40200</v>
      </c>
      <c r="K131" s="17">
        <v>40200</v>
      </c>
      <c r="L131" s="36" t="s">
        <v>476</v>
      </c>
      <c r="M131" s="36" t="s">
        <v>465</v>
      </c>
      <c r="N131" s="36" t="s">
        <v>476</v>
      </c>
      <c r="O131" s="4"/>
      <c r="P131" s="39">
        <v>40200</v>
      </c>
      <c r="Q131" s="16">
        <v>40200</v>
      </c>
      <c r="R131" s="16"/>
      <c r="S131" s="16">
        <v>40200</v>
      </c>
      <c r="T131" s="16">
        <v>0</v>
      </c>
      <c r="U131" s="16">
        <v>0</v>
      </c>
      <c r="V131" s="25"/>
      <c r="W131" s="25"/>
      <c r="X131" s="17"/>
      <c r="Y131" s="25"/>
      <c r="Z131" s="25"/>
      <c r="AA131" s="25"/>
      <c r="AB131" s="42">
        <v>45412</v>
      </c>
    </row>
    <row r="132" spans="1:28" x14ac:dyDescent="0.35">
      <c r="A132" s="19">
        <v>890399047</v>
      </c>
      <c r="B132" s="20" t="s">
        <v>12</v>
      </c>
      <c r="C132" s="23" t="s">
        <v>15</v>
      </c>
      <c r="D132" s="23">
        <v>19318</v>
      </c>
      <c r="E132" s="20" t="s">
        <v>145</v>
      </c>
      <c r="F132" s="20" t="s">
        <v>367</v>
      </c>
      <c r="G132" s="24">
        <v>44254</v>
      </c>
      <c r="H132" s="24">
        <v>44270</v>
      </c>
      <c r="I132" s="21">
        <v>0</v>
      </c>
      <c r="J132" s="15">
        <v>885300</v>
      </c>
      <c r="K132" s="17">
        <v>885300</v>
      </c>
      <c r="L132" s="36" t="s">
        <v>476</v>
      </c>
      <c r="M132" s="36" t="s">
        <v>465</v>
      </c>
      <c r="N132" s="36" t="s">
        <v>476</v>
      </c>
      <c r="O132" s="4"/>
      <c r="P132" s="39">
        <v>885300</v>
      </c>
      <c r="Q132" s="16">
        <v>885300</v>
      </c>
      <c r="R132" s="16"/>
      <c r="S132" s="16">
        <v>885300</v>
      </c>
      <c r="T132" s="16">
        <v>0</v>
      </c>
      <c r="U132" s="16">
        <v>0</v>
      </c>
      <c r="V132" s="25"/>
      <c r="W132" s="25"/>
      <c r="X132" s="17"/>
      <c r="Y132" s="25"/>
      <c r="Z132" s="25"/>
      <c r="AA132" s="25"/>
      <c r="AB132" s="42">
        <v>45412</v>
      </c>
    </row>
    <row r="133" spans="1:28" x14ac:dyDescent="0.35">
      <c r="A133" s="19">
        <v>890399047</v>
      </c>
      <c r="B133" s="20" t="s">
        <v>12</v>
      </c>
      <c r="C133" s="23" t="s">
        <v>15</v>
      </c>
      <c r="D133" s="23">
        <v>24001</v>
      </c>
      <c r="E133" s="20" t="s">
        <v>146</v>
      </c>
      <c r="F133" s="20" t="s">
        <v>368</v>
      </c>
      <c r="G133" s="24">
        <v>44285</v>
      </c>
      <c r="H133" s="24">
        <v>44305</v>
      </c>
      <c r="I133" s="21">
        <v>0</v>
      </c>
      <c r="J133" s="15">
        <v>40200</v>
      </c>
      <c r="K133" s="17">
        <v>40200</v>
      </c>
      <c r="L133" s="36" t="s">
        <v>476</v>
      </c>
      <c r="M133" s="36" t="s">
        <v>465</v>
      </c>
      <c r="N133" s="36" t="s">
        <v>476</v>
      </c>
      <c r="O133" s="4"/>
      <c r="P133" s="39">
        <v>40200</v>
      </c>
      <c r="Q133" s="16">
        <v>40200</v>
      </c>
      <c r="R133" s="16"/>
      <c r="S133" s="16">
        <v>40200</v>
      </c>
      <c r="T133" s="16">
        <v>0</v>
      </c>
      <c r="U133" s="16">
        <v>0</v>
      </c>
      <c r="V133" s="25"/>
      <c r="W133" s="25"/>
      <c r="X133" s="17"/>
      <c r="Y133" s="25"/>
      <c r="Z133" s="25"/>
      <c r="AA133" s="25"/>
      <c r="AB133" s="42">
        <v>45412</v>
      </c>
    </row>
    <row r="134" spans="1:28" x14ac:dyDescent="0.35">
      <c r="A134" s="19">
        <v>890399047</v>
      </c>
      <c r="B134" s="20" t="s">
        <v>12</v>
      </c>
      <c r="C134" s="23" t="s">
        <v>15</v>
      </c>
      <c r="D134" s="23">
        <v>23985</v>
      </c>
      <c r="E134" s="20" t="s">
        <v>147</v>
      </c>
      <c r="F134" s="20" t="s">
        <v>369</v>
      </c>
      <c r="G134" s="24">
        <v>44285</v>
      </c>
      <c r="H134" s="24">
        <v>44305</v>
      </c>
      <c r="I134" s="21">
        <v>0</v>
      </c>
      <c r="J134" s="15">
        <v>722500</v>
      </c>
      <c r="K134" s="17">
        <v>722500</v>
      </c>
      <c r="L134" s="36" t="s">
        <v>476</v>
      </c>
      <c r="M134" s="36" t="s">
        <v>465</v>
      </c>
      <c r="N134" s="36" t="s">
        <v>476</v>
      </c>
      <c r="O134" s="4"/>
      <c r="P134" s="39">
        <v>722500</v>
      </c>
      <c r="Q134" s="16">
        <v>722500</v>
      </c>
      <c r="R134" s="16"/>
      <c r="S134" s="16">
        <v>722500</v>
      </c>
      <c r="T134" s="16">
        <v>0</v>
      </c>
      <c r="U134" s="16">
        <v>0</v>
      </c>
      <c r="V134" s="25"/>
      <c r="W134" s="25"/>
      <c r="X134" s="17"/>
      <c r="Y134" s="25"/>
      <c r="Z134" s="25"/>
      <c r="AA134" s="25"/>
      <c r="AB134" s="42">
        <v>45412</v>
      </c>
    </row>
    <row r="135" spans="1:28" x14ac:dyDescent="0.35">
      <c r="A135" s="19">
        <v>890399047</v>
      </c>
      <c r="B135" s="20" t="s">
        <v>12</v>
      </c>
      <c r="C135" s="23" t="s">
        <v>15</v>
      </c>
      <c r="D135" s="23">
        <v>23989</v>
      </c>
      <c r="E135" s="20" t="s">
        <v>148</v>
      </c>
      <c r="F135" s="20" t="s">
        <v>370</v>
      </c>
      <c r="G135" s="24">
        <v>44285</v>
      </c>
      <c r="H135" s="24">
        <v>44305</v>
      </c>
      <c r="I135" s="21">
        <v>0</v>
      </c>
      <c r="J135" s="15">
        <v>40200</v>
      </c>
      <c r="K135" s="17">
        <v>40200</v>
      </c>
      <c r="L135" s="36" t="s">
        <v>476</v>
      </c>
      <c r="M135" s="36" t="s">
        <v>465</v>
      </c>
      <c r="N135" s="36" t="s">
        <v>476</v>
      </c>
      <c r="O135" s="4"/>
      <c r="P135" s="39">
        <v>40200</v>
      </c>
      <c r="Q135" s="16">
        <v>40200</v>
      </c>
      <c r="R135" s="16"/>
      <c r="S135" s="16">
        <v>40200</v>
      </c>
      <c r="T135" s="16">
        <v>0</v>
      </c>
      <c r="U135" s="16">
        <v>0</v>
      </c>
      <c r="V135" s="25"/>
      <c r="W135" s="25"/>
      <c r="X135" s="17"/>
      <c r="Y135" s="25"/>
      <c r="Z135" s="25"/>
      <c r="AA135" s="25"/>
      <c r="AB135" s="42">
        <v>45412</v>
      </c>
    </row>
    <row r="136" spans="1:28" x14ac:dyDescent="0.35">
      <c r="A136" s="19">
        <v>890399047</v>
      </c>
      <c r="B136" s="20" t="s">
        <v>12</v>
      </c>
      <c r="C136" s="23" t="s">
        <v>15</v>
      </c>
      <c r="D136" s="23">
        <v>24106</v>
      </c>
      <c r="E136" s="20" t="s">
        <v>149</v>
      </c>
      <c r="F136" s="20" t="s">
        <v>371</v>
      </c>
      <c r="G136" s="24">
        <v>44286</v>
      </c>
      <c r="H136" s="24">
        <v>44305</v>
      </c>
      <c r="I136" s="21">
        <v>0</v>
      </c>
      <c r="J136" s="15">
        <v>40200</v>
      </c>
      <c r="K136" s="17">
        <v>40200</v>
      </c>
      <c r="L136" s="36" t="s">
        <v>476</v>
      </c>
      <c r="M136" s="36" t="s">
        <v>465</v>
      </c>
      <c r="N136" s="36" t="s">
        <v>476</v>
      </c>
      <c r="O136" s="4"/>
      <c r="P136" s="39">
        <v>40200</v>
      </c>
      <c r="Q136" s="16">
        <v>40200</v>
      </c>
      <c r="R136" s="16"/>
      <c r="S136" s="16">
        <v>40200</v>
      </c>
      <c r="T136" s="16">
        <v>0</v>
      </c>
      <c r="U136" s="16">
        <v>0</v>
      </c>
      <c r="V136" s="25"/>
      <c r="W136" s="25"/>
      <c r="X136" s="17"/>
      <c r="Y136" s="25"/>
      <c r="Z136" s="25"/>
      <c r="AA136" s="25"/>
      <c r="AB136" s="42">
        <v>45412</v>
      </c>
    </row>
    <row r="137" spans="1:28" x14ac:dyDescent="0.35">
      <c r="A137" s="19">
        <v>890399047</v>
      </c>
      <c r="B137" s="20" t="s">
        <v>12</v>
      </c>
      <c r="C137" s="23" t="s">
        <v>15</v>
      </c>
      <c r="D137" s="23">
        <v>26191</v>
      </c>
      <c r="E137" s="20" t="s">
        <v>150</v>
      </c>
      <c r="F137" s="20" t="s">
        <v>372</v>
      </c>
      <c r="G137" s="24">
        <v>44305</v>
      </c>
      <c r="H137" s="24">
        <v>44327</v>
      </c>
      <c r="I137" s="21">
        <v>0</v>
      </c>
      <c r="J137" s="15">
        <v>120000</v>
      </c>
      <c r="K137" s="17">
        <v>120000</v>
      </c>
      <c r="L137" s="36" t="s">
        <v>476</v>
      </c>
      <c r="M137" s="36" t="s">
        <v>465</v>
      </c>
      <c r="N137" s="36" t="s">
        <v>476</v>
      </c>
      <c r="O137" s="4"/>
      <c r="P137" s="39">
        <v>120000</v>
      </c>
      <c r="Q137" s="16">
        <v>120000</v>
      </c>
      <c r="R137" s="16"/>
      <c r="S137" s="16">
        <v>120000</v>
      </c>
      <c r="T137" s="16">
        <v>0</v>
      </c>
      <c r="U137" s="16">
        <v>0</v>
      </c>
      <c r="V137" s="25"/>
      <c r="W137" s="25"/>
      <c r="X137" s="17"/>
      <c r="Y137" s="25"/>
      <c r="Z137" s="25"/>
      <c r="AA137" s="25"/>
      <c r="AB137" s="42">
        <v>45412</v>
      </c>
    </row>
    <row r="138" spans="1:28" x14ac:dyDescent="0.35">
      <c r="A138" s="19">
        <v>890399047</v>
      </c>
      <c r="B138" s="20" t="s">
        <v>12</v>
      </c>
      <c r="C138" s="23" t="s">
        <v>15</v>
      </c>
      <c r="D138" s="23">
        <v>28368</v>
      </c>
      <c r="E138" s="20" t="s">
        <v>151</v>
      </c>
      <c r="F138" s="20" t="s">
        <v>373</v>
      </c>
      <c r="G138" s="24">
        <v>44316</v>
      </c>
      <c r="H138" s="24">
        <v>44327</v>
      </c>
      <c r="I138" s="21">
        <v>0</v>
      </c>
      <c r="J138" s="15">
        <v>40200</v>
      </c>
      <c r="K138" s="17">
        <v>40200</v>
      </c>
      <c r="L138" s="36" t="s">
        <v>476</v>
      </c>
      <c r="M138" s="36" t="s">
        <v>465</v>
      </c>
      <c r="N138" s="36" t="s">
        <v>476</v>
      </c>
      <c r="O138" s="4"/>
      <c r="P138" s="39">
        <v>40200</v>
      </c>
      <c r="Q138" s="16">
        <v>40200</v>
      </c>
      <c r="R138" s="16"/>
      <c r="S138" s="16">
        <v>40200</v>
      </c>
      <c r="T138" s="16">
        <v>0</v>
      </c>
      <c r="U138" s="16">
        <v>0</v>
      </c>
      <c r="V138" s="25"/>
      <c r="W138" s="25"/>
      <c r="X138" s="17"/>
      <c r="Y138" s="25"/>
      <c r="Z138" s="25"/>
      <c r="AA138" s="25"/>
      <c r="AB138" s="42">
        <v>45412</v>
      </c>
    </row>
    <row r="139" spans="1:28" x14ac:dyDescent="0.35">
      <c r="A139" s="19">
        <v>890399047</v>
      </c>
      <c r="B139" s="20" t="s">
        <v>12</v>
      </c>
      <c r="C139" s="23" t="s">
        <v>15</v>
      </c>
      <c r="D139" s="23">
        <v>28405</v>
      </c>
      <c r="E139" s="20" t="s">
        <v>152</v>
      </c>
      <c r="F139" s="20" t="s">
        <v>374</v>
      </c>
      <c r="G139" s="24">
        <v>44316</v>
      </c>
      <c r="H139" s="24">
        <v>44327</v>
      </c>
      <c r="I139" s="21">
        <v>0</v>
      </c>
      <c r="J139" s="15">
        <v>40200</v>
      </c>
      <c r="K139" s="17">
        <v>40200</v>
      </c>
      <c r="L139" s="36" t="s">
        <v>476</v>
      </c>
      <c r="M139" s="36" t="s">
        <v>465</v>
      </c>
      <c r="N139" s="36" t="s">
        <v>476</v>
      </c>
      <c r="O139" s="4"/>
      <c r="P139" s="39">
        <v>40200</v>
      </c>
      <c r="Q139" s="16">
        <v>40200</v>
      </c>
      <c r="R139" s="16"/>
      <c r="S139" s="16">
        <v>40200</v>
      </c>
      <c r="T139" s="16">
        <v>0</v>
      </c>
      <c r="U139" s="16">
        <v>0</v>
      </c>
      <c r="V139" s="25"/>
      <c r="W139" s="25"/>
      <c r="X139" s="17"/>
      <c r="Y139" s="25"/>
      <c r="Z139" s="25"/>
      <c r="AA139" s="25"/>
      <c r="AB139" s="42">
        <v>45412</v>
      </c>
    </row>
    <row r="140" spans="1:28" x14ac:dyDescent="0.35">
      <c r="A140" s="19">
        <v>890399047</v>
      </c>
      <c r="B140" s="20" t="s">
        <v>12</v>
      </c>
      <c r="C140" s="23" t="s">
        <v>15</v>
      </c>
      <c r="D140" s="23">
        <v>28358</v>
      </c>
      <c r="E140" s="20" t="s">
        <v>153</v>
      </c>
      <c r="F140" s="20" t="s">
        <v>375</v>
      </c>
      <c r="G140" s="24">
        <v>44316</v>
      </c>
      <c r="H140" s="24">
        <v>44327</v>
      </c>
      <c r="I140" s="21">
        <v>0</v>
      </c>
      <c r="J140" s="15">
        <v>40200</v>
      </c>
      <c r="K140" s="17">
        <v>40200</v>
      </c>
      <c r="L140" s="36" t="s">
        <v>476</v>
      </c>
      <c r="M140" s="36" t="s">
        <v>465</v>
      </c>
      <c r="N140" s="36" t="s">
        <v>476</v>
      </c>
      <c r="O140" s="4"/>
      <c r="P140" s="39">
        <v>40200</v>
      </c>
      <c r="Q140" s="16">
        <v>40200</v>
      </c>
      <c r="R140" s="16"/>
      <c r="S140" s="16">
        <v>40200</v>
      </c>
      <c r="T140" s="16">
        <v>0</v>
      </c>
      <c r="U140" s="16">
        <v>0</v>
      </c>
      <c r="V140" s="25"/>
      <c r="W140" s="25"/>
      <c r="X140" s="17"/>
      <c r="Y140" s="25"/>
      <c r="Z140" s="25"/>
      <c r="AA140" s="25"/>
      <c r="AB140" s="42">
        <v>45412</v>
      </c>
    </row>
    <row r="141" spans="1:28" x14ac:dyDescent="0.35">
      <c r="A141" s="19">
        <v>890399047</v>
      </c>
      <c r="B141" s="20" t="s">
        <v>12</v>
      </c>
      <c r="C141" s="23" t="s">
        <v>15</v>
      </c>
      <c r="D141" s="23">
        <v>28561</v>
      </c>
      <c r="E141" s="20" t="s">
        <v>154</v>
      </c>
      <c r="F141" s="20" t="s">
        <v>376</v>
      </c>
      <c r="G141" s="24">
        <v>44319</v>
      </c>
      <c r="H141" s="24">
        <v>44561</v>
      </c>
      <c r="I141" s="21">
        <v>0</v>
      </c>
      <c r="J141" s="15">
        <v>197332</v>
      </c>
      <c r="K141" s="17">
        <v>197332</v>
      </c>
      <c r="L141" s="36" t="s">
        <v>476</v>
      </c>
      <c r="M141" s="36" t="s">
        <v>465</v>
      </c>
      <c r="N141" s="36" t="s">
        <v>476</v>
      </c>
      <c r="O141" s="4"/>
      <c r="P141" s="39">
        <v>197332</v>
      </c>
      <c r="Q141" s="16">
        <v>197332</v>
      </c>
      <c r="R141" s="16"/>
      <c r="S141" s="16">
        <v>197332</v>
      </c>
      <c r="T141" s="16">
        <v>0</v>
      </c>
      <c r="U141" s="16">
        <v>0</v>
      </c>
      <c r="V141" s="25"/>
      <c r="W141" s="25"/>
      <c r="X141" s="17"/>
      <c r="Y141" s="25"/>
      <c r="Z141" s="25"/>
      <c r="AA141" s="25"/>
      <c r="AB141" s="42">
        <v>45412</v>
      </c>
    </row>
    <row r="142" spans="1:28" x14ac:dyDescent="0.35">
      <c r="A142" s="19">
        <v>890399047</v>
      </c>
      <c r="B142" s="20" t="s">
        <v>12</v>
      </c>
      <c r="C142" s="23" t="s">
        <v>15</v>
      </c>
      <c r="D142" s="23">
        <v>28665</v>
      </c>
      <c r="E142" s="20" t="s">
        <v>155</v>
      </c>
      <c r="F142" s="20" t="s">
        <v>377</v>
      </c>
      <c r="G142" s="24">
        <v>44321</v>
      </c>
      <c r="H142" s="24">
        <v>44561</v>
      </c>
      <c r="I142" s="21">
        <v>44355</v>
      </c>
      <c r="J142" s="15">
        <v>8030348</v>
      </c>
      <c r="K142" s="17">
        <v>0</v>
      </c>
      <c r="L142" s="36" t="s">
        <v>475</v>
      </c>
      <c r="M142" s="36" t="s">
        <v>464</v>
      </c>
      <c r="N142" s="36" t="s">
        <v>475</v>
      </c>
      <c r="O142" s="4"/>
      <c r="P142" s="39">
        <v>8030348</v>
      </c>
      <c r="Q142" s="16">
        <v>0</v>
      </c>
      <c r="R142" s="16"/>
      <c r="S142" s="16">
        <v>8030348</v>
      </c>
      <c r="T142" s="16">
        <v>293300</v>
      </c>
      <c r="U142" s="16">
        <v>7737048</v>
      </c>
      <c r="V142" s="25"/>
      <c r="W142" s="25"/>
      <c r="X142" s="16">
        <v>7737048</v>
      </c>
      <c r="Y142" s="19">
        <v>4800052342</v>
      </c>
      <c r="Z142" s="25"/>
      <c r="AA142" s="19" t="s">
        <v>492</v>
      </c>
      <c r="AB142" s="42">
        <v>45412</v>
      </c>
    </row>
    <row r="143" spans="1:28" x14ac:dyDescent="0.35">
      <c r="A143" s="19">
        <v>890399047</v>
      </c>
      <c r="B143" s="20" t="s">
        <v>12</v>
      </c>
      <c r="C143" s="23" t="s">
        <v>15</v>
      </c>
      <c r="D143" s="23">
        <v>28859</v>
      </c>
      <c r="E143" s="20" t="s">
        <v>156</v>
      </c>
      <c r="F143" s="20" t="s">
        <v>378</v>
      </c>
      <c r="G143" s="24">
        <v>44325</v>
      </c>
      <c r="H143" s="24">
        <v>44561</v>
      </c>
      <c r="I143" s="21">
        <v>44355</v>
      </c>
      <c r="J143" s="15">
        <v>80832</v>
      </c>
      <c r="K143" s="17">
        <v>0</v>
      </c>
      <c r="L143" s="36" t="s">
        <v>479</v>
      </c>
      <c r="M143" s="36" t="s">
        <v>464</v>
      </c>
      <c r="N143" s="36" t="s">
        <v>479</v>
      </c>
      <c r="O143" s="4" t="s">
        <v>512</v>
      </c>
      <c r="P143" s="39">
        <v>80832</v>
      </c>
      <c r="Q143" s="16">
        <v>0</v>
      </c>
      <c r="R143" s="16"/>
      <c r="S143" s="16">
        <v>80832</v>
      </c>
      <c r="T143" s="16">
        <v>0</v>
      </c>
      <c r="U143" s="16">
        <v>80832</v>
      </c>
      <c r="V143" s="25"/>
      <c r="W143" s="25"/>
      <c r="X143" s="17">
        <v>80832</v>
      </c>
      <c r="Y143" s="25">
        <v>4800049831</v>
      </c>
      <c r="Z143" s="25"/>
      <c r="AA143" s="25" t="s">
        <v>496</v>
      </c>
      <c r="AB143" s="42">
        <v>45412</v>
      </c>
    </row>
    <row r="144" spans="1:28" x14ac:dyDescent="0.35">
      <c r="A144" s="19">
        <v>890399047</v>
      </c>
      <c r="B144" s="20" t="s">
        <v>12</v>
      </c>
      <c r="C144" s="23" t="s">
        <v>15</v>
      </c>
      <c r="D144" s="23">
        <v>28858</v>
      </c>
      <c r="E144" s="20" t="s">
        <v>157</v>
      </c>
      <c r="F144" s="20" t="s">
        <v>379</v>
      </c>
      <c r="G144" s="24">
        <v>44325</v>
      </c>
      <c r="H144" s="24">
        <v>44561</v>
      </c>
      <c r="I144" s="21">
        <v>44355</v>
      </c>
      <c r="J144" s="15">
        <v>297800</v>
      </c>
      <c r="K144" s="17">
        <v>0</v>
      </c>
      <c r="L144" s="36" t="s">
        <v>475</v>
      </c>
      <c r="M144" s="36" t="s">
        <v>464</v>
      </c>
      <c r="N144" s="36" t="s">
        <v>475</v>
      </c>
      <c r="O144" s="4"/>
      <c r="P144" s="39">
        <v>297800</v>
      </c>
      <c r="Q144" s="16">
        <v>0</v>
      </c>
      <c r="R144" s="16"/>
      <c r="S144" s="16">
        <v>297800</v>
      </c>
      <c r="T144" s="16">
        <v>0</v>
      </c>
      <c r="U144" s="16">
        <v>297800</v>
      </c>
      <c r="V144" s="25"/>
      <c r="W144" s="25"/>
      <c r="X144" s="16">
        <v>297800</v>
      </c>
      <c r="Y144" s="19">
        <v>4800052342</v>
      </c>
      <c r="Z144" s="25"/>
      <c r="AA144" s="19" t="s">
        <v>492</v>
      </c>
      <c r="AB144" s="42">
        <v>45412</v>
      </c>
    </row>
    <row r="145" spans="1:28" x14ac:dyDescent="0.35">
      <c r="A145" s="19">
        <v>890399047</v>
      </c>
      <c r="B145" s="20" t="s">
        <v>12</v>
      </c>
      <c r="C145" s="23" t="s">
        <v>15</v>
      </c>
      <c r="D145" s="23">
        <v>29020</v>
      </c>
      <c r="E145" s="20" t="s">
        <v>158</v>
      </c>
      <c r="F145" s="20" t="s">
        <v>380</v>
      </c>
      <c r="G145" s="24">
        <v>44328</v>
      </c>
      <c r="H145" s="24">
        <v>44561</v>
      </c>
      <c r="I145" s="21">
        <v>0</v>
      </c>
      <c r="J145" s="15">
        <v>200832</v>
      </c>
      <c r="K145" s="17">
        <v>200832</v>
      </c>
      <c r="L145" s="36" t="s">
        <v>476</v>
      </c>
      <c r="M145" s="36" t="s">
        <v>465</v>
      </c>
      <c r="N145" s="36" t="s">
        <v>476</v>
      </c>
      <c r="O145" s="4"/>
      <c r="P145" s="39">
        <v>200832</v>
      </c>
      <c r="Q145" s="16">
        <v>200832</v>
      </c>
      <c r="R145" s="16"/>
      <c r="S145" s="16">
        <v>200832</v>
      </c>
      <c r="T145" s="16">
        <v>0</v>
      </c>
      <c r="U145" s="16">
        <v>0</v>
      </c>
      <c r="V145" s="25"/>
      <c r="W145" s="25"/>
      <c r="X145" s="17"/>
      <c r="Y145" s="25"/>
      <c r="Z145" s="25"/>
      <c r="AA145" s="25"/>
      <c r="AB145" s="42">
        <v>45412</v>
      </c>
    </row>
    <row r="146" spans="1:28" x14ac:dyDescent="0.35">
      <c r="A146" s="19">
        <v>890399047</v>
      </c>
      <c r="B146" s="20" t="s">
        <v>12</v>
      </c>
      <c r="C146" s="23" t="s">
        <v>15</v>
      </c>
      <c r="D146" s="23">
        <v>29019</v>
      </c>
      <c r="E146" s="20" t="s">
        <v>159</v>
      </c>
      <c r="F146" s="20" t="s">
        <v>381</v>
      </c>
      <c r="G146" s="24">
        <v>44328</v>
      </c>
      <c r="H146" s="24">
        <v>44561</v>
      </c>
      <c r="I146" s="21">
        <v>44355</v>
      </c>
      <c r="J146" s="15">
        <v>228100</v>
      </c>
      <c r="K146" s="17">
        <v>0</v>
      </c>
      <c r="L146" s="36" t="s">
        <v>475</v>
      </c>
      <c r="M146" s="36" t="s">
        <v>464</v>
      </c>
      <c r="N146" s="36" t="s">
        <v>475</v>
      </c>
      <c r="O146" s="4"/>
      <c r="P146" s="39">
        <v>228100</v>
      </c>
      <c r="Q146" s="16">
        <v>0</v>
      </c>
      <c r="R146" s="16"/>
      <c r="S146" s="16">
        <v>228100</v>
      </c>
      <c r="T146" s="16">
        <v>0</v>
      </c>
      <c r="U146" s="16">
        <v>228100</v>
      </c>
      <c r="V146" s="25"/>
      <c r="W146" s="25"/>
      <c r="X146" s="16">
        <v>228100</v>
      </c>
      <c r="Y146" s="19">
        <v>4800052342</v>
      </c>
      <c r="Z146" s="25"/>
      <c r="AA146" s="19" t="s">
        <v>492</v>
      </c>
      <c r="AB146" s="42">
        <v>45412</v>
      </c>
    </row>
    <row r="147" spans="1:28" x14ac:dyDescent="0.35">
      <c r="A147" s="19">
        <v>890399047</v>
      </c>
      <c r="B147" s="20" t="s">
        <v>12</v>
      </c>
      <c r="C147" s="23" t="s">
        <v>15</v>
      </c>
      <c r="D147" s="23">
        <v>29376</v>
      </c>
      <c r="E147" s="20" t="s">
        <v>160</v>
      </c>
      <c r="F147" s="20" t="s">
        <v>382</v>
      </c>
      <c r="G147" s="24">
        <v>44333</v>
      </c>
      <c r="H147" s="24">
        <v>44561</v>
      </c>
      <c r="I147" s="21">
        <v>45273</v>
      </c>
      <c r="J147" s="15">
        <v>144000</v>
      </c>
      <c r="K147" s="17">
        <v>144000</v>
      </c>
      <c r="L147" s="36" t="s">
        <v>478</v>
      </c>
      <c r="M147" s="36" t="s">
        <v>465</v>
      </c>
      <c r="N147" s="36" t="s">
        <v>478</v>
      </c>
      <c r="O147" s="4"/>
      <c r="P147" s="39">
        <v>144000</v>
      </c>
      <c r="Q147" s="16">
        <v>144000</v>
      </c>
      <c r="R147" s="16" t="s">
        <v>499</v>
      </c>
      <c r="S147" s="16">
        <v>144000</v>
      </c>
      <c r="T147" s="16">
        <v>0</v>
      </c>
      <c r="U147" s="16">
        <v>0</v>
      </c>
      <c r="V147" s="25"/>
      <c r="W147" s="25"/>
      <c r="X147" s="17"/>
      <c r="Y147" s="25"/>
      <c r="Z147" s="25"/>
      <c r="AA147" s="25"/>
      <c r="AB147" s="42">
        <v>45412</v>
      </c>
    </row>
    <row r="148" spans="1:28" x14ac:dyDescent="0.35">
      <c r="A148" s="19">
        <v>890399047</v>
      </c>
      <c r="B148" s="20" t="s">
        <v>12</v>
      </c>
      <c r="C148" s="23" t="s">
        <v>15</v>
      </c>
      <c r="D148" s="23">
        <v>29705</v>
      </c>
      <c r="E148" s="20" t="s">
        <v>161</v>
      </c>
      <c r="F148" s="20" t="s">
        <v>383</v>
      </c>
      <c r="G148" s="24">
        <v>44336</v>
      </c>
      <c r="H148" s="24">
        <v>44561</v>
      </c>
      <c r="I148" s="21">
        <v>44355</v>
      </c>
      <c r="J148" s="15">
        <v>393475</v>
      </c>
      <c r="K148" s="17">
        <v>0</v>
      </c>
      <c r="L148" s="36" t="s">
        <v>475</v>
      </c>
      <c r="M148" s="36" t="s">
        <v>464</v>
      </c>
      <c r="N148" s="36" t="s">
        <v>475</v>
      </c>
      <c r="O148" s="4"/>
      <c r="P148" s="39">
        <v>393475</v>
      </c>
      <c r="Q148" s="16">
        <v>0</v>
      </c>
      <c r="R148" s="16"/>
      <c r="S148" s="16">
        <v>393475</v>
      </c>
      <c r="T148" s="16">
        <v>0</v>
      </c>
      <c r="U148" s="16">
        <v>393475</v>
      </c>
      <c r="V148" s="25"/>
      <c r="W148" s="25"/>
      <c r="X148" s="16">
        <v>393475</v>
      </c>
      <c r="Y148" s="19">
        <v>4800052342</v>
      </c>
      <c r="Z148" s="25"/>
      <c r="AA148" s="19" t="s">
        <v>492</v>
      </c>
      <c r="AB148" s="42">
        <v>45412</v>
      </c>
    </row>
    <row r="149" spans="1:28" x14ac:dyDescent="0.35">
      <c r="A149" s="19">
        <v>890399047</v>
      </c>
      <c r="B149" s="20" t="s">
        <v>12</v>
      </c>
      <c r="C149" s="23" t="s">
        <v>15</v>
      </c>
      <c r="D149" s="23">
        <v>30635</v>
      </c>
      <c r="E149" s="20" t="s">
        <v>162</v>
      </c>
      <c r="F149" s="20" t="s">
        <v>384</v>
      </c>
      <c r="G149" s="24">
        <v>44346</v>
      </c>
      <c r="H149" s="24">
        <v>44561</v>
      </c>
      <c r="I149" s="21">
        <v>44355</v>
      </c>
      <c r="J149" s="15">
        <v>256700</v>
      </c>
      <c r="K149" s="17">
        <v>0</v>
      </c>
      <c r="L149" s="36" t="s">
        <v>475</v>
      </c>
      <c r="M149" s="36" t="s">
        <v>464</v>
      </c>
      <c r="N149" s="36" t="s">
        <v>475</v>
      </c>
      <c r="O149" s="4"/>
      <c r="P149" s="39">
        <v>256700</v>
      </c>
      <c r="Q149" s="16">
        <v>0</v>
      </c>
      <c r="R149" s="16"/>
      <c r="S149" s="16">
        <v>256700</v>
      </c>
      <c r="T149" s="16">
        <v>0</v>
      </c>
      <c r="U149" s="16">
        <v>256700</v>
      </c>
      <c r="V149" s="25"/>
      <c r="W149" s="25"/>
      <c r="X149" s="16">
        <v>256700</v>
      </c>
      <c r="Y149" s="19">
        <v>4800052342</v>
      </c>
      <c r="Z149" s="25"/>
      <c r="AA149" s="19" t="s">
        <v>492</v>
      </c>
      <c r="AB149" s="42">
        <v>45412</v>
      </c>
    </row>
    <row r="150" spans="1:28" x14ac:dyDescent="0.35">
      <c r="A150" s="19">
        <v>890399047</v>
      </c>
      <c r="B150" s="20" t="s">
        <v>12</v>
      </c>
      <c r="C150" s="23" t="s">
        <v>15</v>
      </c>
      <c r="D150" s="23">
        <v>30636</v>
      </c>
      <c r="E150" s="20" t="s">
        <v>163</v>
      </c>
      <c r="F150" s="20" t="s">
        <v>385</v>
      </c>
      <c r="G150" s="24">
        <v>44346</v>
      </c>
      <c r="H150" s="24">
        <v>44561</v>
      </c>
      <c r="I150" s="21">
        <v>44355</v>
      </c>
      <c r="J150" s="15">
        <v>120000</v>
      </c>
      <c r="K150" s="17">
        <v>0</v>
      </c>
      <c r="L150" s="36" t="s">
        <v>479</v>
      </c>
      <c r="M150" s="36" t="s">
        <v>464</v>
      </c>
      <c r="N150" s="36" t="s">
        <v>479</v>
      </c>
      <c r="O150" s="4" t="s">
        <v>512</v>
      </c>
      <c r="P150" s="39">
        <v>120000</v>
      </c>
      <c r="Q150" s="16">
        <v>0</v>
      </c>
      <c r="R150" s="16"/>
      <c r="S150" s="16">
        <v>120000</v>
      </c>
      <c r="T150" s="16">
        <v>0</v>
      </c>
      <c r="U150" s="16">
        <v>120000</v>
      </c>
      <c r="V150" s="25"/>
      <c r="W150" s="25"/>
      <c r="X150" s="17">
        <v>60000</v>
      </c>
      <c r="Y150" s="25">
        <v>4800057222</v>
      </c>
      <c r="Z150" s="25"/>
      <c r="AA150" s="25" t="s">
        <v>494</v>
      </c>
      <c r="AB150" s="42">
        <v>45412</v>
      </c>
    </row>
    <row r="151" spans="1:28" x14ac:dyDescent="0.35">
      <c r="A151" s="19">
        <v>890399047</v>
      </c>
      <c r="B151" s="20" t="s">
        <v>12</v>
      </c>
      <c r="C151" s="23" t="s">
        <v>15</v>
      </c>
      <c r="D151" s="23">
        <v>30882</v>
      </c>
      <c r="E151" s="20" t="s">
        <v>164</v>
      </c>
      <c r="F151" s="20" t="s">
        <v>386</v>
      </c>
      <c r="G151" s="24">
        <v>44347</v>
      </c>
      <c r="H151" s="24">
        <v>44561</v>
      </c>
      <c r="I151" s="21">
        <v>0</v>
      </c>
      <c r="J151" s="15">
        <v>40200</v>
      </c>
      <c r="K151" s="17">
        <v>40200</v>
      </c>
      <c r="L151" s="36" t="s">
        <v>476</v>
      </c>
      <c r="M151" s="36" t="s">
        <v>465</v>
      </c>
      <c r="N151" s="36" t="s">
        <v>476</v>
      </c>
      <c r="O151" s="4"/>
      <c r="P151" s="39">
        <v>40200</v>
      </c>
      <c r="Q151" s="16">
        <v>40200</v>
      </c>
      <c r="R151" s="16"/>
      <c r="S151" s="16">
        <v>40200</v>
      </c>
      <c r="T151" s="16">
        <v>0</v>
      </c>
      <c r="U151" s="16">
        <v>0</v>
      </c>
      <c r="V151" s="25"/>
      <c r="W151" s="25"/>
      <c r="X151" s="17"/>
      <c r="Y151" s="25"/>
      <c r="Z151" s="25"/>
      <c r="AA151" s="25"/>
      <c r="AB151" s="42">
        <v>45412</v>
      </c>
    </row>
    <row r="152" spans="1:28" x14ac:dyDescent="0.35">
      <c r="A152" s="19">
        <v>890399047</v>
      </c>
      <c r="B152" s="20" t="s">
        <v>12</v>
      </c>
      <c r="C152" s="23" t="s">
        <v>15</v>
      </c>
      <c r="D152" s="23">
        <v>30873</v>
      </c>
      <c r="E152" s="20" t="s">
        <v>165</v>
      </c>
      <c r="F152" s="20" t="s">
        <v>387</v>
      </c>
      <c r="G152" s="24">
        <v>44347</v>
      </c>
      <c r="H152" s="24">
        <v>44561</v>
      </c>
      <c r="I152" s="21">
        <v>0</v>
      </c>
      <c r="J152" s="15">
        <v>40200</v>
      </c>
      <c r="K152" s="17">
        <v>40200</v>
      </c>
      <c r="L152" s="36" t="s">
        <v>476</v>
      </c>
      <c r="M152" s="36" t="s">
        <v>465</v>
      </c>
      <c r="N152" s="36" t="s">
        <v>476</v>
      </c>
      <c r="O152" s="4"/>
      <c r="P152" s="39">
        <v>40200</v>
      </c>
      <c r="Q152" s="16">
        <v>40200</v>
      </c>
      <c r="R152" s="16"/>
      <c r="S152" s="16">
        <v>40200</v>
      </c>
      <c r="T152" s="16">
        <v>0</v>
      </c>
      <c r="U152" s="16">
        <v>0</v>
      </c>
      <c r="V152" s="25"/>
      <c r="W152" s="25"/>
      <c r="X152" s="17"/>
      <c r="Y152" s="25"/>
      <c r="Z152" s="25"/>
      <c r="AA152" s="25"/>
      <c r="AB152" s="42">
        <v>45412</v>
      </c>
    </row>
    <row r="153" spans="1:28" x14ac:dyDescent="0.35">
      <c r="A153" s="19">
        <v>890399047</v>
      </c>
      <c r="B153" s="20" t="s">
        <v>12</v>
      </c>
      <c r="C153" s="23" t="s">
        <v>15</v>
      </c>
      <c r="D153" s="23">
        <v>32384</v>
      </c>
      <c r="E153" s="20" t="s">
        <v>166</v>
      </c>
      <c r="F153" s="20" t="s">
        <v>388</v>
      </c>
      <c r="G153" s="24">
        <v>44362</v>
      </c>
      <c r="H153" s="24">
        <v>44561</v>
      </c>
      <c r="I153" s="21">
        <v>44384</v>
      </c>
      <c r="J153" s="15">
        <v>109400</v>
      </c>
      <c r="K153" s="17">
        <v>0</v>
      </c>
      <c r="L153" s="36" t="s">
        <v>475</v>
      </c>
      <c r="M153" s="36" t="s">
        <v>464</v>
      </c>
      <c r="N153" s="36" t="s">
        <v>475</v>
      </c>
      <c r="O153" s="4"/>
      <c r="P153" s="39">
        <v>109400</v>
      </c>
      <c r="Q153" s="16">
        <v>0</v>
      </c>
      <c r="R153" s="16"/>
      <c r="S153" s="16">
        <v>109400</v>
      </c>
      <c r="T153" s="16">
        <v>0</v>
      </c>
      <c r="U153" s="16">
        <v>109400</v>
      </c>
      <c r="V153" s="25"/>
      <c r="W153" s="25"/>
      <c r="X153" s="16">
        <v>109400</v>
      </c>
      <c r="Y153" s="19">
        <v>4800056008</v>
      </c>
      <c r="Z153" s="25"/>
      <c r="AA153" s="19" t="s">
        <v>493</v>
      </c>
      <c r="AB153" s="42">
        <v>45412</v>
      </c>
    </row>
    <row r="154" spans="1:28" x14ac:dyDescent="0.35">
      <c r="A154" s="19">
        <v>890399047</v>
      </c>
      <c r="B154" s="20" t="s">
        <v>12</v>
      </c>
      <c r="C154" s="23" t="s">
        <v>15</v>
      </c>
      <c r="D154" s="23">
        <v>33300</v>
      </c>
      <c r="E154" s="20" t="s">
        <v>167</v>
      </c>
      <c r="F154" s="20" t="s">
        <v>389</v>
      </c>
      <c r="G154" s="24">
        <v>44370</v>
      </c>
      <c r="H154" s="24">
        <v>44561</v>
      </c>
      <c r="I154" s="21">
        <v>44384</v>
      </c>
      <c r="J154" s="15">
        <v>741300</v>
      </c>
      <c r="K154" s="17">
        <v>0</v>
      </c>
      <c r="L154" s="36" t="s">
        <v>475</v>
      </c>
      <c r="M154" s="36" t="s">
        <v>464</v>
      </c>
      <c r="N154" s="36" t="s">
        <v>475</v>
      </c>
      <c r="O154" s="4"/>
      <c r="P154" s="39">
        <v>741300</v>
      </c>
      <c r="Q154" s="16">
        <v>0</v>
      </c>
      <c r="R154" s="16"/>
      <c r="S154" s="16">
        <v>741300</v>
      </c>
      <c r="T154" s="16">
        <v>0</v>
      </c>
      <c r="U154" s="16">
        <v>741300</v>
      </c>
      <c r="V154" s="25"/>
      <c r="W154" s="25"/>
      <c r="X154" s="16">
        <v>741300</v>
      </c>
      <c r="Y154" s="19">
        <v>4800056008</v>
      </c>
      <c r="Z154" s="25"/>
      <c r="AA154" s="19" t="s">
        <v>493</v>
      </c>
      <c r="AB154" s="42">
        <v>45412</v>
      </c>
    </row>
    <row r="155" spans="1:28" x14ac:dyDescent="0.35">
      <c r="A155" s="19">
        <v>890399047</v>
      </c>
      <c r="B155" s="20" t="s">
        <v>12</v>
      </c>
      <c r="C155" s="23" t="s">
        <v>15</v>
      </c>
      <c r="D155" s="23">
        <v>33668</v>
      </c>
      <c r="E155" s="20" t="s">
        <v>168</v>
      </c>
      <c r="F155" s="20" t="s">
        <v>390</v>
      </c>
      <c r="G155" s="24">
        <v>44373</v>
      </c>
      <c r="H155" s="24">
        <v>44561</v>
      </c>
      <c r="I155" s="21">
        <v>44384</v>
      </c>
      <c r="J155" s="15">
        <v>289991</v>
      </c>
      <c r="K155" s="17">
        <v>0</v>
      </c>
      <c r="L155" s="36" t="s">
        <v>475</v>
      </c>
      <c r="M155" s="36" t="s">
        <v>464</v>
      </c>
      <c r="N155" s="36" t="s">
        <v>475</v>
      </c>
      <c r="O155" s="4"/>
      <c r="P155" s="39">
        <v>289991</v>
      </c>
      <c r="Q155" s="16">
        <v>0</v>
      </c>
      <c r="R155" s="16"/>
      <c r="S155" s="16">
        <v>289991</v>
      </c>
      <c r="T155" s="16">
        <v>0</v>
      </c>
      <c r="U155" s="16">
        <v>289991</v>
      </c>
      <c r="V155" s="25"/>
      <c r="W155" s="25"/>
      <c r="X155" s="16">
        <v>289991</v>
      </c>
      <c r="Y155" s="19">
        <v>4800056008</v>
      </c>
      <c r="Z155" s="25"/>
      <c r="AA155" s="19" t="s">
        <v>493</v>
      </c>
      <c r="AB155" s="42">
        <v>45412</v>
      </c>
    </row>
    <row r="156" spans="1:28" x14ac:dyDescent="0.35">
      <c r="A156" s="19">
        <v>890399047</v>
      </c>
      <c r="B156" s="20" t="s">
        <v>12</v>
      </c>
      <c r="C156" s="23" t="s">
        <v>15</v>
      </c>
      <c r="D156" s="23">
        <v>34189</v>
      </c>
      <c r="E156" s="20" t="s">
        <v>169</v>
      </c>
      <c r="F156" s="20" t="s">
        <v>391</v>
      </c>
      <c r="G156" s="24">
        <v>44377</v>
      </c>
      <c r="H156" s="24">
        <v>44561</v>
      </c>
      <c r="I156" s="21">
        <v>44384</v>
      </c>
      <c r="J156" s="15">
        <v>40200</v>
      </c>
      <c r="K156" s="17">
        <v>0</v>
      </c>
      <c r="L156" s="36" t="s">
        <v>477</v>
      </c>
      <c r="M156" s="36" t="s">
        <v>464</v>
      </c>
      <c r="N156" s="36" t="s">
        <v>477</v>
      </c>
      <c r="O156" s="4"/>
      <c r="P156" s="39">
        <v>40200</v>
      </c>
      <c r="Q156" s="16">
        <v>0</v>
      </c>
      <c r="R156" s="16"/>
      <c r="S156" s="16">
        <v>40200</v>
      </c>
      <c r="T156" s="16">
        <v>40200</v>
      </c>
      <c r="U156" s="16">
        <v>0</v>
      </c>
      <c r="V156" s="25"/>
      <c r="W156" s="25"/>
      <c r="X156" s="17"/>
      <c r="Y156" s="25"/>
      <c r="Z156" s="25"/>
      <c r="AA156" s="25"/>
      <c r="AB156" s="42">
        <v>45412</v>
      </c>
    </row>
    <row r="157" spans="1:28" x14ac:dyDescent="0.35">
      <c r="A157" s="19">
        <v>890399047</v>
      </c>
      <c r="B157" s="20" t="s">
        <v>12</v>
      </c>
      <c r="C157" s="23" t="s">
        <v>15</v>
      </c>
      <c r="D157" s="23">
        <v>34089</v>
      </c>
      <c r="E157" s="20" t="s">
        <v>170</v>
      </c>
      <c r="F157" s="20" t="s">
        <v>392</v>
      </c>
      <c r="G157" s="24">
        <v>44377</v>
      </c>
      <c r="H157" s="24">
        <v>44582</v>
      </c>
      <c r="I157" s="21">
        <v>0</v>
      </c>
      <c r="J157" s="15">
        <v>40200</v>
      </c>
      <c r="K157" s="17">
        <v>40200</v>
      </c>
      <c r="L157" s="36" t="s">
        <v>476</v>
      </c>
      <c r="M157" s="36" t="s">
        <v>465</v>
      </c>
      <c r="N157" s="36" t="s">
        <v>476</v>
      </c>
      <c r="O157" s="4"/>
      <c r="P157" s="39">
        <v>40200</v>
      </c>
      <c r="Q157" s="16">
        <v>40200</v>
      </c>
      <c r="R157" s="16"/>
      <c r="S157" s="16">
        <v>40200</v>
      </c>
      <c r="T157" s="16">
        <v>0</v>
      </c>
      <c r="U157" s="16">
        <v>0</v>
      </c>
      <c r="V157" s="25"/>
      <c r="W157" s="25"/>
      <c r="X157" s="17"/>
      <c r="Y157" s="25"/>
      <c r="Z157" s="25"/>
      <c r="AA157" s="25"/>
      <c r="AB157" s="42">
        <v>45412</v>
      </c>
    </row>
    <row r="158" spans="1:28" x14ac:dyDescent="0.35">
      <c r="A158" s="19">
        <v>890399047</v>
      </c>
      <c r="B158" s="20" t="s">
        <v>12</v>
      </c>
      <c r="C158" s="23" t="s">
        <v>15</v>
      </c>
      <c r="D158" s="23">
        <v>35025</v>
      </c>
      <c r="E158" s="20" t="s">
        <v>171</v>
      </c>
      <c r="F158" s="20" t="s">
        <v>393</v>
      </c>
      <c r="G158" s="24">
        <v>44388</v>
      </c>
      <c r="H158" s="24">
        <v>44561</v>
      </c>
      <c r="I158" s="21">
        <v>44425</v>
      </c>
      <c r="J158" s="15">
        <v>405100</v>
      </c>
      <c r="K158" s="17">
        <v>0</v>
      </c>
      <c r="L158" s="36" t="s">
        <v>475</v>
      </c>
      <c r="M158" s="36" t="s">
        <v>464</v>
      </c>
      <c r="N158" s="36" t="s">
        <v>475</v>
      </c>
      <c r="O158" s="4"/>
      <c r="P158" s="39">
        <v>405100</v>
      </c>
      <c r="Q158" s="16">
        <v>0</v>
      </c>
      <c r="R158" s="16"/>
      <c r="S158" s="16">
        <v>405100</v>
      </c>
      <c r="T158" s="16">
        <v>0</v>
      </c>
      <c r="U158" s="16">
        <v>405100</v>
      </c>
      <c r="V158" s="25"/>
      <c r="W158" s="25"/>
      <c r="X158" s="16">
        <v>405100</v>
      </c>
      <c r="Y158" s="19">
        <v>4800057222</v>
      </c>
      <c r="Z158" s="25"/>
      <c r="AA158" s="19" t="s">
        <v>494</v>
      </c>
      <c r="AB158" s="42">
        <v>45412</v>
      </c>
    </row>
    <row r="159" spans="1:28" x14ac:dyDescent="0.35">
      <c r="A159" s="19">
        <v>890399047</v>
      </c>
      <c r="B159" s="20" t="s">
        <v>12</v>
      </c>
      <c r="C159" s="23" t="s">
        <v>15</v>
      </c>
      <c r="D159" s="23">
        <v>35775</v>
      </c>
      <c r="E159" s="20" t="s">
        <v>172</v>
      </c>
      <c r="F159" s="20" t="s">
        <v>394</v>
      </c>
      <c r="G159" s="24">
        <v>44394</v>
      </c>
      <c r="H159" s="24">
        <v>44561</v>
      </c>
      <c r="I159" s="21">
        <v>44425</v>
      </c>
      <c r="J159" s="15">
        <v>2344086</v>
      </c>
      <c r="K159" s="17">
        <v>0</v>
      </c>
      <c r="L159" s="36" t="s">
        <v>475</v>
      </c>
      <c r="M159" s="36" t="s">
        <v>464</v>
      </c>
      <c r="N159" s="36" t="s">
        <v>475</v>
      </c>
      <c r="O159" s="4"/>
      <c r="P159" s="39">
        <v>2344086</v>
      </c>
      <c r="Q159" s="16">
        <v>0</v>
      </c>
      <c r="R159" s="16"/>
      <c r="S159" s="16">
        <v>2344086</v>
      </c>
      <c r="T159" s="16">
        <v>0</v>
      </c>
      <c r="U159" s="16">
        <v>2344086</v>
      </c>
      <c r="V159" s="25"/>
      <c r="W159" s="25"/>
      <c r="X159" s="16">
        <v>2344086</v>
      </c>
      <c r="Y159" s="19">
        <v>4800057222</v>
      </c>
      <c r="Z159" s="25"/>
      <c r="AA159" s="19" t="s">
        <v>494</v>
      </c>
      <c r="AB159" s="42">
        <v>45412</v>
      </c>
    </row>
    <row r="160" spans="1:28" x14ac:dyDescent="0.35">
      <c r="A160" s="19">
        <v>890399047</v>
      </c>
      <c r="B160" s="20" t="s">
        <v>12</v>
      </c>
      <c r="C160" s="23" t="s">
        <v>15</v>
      </c>
      <c r="D160" s="23">
        <v>36411</v>
      </c>
      <c r="E160" s="20" t="s">
        <v>173</v>
      </c>
      <c r="F160" s="20" t="s">
        <v>395</v>
      </c>
      <c r="G160" s="24">
        <v>44401</v>
      </c>
      <c r="H160" s="24">
        <v>44561</v>
      </c>
      <c r="I160" s="21">
        <v>44425</v>
      </c>
      <c r="J160" s="15">
        <v>59700</v>
      </c>
      <c r="K160" s="17">
        <v>0</v>
      </c>
      <c r="L160" s="36" t="s">
        <v>475</v>
      </c>
      <c r="M160" s="36" t="s">
        <v>464</v>
      </c>
      <c r="N160" s="36" t="s">
        <v>475</v>
      </c>
      <c r="O160" s="4"/>
      <c r="P160" s="39">
        <v>59700</v>
      </c>
      <c r="Q160" s="16">
        <v>0</v>
      </c>
      <c r="R160" s="16"/>
      <c r="S160" s="16">
        <v>59700</v>
      </c>
      <c r="T160" s="16">
        <v>0</v>
      </c>
      <c r="U160" s="16">
        <v>59700</v>
      </c>
      <c r="V160" s="25"/>
      <c r="W160" s="25"/>
      <c r="X160" s="16">
        <v>59700</v>
      </c>
      <c r="Y160" s="19">
        <v>4800057222</v>
      </c>
      <c r="Z160" s="25"/>
      <c r="AA160" s="19" t="s">
        <v>494</v>
      </c>
      <c r="AB160" s="42">
        <v>45412</v>
      </c>
    </row>
    <row r="161" spans="1:28" x14ac:dyDescent="0.35">
      <c r="A161" s="19">
        <v>890399047</v>
      </c>
      <c r="B161" s="20" t="s">
        <v>12</v>
      </c>
      <c r="C161" s="23" t="s">
        <v>15</v>
      </c>
      <c r="D161" s="23">
        <v>36893</v>
      </c>
      <c r="E161" s="20" t="s">
        <v>174</v>
      </c>
      <c r="F161" s="20" t="s">
        <v>396</v>
      </c>
      <c r="G161" s="24">
        <v>44405</v>
      </c>
      <c r="H161" s="24">
        <v>44561</v>
      </c>
      <c r="I161" s="21">
        <v>44425</v>
      </c>
      <c r="J161" s="15">
        <v>59700</v>
      </c>
      <c r="K161" s="17">
        <v>0</v>
      </c>
      <c r="L161" s="36" t="s">
        <v>475</v>
      </c>
      <c r="M161" s="36" t="s">
        <v>464</v>
      </c>
      <c r="N161" s="36" t="s">
        <v>475</v>
      </c>
      <c r="O161" s="4"/>
      <c r="P161" s="39">
        <v>59700</v>
      </c>
      <c r="Q161" s="16">
        <v>0</v>
      </c>
      <c r="R161" s="16"/>
      <c r="S161" s="16">
        <v>59700</v>
      </c>
      <c r="T161" s="16">
        <v>0</v>
      </c>
      <c r="U161" s="16">
        <v>59700</v>
      </c>
      <c r="V161" s="25"/>
      <c r="W161" s="25"/>
      <c r="X161" s="16">
        <v>59700</v>
      </c>
      <c r="Y161" s="19">
        <v>4800057222</v>
      </c>
      <c r="Z161" s="25"/>
      <c r="AA161" s="19" t="s">
        <v>494</v>
      </c>
      <c r="AB161" s="42">
        <v>45412</v>
      </c>
    </row>
    <row r="162" spans="1:28" x14ac:dyDescent="0.35">
      <c r="A162" s="19">
        <v>890399047</v>
      </c>
      <c r="B162" s="20" t="s">
        <v>12</v>
      </c>
      <c r="C162" s="23" t="s">
        <v>15</v>
      </c>
      <c r="D162" s="23">
        <v>36971</v>
      </c>
      <c r="E162" s="20" t="s">
        <v>175</v>
      </c>
      <c r="F162" s="20" t="s">
        <v>397</v>
      </c>
      <c r="G162" s="24">
        <v>44406</v>
      </c>
      <c r="H162" s="24">
        <v>44561</v>
      </c>
      <c r="I162" s="21">
        <v>44425</v>
      </c>
      <c r="J162" s="15">
        <v>185600</v>
      </c>
      <c r="K162" s="17">
        <v>0</v>
      </c>
      <c r="L162" s="36" t="s">
        <v>475</v>
      </c>
      <c r="M162" s="36" t="s">
        <v>464</v>
      </c>
      <c r="N162" s="36" t="s">
        <v>475</v>
      </c>
      <c r="O162" s="4"/>
      <c r="P162" s="39">
        <v>185600</v>
      </c>
      <c r="Q162" s="16">
        <v>0</v>
      </c>
      <c r="R162" s="16"/>
      <c r="S162" s="16">
        <v>185600</v>
      </c>
      <c r="T162" s="16">
        <v>0</v>
      </c>
      <c r="U162" s="16">
        <v>185600</v>
      </c>
      <c r="V162" s="25"/>
      <c r="W162" s="25"/>
      <c r="X162" s="16">
        <v>185600</v>
      </c>
      <c r="Y162" s="19">
        <v>4800057222</v>
      </c>
      <c r="Z162" s="25"/>
      <c r="AA162" s="19" t="s">
        <v>494</v>
      </c>
      <c r="AB162" s="42">
        <v>45412</v>
      </c>
    </row>
    <row r="163" spans="1:28" x14ac:dyDescent="0.35">
      <c r="A163" s="19">
        <v>890399047</v>
      </c>
      <c r="B163" s="20" t="s">
        <v>12</v>
      </c>
      <c r="C163" s="23" t="s">
        <v>15</v>
      </c>
      <c r="D163" s="23">
        <v>36975</v>
      </c>
      <c r="E163" s="20" t="s">
        <v>176</v>
      </c>
      <c r="F163" s="20" t="s">
        <v>398</v>
      </c>
      <c r="G163" s="24">
        <v>44406</v>
      </c>
      <c r="H163" s="24">
        <v>44561</v>
      </c>
      <c r="I163" s="21">
        <v>44425</v>
      </c>
      <c r="J163" s="15">
        <v>71433259</v>
      </c>
      <c r="K163" s="17">
        <v>0</v>
      </c>
      <c r="L163" s="36" t="s">
        <v>475</v>
      </c>
      <c r="M163" s="36" t="s">
        <v>464</v>
      </c>
      <c r="N163" s="36" t="s">
        <v>475</v>
      </c>
      <c r="O163" s="4"/>
      <c r="P163" s="39">
        <v>71433259</v>
      </c>
      <c r="Q163" s="16">
        <v>0</v>
      </c>
      <c r="R163" s="16"/>
      <c r="S163" s="16">
        <v>71433259</v>
      </c>
      <c r="T163" s="16">
        <v>1251788</v>
      </c>
      <c r="U163" s="16">
        <v>70181471</v>
      </c>
      <c r="V163" s="25"/>
      <c r="W163" s="25"/>
      <c r="X163" s="16">
        <v>12454836</v>
      </c>
      <c r="Y163" s="19">
        <v>4800057222</v>
      </c>
      <c r="Z163" s="25"/>
      <c r="AA163" s="19" t="s">
        <v>494</v>
      </c>
      <c r="AB163" s="42">
        <v>45412</v>
      </c>
    </row>
    <row r="164" spans="1:28" x14ac:dyDescent="0.35">
      <c r="A164" s="19">
        <v>890399047</v>
      </c>
      <c r="B164" s="20" t="s">
        <v>12</v>
      </c>
      <c r="C164" s="23" t="s">
        <v>15</v>
      </c>
      <c r="D164" s="23">
        <v>37095</v>
      </c>
      <c r="E164" s="20" t="s">
        <v>177</v>
      </c>
      <c r="F164" s="20" t="s">
        <v>399</v>
      </c>
      <c r="G164" s="24">
        <v>44406</v>
      </c>
      <c r="H164" s="24">
        <v>44561</v>
      </c>
      <c r="I164" s="21">
        <v>44425</v>
      </c>
      <c r="J164" s="15">
        <v>48904658</v>
      </c>
      <c r="K164" s="17">
        <v>0</v>
      </c>
      <c r="L164" s="36" t="s">
        <v>475</v>
      </c>
      <c r="M164" s="36" t="s">
        <v>464</v>
      </c>
      <c r="N164" s="36" t="s">
        <v>475</v>
      </c>
      <c r="O164" s="4"/>
      <c r="P164" s="39">
        <v>48904658</v>
      </c>
      <c r="Q164" s="16">
        <v>0</v>
      </c>
      <c r="R164" s="16"/>
      <c r="S164" s="16">
        <v>48904658</v>
      </c>
      <c r="T164" s="16">
        <v>2534700</v>
      </c>
      <c r="U164" s="16">
        <v>46369958</v>
      </c>
      <c r="V164" s="25"/>
      <c r="W164" s="25"/>
      <c r="X164" s="16">
        <v>11433475</v>
      </c>
      <c r="Y164" s="19">
        <v>4800057222</v>
      </c>
      <c r="Z164" s="25"/>
      <c r="AA164" s="19" t="s">
        <v>494</v>
      </c>
      <c r="AB164" s="42">
        <v>45412</v>
      </c>
    </row>
    <row r="165" spans="1:28" x14ac:dyDescent="0.35">
      <c r="A165" s="19">
        <v>890399047</v>
      </c>
      <c r="B165" s="20" t="s">
        <v>12</v>
      </c>
      <c r="C165" s="23" t="s">
        <v>15</v>
      </c>
      <c r="D165" s="23">
        <v>36994</v>
      </c>
      <c r="E165" s="20" t="s">
        <v>178</v>
      </c>
      <c r="F165" s="20" t="s">
        <v>400</v>
      </c>
      <c r="G165" s="24">
        <v>44406</v>
      </c>
      <c r="H165" s="24">
        <v>44561</v>
      </c>
      <c r="I165" s="21">
        <v>44425</v>
      </c>
      <c r="J165" s="15">
        <v>40200</v>
      </c>
      <c r="K165" s="17">
        <v>0</v>
      </c>
      <c r="L165" s="36" t="s">
        <v>477</v>
      </c>
      <c r="M165" s="36" t="s">
        <v>464</v>
      </c>
      <c r="N165" s="36" t="s">
        <v>477</v>
      </c>
      <c r="O165" s="4"/>
      <c r="P165" s="39">
        <v>40200</v>
      </c>
      <c r="Q165" s="16">
        <v>0</v>
      </c>
      <c r="R165" s="16"/>
      <c r="S165" s="16">
        <v>40200</v>
      </c>
      <c r="T165" s="16">
        <v>40200</v>
      </c>
      <c r="U165" s="16">
        <v>0</v>
      </c>
      <c r="V165" s="25"/>
      <c r="W165" s="25"/>
      <c r="X165" s="17"/>
      <c r="Y165" s="25"/>
      <c r="Z165" s="25"/>
      <c r="AA165" s="25"/>
      <c r="AB165" s="42">
        <v>45412</v>
      </c>
    </row>
    <row r="166" spans="1:28" x14ac:dyDescent="0.35">
      <c r="A166" s="19">
        <v>890399047</v>
      </c>
      <c r="B166" s="20" t="s">
        <v>12</v>
      </c>
      <c r="C166" s="23" t="s">
        <v>15</v>
      </c>
      <c r="D166" s="23">
        <v>36993</v>
      </c>
      <c r="E166" s="20" t="s">
        <v>179</v>
      </c>
      <c r="F166" s="20" t="s">
        <v>401</v>
      </c>
      <c r="G166" s="24">
        <v>44406</v>
      </c>
      <c r="H166" s="24">
        <v>44561</v>
      </c>
      <c r="I166" s="21">
        <v>44425</v>
      </c>
      <c r="J166" s="15">
        <v>40200</v>
      </c>
      <c r="K166" s="17">
        <v>0</v>
      </c>
      <c r="L166" s="36" t="s">
        <v>477</v>
      </c>
      <c r="M166" s="36" t="s">
        <v>464</v>
      </c>
      <c r="N166" s="36" t="s">
        <v>477</v>
      </c>
      <c r="O166" s="4"/>
      <c r="P166" s="39">
        <v>40200</v>
      </c>
      <c r="Q166" s="16">
        <v>0</v>
      </c>
      <c r="R166" s="16"/>
      <c r="S166" s="16">
        <v>40200</v>
      </c>
      <c r="T166" s="16">
        <v>40200</v>
      </c>
      <c r="U166" s="16">
        <v>0</v>
      </c>
      <c r="V166" s="25"/>
      <c r="W166" s="25"/>
      <c r="X166" s="17"/>
      <c r="Y166" s="25"/>
      <c r="Z166" s="25"/>
      <c r="AA166" s="25"/>
      <c r="AB166" s="42">
        <v>45412</v>
      </c>
    </row>
    <row r="167" spans="1:28" x14ac:dyDescent="0.35">
      <c r="A167" s="19">
        <v>890399047</v>
      </c>
      <c r="B167" s="20" t="s">
        <v>12</v>
      </c>
      <c r="C167" s="23" t="s">
        <v>15</v>
      </c>
      <c r="D167" s="23">
        <v>38079</v>
      </c>
      <c r="E167" s="20" t="s">
        <v>180</v>
      </c>
      <c r="F167" s="20" t="s">
        <v>402</v>
      </c>
      <c r="G167" s="24">
        <v>44414</v>
      </c>
      <c r="H167" s="24">
        <v>44561</v>
      </c>
      <c r="I167" s="21">
        <v>44449</v>
      </c>
      <c r="J167" s="15">
        <v>272000</v>
      </c>
      <c r="K167" s="17">
        <v>0</v>
      </c>
      <c r="L167" s="36" t="s">
        <v>475</v>
      </c>
      <c r="M167" s="36" t="s">
        <v>464</v>
      </c>
      <c r="N167" s="36" t="s">
        <v>475</v>
      </c>
      <c r="O167" s="4"/>
      <c r="P167" s="39">
        <v>272000</v>
      </c>
      <c r="Q167" s="16">
        <v>0</v>
      </c>
      <c r="R167" s="16"/>
      <c r="S167" s="16">
        <v>272000</v>
      </c>
      <c r="T167" s="16">
        <v>0</v>
      </c>
      <c r="U167" s="16">
        <v>272000</v>
      </c>
      <c r="V167" s="25"/>
      <c r="W167" s="25"/>
      <c r="X167" s="16">
        <v>272000</v>
      </c>
      <c r="Y167" s="19">
        <v>4800057222</v>
      </c>
      <c r="Z167" s="25"/>
      <c r="AA167" s="19" t="s">
        <v>494</v>
      </c>
      <c r="AB167" s="42">
        <v>45412</v>
      </c>
    </row>
    <row r="168" spans="1:28" x14ac:dyDescent="0.35">
      <c r="A168" s="19">
        <v>890399047</v>
      </c>
      <c r="B168" s="20" t="s">
        <v>12</v>
      </c>
      <c r="C168" s="23" t="s">
        <v>15</v>
      </c>
      <c r="D168" s="23">
        <v>38234</v>
      </c>
      <c r="E168" s="20" t="s">
        <v>181</v>
      </c>
      <c r="F168" s="20" t="s">
        <v>403</v>
      </c>
      <c r="G168" s="24">
        <v>44417</v>
      </c>
      <c r="H168" s="24">
        <v>44561</v>
      </c>
      <c r="I168" s="21">
        <v>45275</v>
      </c>
      <c r="J168" s="15">
        <v>39116720</v>
      </c>
      <c r="K168" s="17">
        <v>39116720</v>
      </c>
      <c r="L168" s="36" t="s">
        <v>478</v>
      </c>
      <c r="M168" s="36" t="s">
        <v>465</v>
      </c>
      <c r="N168" s="36" t="s">
        <v>478</v>
      </c>
      <c r="O168" s="4"/>
      <c r="P168" s="39">
        <v>39116720</v>
      </c>
      <c r="Q168" s="16">
        <v>39116720</v>
      </c>
      <c r="R168" s="16" t="s">
        <v>500</v>
      </c>
      <c r="S168" s="16">
        <v>39116720</v>
      </c>
      <c r="T168" s="16">
        <v>0</v>
      </c>
      <c r="U168" s="16">
        <v>0</v>
      </c>
      <c r="V168" s="25"/>
      <c r="W168" s="25"/>
      <c r="X168" s="17"/>
      <c r="Y168" s="25"/>
      <c r="Z168" s="25"/>
      <c r="AA168" s="25"/>
      <c r="AB168" s="42">
        <v>45412</v>
      </c>
    </row>
    <row r="169" spans="1:28" x14ac:dyDescent="0.35">
      <c r="A169" s="19">
        <v>890399047</v>
      </c>
      <c r="B169" s="20" t="s">
        <v>12</v>
      </c>
      <c r="C169" s="23" t="s">
        <v>15</v>
      </c>
      <c r="D169" s="23">
        <v>38401</v>
      </c>
      <c r="E169" s="20" t="s">
        <v>182</v>
      </c>
      <c r="F169" s="20" t="s">
        <v>404</v>
      </c>
      <c r="G169" s="24">
        <v>44418</v>
      </c>
      <c r="H169" s="24">
        <v>44561</v>
      </c>
      <c r="I169" s="21">
        <v>45275</v>
      </c>
      <c r="J169" s="15">
        <v>2268520</v>
      </c>
      <c r="K169" s="17">
        <v>2268520</v>
      </c>
      <c r="L169" s="36" t="s">
        <v>478</v>
      </c>
      <c r="M169" s="36" t="s">
        <v>465</v>
      </c>
      <c r="N169" s="36" t="s">
        <v>478</v>
      </c>
      <c r="O169" s="4"/>
      <c r="P169" s="39">
        <v>2268520</v>
      </c>
      <c r="Q169" s="16">
        <v>2268520</v>
      </c>
      <c r="R169" s="16" t="s">
        <v>501</v>
      </c>
      <c r="S169" s="16">
        <v>2268520</v>
      </c>
      <c r="T169" s="16">
        <v>0</v>
      </c>
      <c r="U169" s="16">
        <v>0</v>
      </c>
      <c r="V169" s="25"/>
      <c r="W169" s="25"/>
      <c r="X169" s="17"/>
      <c r="Y169" s="25"/>
      <c r="Z169" s="25"/>
      <c r="AA169" s="25"/>
      <c r="AB169" s="42">
        <v>45412</v>
      </c>
    </row>
    <row r="170" spans="1:28" x14ac:dyDescent="0.35">
      <c r="A170" s="19">
        <v>890399047</v>
      </c>
      <c r="B170" s="20" t="s">
        <v>12</v>
      </c>
      <c r="C170" s="23" t="s">
        <v>15</v>
      </c>
      <c r="D170" s="23">
        <v>38955</v>
      </c>
      <c r="E170" s="20" t="s">
        <v>183</v>
      </c>
      <c r="F170" s="20" t="s">
        <v>405</v>
      </c>
      <c r="G170" s="24">
        <v>44423</v>
      </c>
      <c r="H170" s="24">
        <v>44561</v>
      </c>
      <c r="I170" s="21">
        <v>44449</v>
      </c>
      <c r="J170" s="15">
        <v>200832</v>
      </c>
      <c r="K170" s="17">
        <v>0</v>
      </c>
      <c r="L170" s="36" t="s">
        <v>477</v>
      </c>
      <c r="M170" s="36" t="s">
        <v>464</v>
      </c>
      <c r="N170" s="36" t="s">
        <v>477</v>
      </c>
      <c r="O170" s="4"/>
      <c r="P170" s="39">
        <v>200832</v>
      </c>
      <c r="Q170" s="16">
        <v>0</v>
      </c>
      <c r="R170" s="16"/>
      <c r="S170" s="16">
        <v>200832</v>
      </c>
      <c r="T170" s="16">
        <v>200832</v>
      </c>
      <c r="U170" s="16">
        <v>0</v>
      </c>
      <c r="V170" s="25"/>
      <c r="W170" s="25"/>
      <c r="X170" s="17"/>
      <c r="Y170" s="25"/>
      <c r="Z170" s="25"/>
      <c r="AA170" s="25"/>
      <c r="AB170" s="42">
        <v>45412</v>
      </c>
    </row>
    <row r="171" spans="1:28" x14ac:dyDescent="0.35">
      <c r="A171" s="19">
        <v>890399047</v>
      </c>
      <c r="B171" s="20" t="s">
        <v>12</v>
      </c>
      <c r="C171" s="23" t="s">
        <v>15</v>
      </c>
      <c r="D171" s="23">
        <v>40557</v>
      </c>
      <c r="E171" s="20" t="s">
        <v>184</v>
      </c>
      <c r="F171" s="20" t="s">
        <v>406</v>
      </c>
      <c r="G171" s="24">
        <v>44437</v>
      </c>
      <c r="H171" s="24">
        <v>44561</v>
      </c>
      <c r="I171" s="21">
        <v>44449</v>
      </c>
      <c r="J171" s="15">
        <v>111940</v>
      </c>
      <c r="K171" s="17">
        <v>0</v>
      </c>
      <c r="L171" s="36" t="s">
        <v>475</v>
      </c>
      <c r="M171" s="36" t="s">
        <v>464</v>
      </c>
      <c r="N171" s="36" t="s">
        <v>475</v>
      </c>
      <c r="O171" s="4"/>
      <c r="P171" s="39">
        <v>111940</v>
      </c>
      <c r="Q171" s="16">
        <v>0</v>
      </c>
      <c r="R171" s="16"/>
      <c r="S171" s="16">
        <v>111940</v>
      </c>
      <c r="T171" s="16">
        <v>0</v>
      </c>
      <c r="U171" s="16">
        <v>111940</v>
      </c>
      <c r="V171" s="25"/>
      <c r="W171" s="25"/>
      <c r="X171" s="16">
        <v>111940</v>
      </c>
      <c r="Y171" s="19">
        <v>4800057222</v>
      </c>
      <c r="Z171" s="25"/>
      <c r="AA171" s="19" t="s">
        <v>494</v>
      </c>
      <c r="AB171" s="42">
        <v>45412</v>
      </c>
    </row>
    <row r="172" spans="1:28" x14ac:dyDescent="0.35">
      <c r="A172" s="19">
        <v>890399047</v>
      </c>
      <c r="B172" s="20" t="s">
        <v>12</v>
      </c>
      <c r="C172" s="23" t="s">
        <v>15</v>
      </c>
      <c r="D172" s="23">
        <v>40759</v>
      </c>
      <c r="E172" s="20" t="s">
        <v>185</v>
      </c>
      <c r="F172" s="20" t="s">
        <v>407</v>
      </c>
      <c r="G172" s="24">
        <v>44439</v>
      </c>
      <c r="H172" s="24">
        <v>44561</v>
      </c>
      <c r="I172" s="21">
        <v>0</v>
      </c>
      <c r="J172" s="15">
        <v>40200</v>
      </c>
      <c r="K172" s="17">
        <v>40200</v>
      </c>
      <c r="L172" s="36" t="s">
        <v>476</v>
      </c>
      <c r="M172" s="36" t="s">
        <v>465</v>
      </c>
      <c r="N172" s="36" t="s">
        <v>476</v>
      </c>
      <c r="O172" s="4"/>
      <c r="P172" s="39">
        <v>40200</v>
      </c>
      <c r="Q172" s="16">
        <v>40200</v>
      </c>
      <c r="R172" s="16"/>
      <c r="S172" s="16">
        <v>40200</v>
      </c>
      <c r="T172" s="16">
        <v>0</v>
      </c>
      <c r="U172" s="16">
        <v>0</v>
      </c>
      <c r="V172" s="25"/>
      <c r="W172" s="25"/>
      <c r="X172" s="17"/>
      <c r="Y172" s="25"/>
      <c r="Z172" s="25"/>
      <c r="AA172" s="25"/>
      <c r="AB172" s="42">
        <v>45412</v>
      </c>
    </row>
    <row r="173" spans="1:28" x14ac:dyDescent="0.35">
      <c r="A173" s="19">
        <v>890399047</v>
      </c>
      <c r="B173" s="20" t="s">
        <v>12</v>
      </c>
      <c r="C173" s="23" t="s">
        <v>15</v>
      </c>
      <c r="D173" s="23">
        <v>40906</v>
      </c>
      <c r="E173" s="20" t="s">
        <v>186</v>
      </c>
      <c r="F173" s="20" t="s">
        <v>408</v>
      </c>
      <c r="G173" s="24">
        <v>44439</v>
      </c>
      <c r="H173" s="24">
        <v>44561</v>
      </c>
      <c r="I173" s="21">
        <v>0</v>
      </c>
      <c r="J173" s="15">
        <v>372600</v>
      </c>
      <c r="K173" s="17">
        <v>372600</v>
      </c>
      <c r="L173" s="36" t="s">
        <v>476</v>
      </c>
      <c r="M173" s="36" t="s">
        <v>465</v>
      </c>
      <c r="N173" s="36" t="s">
        <v>476</v>
      </c>
      <c r="O173" s="4"/>
      <c r="P173" s="39">
        <v>372600</v>
      </c>
      <c r="Q173" s="16">
        <v>372600</v>
      </c>
      <c r="R173" s="16"/>
      <c r="S173" s="16">
        <v>372600</v>
      </c>
      <c r="T173" s="16">
        <v>0</v>
      </c>
      <c r="U173" s="16">
        <v>0</v>
      </c>
      <c r="V173" s="25"/>
      <c r="W173" s="25"/>
      <c r="X173" s="17"/>
      <c r="Y173" s="25"/>
      <c r="Z173" s="25"/>
      <c r="AA173" s="25"/>
      <c r="AB173" s="42">
        <v>45412</v>
      </c>
    </row>
    <row r="174" spans="1:28" x14ac:dyDescent="0.35">
      <c r="A174" s="19">
        <v>890399047</v>
      </c>
      <c r="B174" s="20" t="s">
        <v>12</v>
      </c>
      <c r="C174" s="23" t="s">
        <v>15</v>
      </c>
      <c r="D174" s="23">
        <v>45347</v>
      </c>
      <c r="E174" s="20" t="s">
        <v>187</v>
      </c>
      <c r="F174" s="20" t="s">
        <v>409</v>
      </c>
      <c r="G174" s="24">
        <v>44469</v>
      </c>
      <c r="H174" s="24">
        <v>44474</v>
      </c>
      <c r="I174" s="21">
        <v>0</v>
      </c>
      <c r="J174" s="15">
        <v>40200</v>
      </c>
      <c r="K174" s="17">
        <v>40200</v>
      </c>
      <c r="L174" s="36" t="s">
        <v>476</v>
      </c>
      <c r="M174" s="36" t="s">
        <v>465</v>
      </c>
      <c r="N174" s="36" t="s">
        <v>476</v>
      </c>
      <c r="O174" s="4"/>
      <c r="P174" s="39">
        <v>40200</v>
      </c>
      <c r="Q174" s="16">
        <v>40200</v>
      </c>
      <c r="R174" s="16"/>
      <c r="S174" s="16">
        <v>40200</v>
      </c>
      <c r="T174" s="16">
        <v>0</v>
      </c>
      <c r="U174" s="16">
        <v>0</v>
      </c>
      <c r="V174" s="25"/>
      <c r="W174" s="25"/>
      <c r="X174" s="17"/>
      <c r="Y174" s="25"/>
      <c r="Z174" s="25"/>
      <c r="AA174" s="25"/>
      <c r="AB174" s="42">
        <v>45412</v>
      </c>
    </row>
    <row r="175" spans="1:28" x14ac:dyDescent="0.35">
      <c r="A175" s="19">
        <v>890399047</v>
      </c>
      <c r="B175" s="20" t="s">
        <v>12</v>
      </c>
      <c r="C175" s="23" t="s">
        <v>15</v>
      </c>
      <c r="D175" s="23">
        <v>49542</v>
      </c>
      <c r="E175" s="20" t="s">
        <v>188</v>
      </c>
      <c r="F175" s="20" t="s">
        <v>410</v>
      </c>
      <c r="G175" s="24">
        <v>44498</v>
      </c>
      <c r="H175" s="24">
        <v>44561</v>
      </c>
      <c r="I175" s="21">
        <v>44508</v>
      </c>
      <c r="J175" s="15">
        <v>372600</v>
      </c>
      <c r="K175" s="17">
        <v>0</v>
      </c>
      <c r="L175" s="36" t="s">
        <v>477</v>
      </c>
      <c r="M175" s="36" t="s">
        <v>464</v>
      </c>
      <c r="N175" s="36" t="s">
        <v>477</v>
      </c>
      <c r="O175" s="4"/>
      <c r="P175" s="39">
        <v>372600</v>
      </c>
      <c r="Q175" s="16">
        <v>0</v>
      </c>
      <c r="R175" s="16"/>
      <c r="S175" s="16">
        <v>372600</v>
      </c>
      <c r="T175" s="16">
        <v>372600</v>
      </c>
      <c r="U175" s="16">
        <v>0</v>
      </c>
      <c r="V175" s="25"/>
      <c r="W175" s="25"/>
      <c r="X175" s="17"/>
      <c r="Y175" s="25"/>
      <c r="Z175" s="25"/>
      <c r="AA175" s="25"/>
      <c r="AB175" s="42">
        <v>45412</v>
      </c>
    </row>
    <row r="176" spans="1:28" x14ac:dyDescent="0.35">
      <c r="A176" s="19">
        <v>890399047</v>
      </c>
      <c r="B176" s="20" t="s">
        <v>12</v>
      </c>
      <c r="C176" s="23" t="s">
        <v>15</v>
      </c>
      <c r="D176" s="23">
        <v>50392</v>
      </c>
      <c r="E176" s="20" t="s">
        <v>189</v>
      </c>
      <c r="F176" s="20" t="s">
        <v>411</v>
      </c>
      <c r="G176" s="24">
        <v>44506</v>
      </c>
      <c r="H176" s="24">
        <v>44561</v>
      </c>
      <c r="I176" s="21">
        <v>44552</v>
      </c>
      <c r="J176" s="15">
        <v>944000</v>
      </c>
      <c r="K176" s="17">
        <v>0</v>
      </c>
      <c r="L176" s="36" t="s">
        <v>475</v>
      </c>
      <c r="M176" s="36" t="s">
        <v>464</v>
      </c>
      <c r="N176" s="36" t="s">
        <v>475</v>
      </c>
      <c r="O176" s="4"/>
      <c r="P176" s="39">
        <v>944000</v>
      </c>
      <c r="Q176" s="16">
        <v>0</v>
      </c>
      <c r="R176" s="16"/>
      <c r="S176" s="16">
        <v>944000</v>
      </c>
      <c r="T176" s="16">
        <v>0</v>
      </c>
      <c r="U176" s="16">
        <v>944000</v>
      </c>
      <c r="V176" s="25"/>
      <c r="W176" s="25"/>
      <c r="X176" s="16">
        <v>944000</v>
      </c>
      <c r="Y176" s="19">
        <v>4800057222</v>
      </c>
      <c r="Z176" s="25"/>
      <c r="AA176" s="19" t="s">
        <v>494</v>
      </c>
      <c r="AB176" s="42">
        <v>45412</v>
      </c>
    </row>
    <row r="177" spans="1:28" x14ac:dyDescent="0.35">
      <c r="A177" s="19">
        <v>890399047</v>
      </c>
      <c r="B177" s="20" t="s">
        <v>12</v>
      </c>
      <c r="C177" s="23" t="s">
        <v>15</v>
      </c>
      <c r="D177" s="23">
        <v>52077</v>
      </c>
      <c r="E177" s="20" t="s">
        <v>190</v>
      </c>
      <c r="F177" s="20" t="s">
        <v>412</v>
      </c>
      <c r="G177" s="24">
        <v>44523</v>
      </c>
      <c r="H177" s="24">
        <v>44561</v>
      </c>
      <c r="I177" s="21">
        <v>44552</v>
      </c>
      <c r="J177" s="15">
        <v>65200</v>
      </c>
      <c r="K177" s="17">
        <v>0</v>
      </c>
      <c r="L177" s="36" t="s">
        <v>475</v>
      </c>
      <c r="M177" s="36" t="s">
        <v>464</v>
      </c>
      <c r="N177" s="36" t="s">
        <v>475</v>
      </c>
      <c r="O177" s="4"/>
      <c r="P177" s="39">
        <v>65200</v>
      </c>
      <c r="Q177" s="16">
        <v>0</v>
      </c>
      <c r="R177" s="16"/>
      <c r="S177" s="16">
        <v>65200</v>
      </c>
      <c r="T177" s="16">
        <v>0</v>
      </c>
      <c r="U177" s="16">
        <v>65200</v>
      </c>
      <c r="V177" s="25"/>
      <c r="W177" s="25"/>
      <c r="X177" s="16">
        <v>65200</v>
      </c>
      <c r="Y177" s="19">
        <v>4800057222</v>
      </c>
      <c r="Z177" s="25"/>
      <c r="AA177" s="19" t="s">
        <v>494</v>
      </c>
      <c r="AB177" s="42">
        <v>45412</v>
      </c>
    </row>
    <row r="178" spans="1:28" x14ac:dyDescent="0.35">
      <c r="A178" s="19">
        <v>890399047</v>
      </c>
      <c r="B178" s="20" t="s">
        <v>12</v>
      </c>
      <c r="C178" s="23" t="s">
        <v>15</v>
      </c>
      <c r="D178" s="23">
        <v>52814</v>
      </c>
      <c r="E178" s="20" t="s">
        <v>191</v>
      </c>
      <c r="F178" s="20" t="s">
        <v>413</v>
      </c>
      <c r="G178" s="24">
        <v>44529</v>
      </c>
      <c r="H178" s="24">
        <v>44561</v>
      </c>
      <c r="I178" s="21">
        <v>44552</v>
      </c>
      <c r="J178" s="15">
        <v>59700</v>
      </c>
      <c r="K178" s="17">
        <v>0</v>
      </c>
      <c r="L178" s="36" t="s">
        <v>475</v>
      </c>
      <c r="M178" s="36" t="s">
        <v>464</v>
      </c>
      <c r="N178" s="36" t="s">
        <v>475</v>
      </c>
      <c r="O178" s="4"/>
      <c r="P178" s="39">
        <v>59700</v>
      </c>
      <c r="Q178" s="16">
        <v>0</v>
      </c>
      <c r="R178" s="16"/>
      <c r="S178" s="16">
        <v>59700</v>
      </c>
      <c r="T178" s="16">
        <v>0</v>
      </c>
      <c r="U178" s="16">
        <v>59700</v>
      </c>
      <c r="V178" s="25"/>
      <c r="W178" s="25"/>
      <c r="X178" s="16">
        <v>59700</v>
      </c>
      <c r="Y178" s="19">
        <v>4800057222</v>
      </c>
      <c r="Z178" s="25"/>
      <c r="AA178" s="19" t="s">
        <v>494</v>
      </c>
      <c r="AB178" s="42">
        <v>45412</v>
      </c>
    </row>
    <row r="179" spans="1:28" x14ac:dyDescent="0.35">
      <c r="A179" s="19">
        <v>890399047</v>
      </c>
      <c r="B179" s="20" t="s">
        <v>12</v>
      </c>
      <c r="C179" s="23" t="s">
        <v>15</v>
      </c>
      <c r="D179" s="23">
        <v>53082</v>
      </c>
      <c r="E179" s="20" t="s">
        <v>192</v>
      </c>
      <c r="F179" s="20" t="s">
        <v>414</v>
      </c>
      <c r="G179" s="24">
        <v>44530</v>
      </c>
      <c r="H179" s="24">
        <v>44561</v>
      </c>
      <c r="I179" s="21">
        <v>45275</v>
      </c>
      <c r="J179" s="15">
        <v>7496797</v>
      </c>
      <c r="K179" s="17">
        <v>7496797</v>
      </c>
      <c r="L179" s="36" t="s">
        <v>478</v>
      </c>
      <c r="M179" s="36" t="s">
        <v>465</v>
      </c>
      <c r="N179" s="36" t="s">
        <v>478</v>
      </c>
      <c r="O179" s="4"/>
      <c r="P179" s="39">
        <v>7496797</v>
      </c>
      <c r="Q179" s="16">
        <v>7496797</v>
      </c>
      <c r="R179" s="16" t="s">
        <v>502</v>
      </c>
      <c r="S179" s="16">
        <v>7496797</v>
      </c>
      <c r="T179" s="16">
        <v>0</v>
      </c>
      <c r="U179" s="16">
        <v>0</v>
      </c>
      <c r="V179" s="25"/>
      <c r="W179" s="25"/>
      <c r="X179" s="17"/>
      <c r="Y179" s="25"/>
      <c r="Z179" s="25"/>
      <c r="AA179" s="25"/>
      <c r="AB179" s="42">
        <v>45412</v>
      </c>
    </row>
    <row r="180" spans="1:28" x14ac:dyDescent="0.35">
      <c r="A180" s="19">
        <v>890399047</v>
      </c>
      <c r="B180" s="20" t="s">
        <v>12</v>
      </c>
      <c r="C180" s="23" t="s">
        <v>15</v>
      </c>
      <c r="D180" s="23">
        <v>53544</v>
      </c>
      <c r="E180" s="20" t="s">
        <v>193</v>
      </c>
      <c r="F180" s="20" t="s">
        <v>415</v>
      </c>
      <c r="G180" s="24">
        <v>44532</v>
      </c>
      <c r="H180" s="24">
        <v>44572</v>
      </c>
      <c r="I180" s="21">
        <v>45275</v>
      </c>
      <c r="J180" s="15">
        <v>112000</v>
      </c>
      <c r="K180" s="17">
        <v>112000</v>
      </c>
      <c r="L180" s="36" t="s">
        <v>478</v>
      </c>
      <c r="M180" s="36" t="s">
        <v>465</v>
      </c>
      <c r="N180" s="36" t="s">
        <v>478</v>
      </c>
      <c r="O180" s="4"/>
      <c r="P180" s="39">
        <v>112000</v>
      </c>
      <c r="Q180" s="16">
        <v>112000</v>
      </c>
      <c r="R180" s="16" t="s">
        <v>503</v>
      </c>
      <c r="S180" s="16">
        <v>112000</v>
      </c>
      <c r="T180" s="16">
        <v>0</v>
      </c>
      <c r="U180" s="16">
        <v>0</v>
      </c>
      <c r="V180" s="25"/>
      <c r="W180" s="25"/>
      <c r="X180" s="17"/>
      <c r="Y180" s="25"/>
      <c r="Z180" s="25"/>
      <c r="AA180" s="25"/>
      <c r="AB180" s="42">
        <v>45412</v>
      </c>
    </row>
    <row r="181" spans="1:28" x14ac:dyDescent="0.35">
      <c r="A181" s="19">
        <v>890399047</v>
      </c>
      <c r="B181" s="20" t="s">
        <v>12</v>
      </c>
      <c r="C181" s="23" t="s">
        <v>15</v>
      </c>
      <c r="D181" s="23">
        <v>56207</v>
      </c>
      <c r="E181" s="20" t="s">
        <v>194</v>
      </c>
      <c r="F181" s="20" t="s">
        <v>416</v>
      </c>
      <c r="G181" s="24">
        <v>44557</v>
      </c>
      <c r="H181" s="24">
        <v>44572</v>
      </c>
      <c r="I181" s="21">
        <v>44610</v>
      </c>
      <c r="J181" s="15">
        <v>224200</v>
      </c>
      <c r="K181" s="17">
        <v>0</v>
      </c>
      <c r="L181" s="36" t="s">
        <v>475</v>
      </c>
      <c r="M181" s="36" t="s">
        <v>464</v>
      </c>
      <c r="N181" s="36" t="s">
        <v>475</v>
      </c>
      <c r="O181" s="4"/>
      <c r="P181" s="39">
        <v>224200</v>
      </c>
      <c r="Q181" s="16">
        <v>0</v>
      </c>
      <c r="R181" s="16"/>
      <c r="S181" s="16">
        <v>224200</v>
      </c>
      <c r="T181" s="16">
        <v>0</v>
      </c>
      <c r="U181" s="16">
        <v>224200</v>
      </c>
      <c r="V181" s="25"/>
      <c r="W181" s="25"/>
      <c r="X181" s="16">
        <v>224200</v>
      </c>
      <c r="Y181" s="19">
        <v>4800057222</v>
      </c>
      <c r="Z181" s="25"/>
      <c r="AA181" s="19" t="s">
        <v>494</v>
      </c>
      <c r="AB181" s="42">
        <v>45412</v>
      </c>
    </row>
    <row r="182" spans="1:28" x14ac:dyDescent="0.35">
      <c r="A182" s="19">
        <v>890399047</v>
      </c>
      <c r="B182" s="20" t="s">
        <v>12</v>
      </c>
      <c r="C182" s="23" t="s">
        <v>15</v>
      </c>
      <c r="D182" s="23">
        <v>56208</v>
      </c>
      <c r="E182" s="20" t="s">
        <v>195</v>
      </c>
      <c r="F182" s="20" t="s">
        <v>417</v>
      </c>
      <c r="G182" s="24">
        <v>44557</v>
      </c>
      <c r="H182" s="24">
        <v>44572</v>
      </c>
      <c r="I182" s="21">
        <v>44610</v>
      </c>
      <c r="J182" s="15">
        <v>111700</v>
      </c>
      <c r="K182" s="17">
        <v>0</v>
      </c>
      <c r="L182" s="36" t="s">
        <v>475</v>
      </c>
      <c r="M182" s="36" t="s">
        <v>464</v>
      </c>
      <c r="N182" s="36" t="s">
        <v>475</v>
      </c>
      <c r="O182" s="4"/>
      <c r="P182" s="39">
        <v>111700</v>
      </c>
      <c r="Q182" s="16">
        <v>0</v>
      </c>
      <c r="R182" s="16"/>
      <c r="S182" s="16">
        <v>111700</v>
      </c>
      <c r="T182" s="16">
        <v>0</v>
      </c>
      <c r="U182" s="16">
        <v>111700</v>
      </c>
      <c r="V182" s="25"/>
      <c r="W182" s="25"/>
      <c r="X182" s="16">
        <v>111700</v>
      </c>
      <c r="Y182" s="19">
        <v>4800057222</v>
      </c>
      <c r="Z182" s="25"/>
      <c r="AA182" s="19" t="s">
        <v>494</v>
      </c>
      <c r="AB182" s="42">
        <v>45412</v>
      </c>
    </row>
    <row r="183" spans="1:28" x14ac:dyDescent="0.35">
      <c r="A183" s="19">
        <v>890399047</v>
      </c>
      <c r="B183" s="20" t="s">
        <v>12</v>
      </c>
      <c r="C183" s="23" t="s">
        <v>15</v>
      </c>
      <c r="D183" s="23">
        <v>56857</v>
      </c>
      <c r="E183" s="20" t="s">
        <v>196</v>
      </c>
      <c r="F183" s="20" t="s">
        <v>418</v>
      </c>
      <c r="G183" s="24">
        <v>44562</v>
      </c>
      <c r="H183" s="24">
        <v>44572</v>
      </c>
      <c r="I183" s="21">
        <v>44610</v>
      </c>
      <c r="J183" s="15">
        <v>380300</v>
      </c>
      <c r="K183" s="17">
        <v>0</v>
      </c>
      <c r="L183" s="36" t="s">
        <v>475</v>
      </c>
      <c r="M183" s="36" t="s">
        <v>464</v>
      </c>
      <c r="N183" s="36" t="s">
        <v>475</v>
      </c>
      <c r="O183" s="4"/>
      <c r="P183" s="39">
        <v>380300</v>
      </c>
      <c r="Q183" s="16">
        <v>0</v>
      </c>
      <c r="R183" s="16"/>
      <c r="S183" s="16">
        <v>380300</v>
      </c>
      <c r="T183" s="16">
        <v>49700</v>
      </c>
      <c r="U183" s="16">
        <v>330600</v>
      </c>
      <c r="V183" s="25"/>
      <c r="W183" s="25"/>
      <c r="X183" s="16">
        <v>330600</v>
      </c>
      <c r="Y183" s="19">
        <v>4800057222</v>
      </c>
      <c r="Z183" s="25"/>
      <c r="AA183" s="19" t="s">
        <v>494</v>
      </c>
      <c r="AB183" s="42">
        <v>45412</v>
      </c>
    </row>
    <row r="184" spans="1:28" x14ac:dyDescent="0.35">
      <c r="A184" s="19">
        <v>890399047</v>
      </c>
      <c r="B184" s="20" t="s">
        <v>12</v>
      </c>
      <c r="C184" s="23" t="s">
        <v>15</v>
      </c>
      <c r="D184" s="23">
        <v>57346</v>
      </c>
      <c r="E184" s="20" t="s">
        <v>197</v>
      </c>
      <c r="F184" s="20" t="s">
        <v>419</v>
      </c>
      <c r="G184" s="24">
        <v>44569</v>
      </c>
      <c r="H184" s="24">
        <v>44600</v>
      </c>
      <c r="I184" s="21">
        <v>44610</v>
      </c>
      <c r="J184" s="15">
        <v>78200</v>
      </c>
      <c r="K184" s="17">
        <v>0</v>
      </c>
      <c r="L184" s="36" t="s">
        <v>475</v>
      </c>
      <c r="M184" s="36" t="s">
        <v>464</v>
      </c>
      <c r="N184" s="36" t="s">
        <v>475</v>
      </c>
      <c r="O184" s="4"/>
      <c r="P184" s="39">
        <v>78200</v>
      </c>
      <c r="Q184" s="16">
        <v>0</v>
      </c>
      <c r="R184" s="16"/>
      <c r="S184" s="16">
        <v>78200</v>
      </c>
      <c r="T184" s="16">
        <v>0</v>
      </c>
      <c r="U184" s="16">
        <v>78200</v>
      </c>
      <c r="V184" s="25"/>
      <c r="W184" s="25"/>
      <c r="X184" s="16">
        <v>78200</v>
      </c>
      <c r="Y184" s="19">
        <v>4800057222</v>
      </c>
      <c r="Z184" s="25"/>
      <c r="AA184" s="19" t="s">
        <v>494</v>
      </c>
      <c r="AB184" s="42">
        <v>45412</v>
      </c>
    </row>
    <row r="185" spans="1:28" x14ac:dyDescent="0.35">
      <c r="A185" s="19">
        <v>890399047</v>
      </c>
      <c r="B185" s="20" t="s">
        <v>12</v>
      </c>
      <c r="C185" s="23" t="s">
        <v>15</v>
      </c>
      <c r="D185" s="23">
        <v>61045</v>
      </c>
      <c r="E185" s="20" t="s">
        <v>198</v>
      </c>
      <c r="F185" s="20" t="s">
        <v>420</v>
      </c>
      <c r="G185" s="24">
        <v>44596</v>
      </c>
      <c r="H185" s="24">
        <v>44627</v>
      </c>
      <c r="I185" s="21">
        <v>44629</v>
      </c>
      <c r="J185" s="15">
        <v>1200100</v>
      </c>
      <c r="K185" s="17">
        <v>0</v>
      </c>
      <c r="L185" s="36" t="s">
        <v>475</v>
      </c>
      <c r="M185" s="36" t="s">
        <v>464</v>
      </c>
      <c r="N185" s="36" t="s">
        <v>475</v>
      </c>
      <c r="O185" s="4"/>
      <c r="P185" s="39">
        <v>1200100</v>
      </c>
      <c r="Q185" s="16">
        <v>0</v>
      </c>
      <c r="R185" s="16"/>
      <c r="S185" s="16">
        <v>1200100</v>
      </c>
      <c r="T185" s="16">
        <v>0</v>
      </c>
      <c r="U185" s="16">
        <v>1200100</v>
      </c>
      <c r="V185" s="25"/>
      <c r="W185" s="25"/>
      <c r="X185" s="16">
        <v>1200100</v>
      </c>
      <c r="Y185" s="19">
        <v>4800057222</v>
      </c>
      <c r="Z185" s="25"/>
      <c r="AA185" s="19" t="s">
        <v>494</v>
      </c>
      <c r="AB185" s="42">
        <v>45412</v>
      </c>
    </row>
    <row r="186" spans="1:28" x14ac:dyDescent="0.35">
      <c r="A186" s="19">
        <v>890399047</v>
      </c>
      <c r="B186" s="20" t="s">
        <v>12</v>
      </c>
      <c r="C186" s="23" t="s">
        <v>15</v>
      </c>
      <c r="D186" s="23">
        <v>73044</v>
      </c>
      <c r="E186" s="20" t="s">
        <v>199</v>
      </c>
      <c r="F186" s="20" t="s">
        <v>421</v>
      </c>
      <c r="G186" s="24">
        <v>44672</v>
      </c>
      <c r="H186" s="24">
        <v>44839</v>
      </c>
      <c r="I186" s="21">
        <v>44695</v>
      </c>
      <c r="J186" s="15">
        <v>75600</v>
      </c>
      <c r="K186" s="17">
        <v>0</v>
      </c>
      <c r="L186" s="36" t="s">
        <v>475</v>
      </c>
      <c r="M186" s="36" t="s">
        <v>464</v>
      </c>
      <c r="N186" s="36" t="s">
        <v>475</v>
      </c>
      <c r="O186" s="4"/>
      <c r="P186" s="39">
        <v>75600</v>
      </c>
      <c r="Q186" s="16">
        <v>0</v>
      </c>
      <c r="R186" s="16"/>
      <c r="S186" s="16">
        <v>75600</v>
      </c>
      <c r="T186" s="16">
        <v>0</v>
      </c>
      <c r="U186" s="16">
        <v>75600</v>
      </c>
      <c r="V186" s="25"/>
      <c r="W186" s="25"/>
      <c r="X186" s="16">
        <v>75600</v>
      </c>
      <c r="Y186" s="19">
        <v>4800057222</v>
      </c>
      <c r="Z186" s="25"/>
      <c r="AA186" s="19" t="s">
        <v>494</v>
      </c>
      <c r="AB186" s="42">
        <v>45412</v>
      </c>
    </row>
    <row r="187" spans="1:28" x14ac:dyDescent="0.35">
      <c r="A187" s="19">
        <v>890399047</v>
      </c>
      <c r="B187" s="20" t="s">
        <v>12</v>
      </c>
      <c r="C187" s="23" t="s">
        <v>15</v>
      </c>
      <c r="D187" s="23">
        <v>77648</v>
      </c>
      <c r="E187" s="20" t="s">
        <v>200</v>
      </c>
      <c r="F187" s="20" t="s">
        <v>422</v>
      </c>
      <c r="G187" s="24">
        <v>44704</v>
      </c>
      <c r="H187" s="24">
        <v>44839</v>
      </c>
      <c r="I187" s="21">
        <v>0</v>
      </c>
      <c r="J187" s="15">
        <v>63300</v>
      </c>
      <c r="K187" s="17">
        <v>63300</v>
      </c>
      <c r="L187" s="36" t="s">
        <v>476</v>
      </c>
      <c r="M187" s="36" t="s">
        <v>465</v>
      </c>
      <c r="N187" s="36" t="s">
        <v>476</v>
      </c>
      <c r="O187" s="4"/>
      <c r="P187" s="39">
        <v>63300</v>
      </c>
      <c r="Q187" s="16">
        <v>63300</v>
      </c>
      <c r="R187" s="16"/>
      <c r="S187" s="16">
        <v>63300</v>
      </c>
      <c r="T187" s="16">
        <v>0</v>
      </c>
      <c r="U187" s="16">
        <v>0</v>
      </c>
      <c r="V187" s="25"/>
      <c r="W187" s="25"/>
      <c r="X187" s="17"/>
      <c r="Y187" s="25"/>
      <c r="Z187" s="25"/>
      <c r="AA187" s="25"/>
      <c r="AB187" s="42">
        <v>45412</v>
      </c>
    </row>
    <row r="188" spans="1:28" x14ac:dyDescent="0.35">
      <c r="A188" s="19">
        <v>890399047</v>
      </c>
      <c r="B188" s="20" t="s">
        <v>12</v>
      </c>
      <c r="C188" s="23" t="s">
        <v>15</v>
      </c>
      <c r="D188" s="23">
        <v>81141</v>
      </c>
      <c r="E188" s="20" t="s">
        <v>201</v>
      </c>
      <c r="F188" s="20" t="s">
        <v>423</v>
      </c>
      <c r="G188" s="24">
        <v>44726</v>
      </c>
      <c r="H188" s="24">
        <v>44839</v>
      </c>
      <c r="I188" s="21">
        <v>0</v>
      </c>
      <c r="J188" s="15">
        <v>110800</v>
      </c>
      <c r="K188" s="17">
        <v>110800</v>
      </c>
      <c r="L188" s="36" t="s">
        <v>476</v>
      </c>
      <c r="M188" s="36" t="s">
        <v>465</v>
      </c>
      <c r="N188" s="36" t="s">
        <v>476</v>
      </c>
      <c r="O188" s="4"/>
      <c r="P188" s="39">
        <v>110800</v>
      </c>
      <c r="Q188" s="16">
        <v>110800</v>
      </c>
      <c r="R188" s="16"/>
      <c r="S188" s="16">
        <v>110800</v>
      </c>
      <c r="T188" s="16">
        <v>0</v>
      </c>
      <c r="U188" s="16">
        <v>0</v>
      </c>
      <c r="V188" s="25"/>
      <c r="W188" s="25"/>
      <c r="X188" s="17"/>
      <c r="Y188" s="25"/>
      <c r="Z188" s="25"/>
      <c r="AA188" s="25"/>
      <c r="AB188" s="42">
        <v>45412</v>
      </c>
    </row>
    <row r="189" spans="1:28" x14ac:dyDescent="0.35">
      <c r="A189" s="19">
        <v>890399047</v>
      </c>
      <c r="B189" s="20" t="s">
        <v>12</v>
      </c>
      <c r="C189" s="23" t="s">
        <v>15</v>
      </c>
      <c r="D189" s="23">
        <v>88387</v>
      </c>
      <c r="E189" s="20" t="s">
        <v>202</v>
      </c>
      <c r="F189" s="20" t="s">
        <v>424</v>
      </c>
      <c r="G189" s="24">
        <v>44769</v>
      </c>
      <c r="H189" s="24">
        <v>44839</v>
      </c>
      <c r="I189" s="21">
        <v>44791</v>
      </c>
      <c r="J189" s="15">
        <v>59700</v>
      </c>
      <c r="K189" s="17">
        <v>0</v>
      </c>
      <c r="L189" s="36" t="s">
        <v>475</v>
      </c>
      <c r="M189" s="36" t="s">
        <v>464</v>
      </c>
      <c r="N189" s="36" t="s">
        <v>475</v>
      </c>
      <c r="O189" s="4"/>
      <c r="P189" s="39">
        <v>59700</v>
      </c>
      <c r="Q189" s="16">
        <v>0</v>
      </c>
      <c r="R189" s="16"/>
      <c r="S189" s="16">
        <v>59700</v>
      </c>
      <c r="T189" s="16">
        <v>0</v>
      </c>
      <c r="U189" s="16">
        <v>59700</v>
      </c>
      <c r="V189" s="25"/>
      <c r="W189" s="25"/>
      <c r="X189" s="16">
        <v>59700</v>
      </c>
      <c r="Y189" s="19">
        <v>4800057222</v>
      </c>
      <c r="Z189" s="25"/>
      <c r="AA189" s="19" t="s">
        <v>494</v>
      </c>
      <c r="AB189" s="42">
        <v>45412</v>
      </c>
    </row>
    <row r="190" spans="1:28" x14ac:dyDescent="0.35">
      <c r="A190" s="19">
        <v>890399047</v>
      </c>
      <c r="B190" s="20" t="s">
        <v>12</v>
      </c>
      <c r="C190" s="23" t="s">
        <v>15</v>
      </c>
      <c r="D190" s="23">
        <v>89169</v>
      </c>
      <c r="E190" s="20" t="s">
        <v>203</v>
      </c>
      <c r="F190" s="20" t="s">
        <v>425</v>
      </c>
      <c r="G190" s="24">
        <v>44772</v>
      </c>
      <c r="H190" s="24">
        <v>44839</v>
      </c>
      <c r="I190" s="21">
        <v>0</v>
      </c>
      <c r="J190" s="15">
        <v>161800</v>
      </c>
      <c r="K190" s="17">
        <v>161800</v>
      </c>
      <c r="L190" s="36" t="s">
        <v>476</v>
      </c>
      <c r="M190" s="36" t="s">
        <v>465</v>
      </c>
      <c r="N190" s="36" t="s">
        <v>476</v>
      </c>
      <c r="O190" s="4"/>
      <c r="P190" s="39">
        <v>161800</v>
      </c>
      <c r="Q190" s="16">
        <v>161800</v>
      </c>
      <c r="R190" s="16"/>
      <c r="S190" s="16">
        <v>161800</v>
      </c>
      <c r="T190" s="16">
        <v>0</v>
      </c>
      <c r="U190" s="16">
        <v>0</v>
      </c>
      <c r="V190" s="25"/>
      <c r="W190" s="25"/>
      <c r="X190" s="17"/>
      <c r="Y190" s="25"/>
      <c r="Z190" s="25"/>
      <c r="AA190" s="25"/>
      <c r="AB190" s="42">
        <v>45412</v>
      </c>
    </row>
    <row r="191" spans="1:28" x14ac:dyDescent="0.35">
      <c r="A191" s="19">
        <v>890399047</v>
      </c>
      <c r="B191" s="20" t="s">
        <v>12</v>
      </c>
      <c r="C191" s="23" t="s">
        <v>15</v>
      </c>
      <c r="D191" s="23">
        <v>103354</v>
      </c>
      <c r="E191" s="20" t="s">
        <v>204</v>
      </c>
      <c r="F191" s="20" t="s">
        <v>426</v>
      </c>
      <c r="G191" s="24">
        <v>44895</v>
      </c>
      <c r="H191" s="24">
        <v>44924</v>
      </c>
      <c r="I191" s="21">
        <v>44912</v>
      </c>
      <c r="J191" s="15">
        <v>96231</v>
      </c>
      <c r="K191" s="17">
        <v>0</v>
      </c>
      <c r="L191" s="36" t="s">
        <v>475</v>
      </c>
      <c r="M191" s="36" t="s">
        <v>464</v>
      </c>
      <c r="N191" s="36" t="s">
        <v>475</v>
      </c>
      <c r="O191" s="4"/>
      <c r="P191" s="39">
        <v>96231</v>
      </c>
      <c r="Q191" s="16">
        <v>0</v>
      </c>
      <c r="R191" s="16"/>
      <c r="S191" s="16">
        <v>96231</v>
      </c>
      <c r="T191" s="16">
        <v>0</v>
      </c>
      <c r="U191" s="16">
        <v>96231</v>
      </c>
      <c r="V191" s="25"/>
      <c r="W191" s="25"/>
      <c r="X191" s="16">
        <v>96231</v>
      </c>
      <c r="Y191" s="19">
        <v>2201365945</v>
      </c>
      <c r="Z191" s="25"/>
      <c r="AA191" s="19" t="s">
        <v>495</v>
      </c>
      <c r="AB191" s="42">
        <v>45412</v>
      </c>
    </row>
    <row r="192" spans="1:28" x14ac:dyDescent="0.35">
      <c r="A192" s="19">
        <v>890399047</v>
      </c>
      <c r="B192" s="20" t="s">
        <v>12</v>
      </c>
      <c r="C192" s="23" t="s">
        <v>15</v>
      </c>
      <c r="D192" s="23">
        <v>105320</v>
      </c>
      <c r="E192" s="20" t="s">
        <v>205</v>
      </c>
      <c r="F192" s="20" t="s">
        <v>427</v>
      </c>
      <c r="G192" s="24">
        <v>44911</v>
      </c>
      <c r="H192" s="24">
        <v>44946</v>
      </c>
      <c r="I192" s="21">
        <v>44937</v>
      </c>
      <c r="J192" s="15">
        <v>554143</v>
      </c>
      <c r="K192" s="17">
        <v>0</v>
      </c>
      <c r="L192" s="36" t="s">
        <v>475</v>
      </c>
      <c r="M192" s="36" t="s">
        <v>464</v>
      </c>
      <c r="N192" s="36" t="s">
        <v>475</v>
      </c>
      <c r="O192" s="4"/>
      <c r="P192" s="39">
        <v>554143</v>
      </c>
      <c r="Q192" s="16">
        <v>0</v>
      </c>
      <c r="R192" s="16"/>
      <c r="S192" s="16">
        <v>554143</v>
      </c>
      <c r="T192" s="16">
        <v>0</v>
      </c>
      <c r="U192" s="16">
        <v>554143</v>
      </c>
      <c r="V192" s="25"/>
      <c r="W192" s="25"/>
      <c r="X192" s="16">
        <v>554143</v>
      </c>
      <c r="Y192" s="19">
        <v>2201365945</v>
      </c>
      <c r="Z192" s="25"/>
      <c r="AA192" s="19" t="s">
        <v>495</v>
      </c>
      <c r="AB192" s="42">
        <v>45412</v>
      </c>
    </row>
    <row r="193" spans="1:28" x14ac:dyDescent="0.35">
      <c r="A193" s="19">
        <v>890399047</v>
      </c>
      <c r="B193" s="20" t="s">
        <v>12</v>
      </c>
      <c r="C193" s="23" t="s">
        <v>15</v>
      </c>
      <c r="D193" s="23">
        <v>105257</v>
      </c>
      <c r="E193" s="20" t="s">
        <v>206</v>
      </c>
      <c r="F193" s="20" t="s">
        <v>428</v>
      </c>
      <c r="G193" s="24">
        <v>44911</v>
      </c>
      <c r="H193" s="24">
        <v>44946</v>
      </c>
      <c r="I193" s="21">
        <v>44937</v>
      </c>
      <c r="J193" s="15">
        <v>284354</v>
      </c>
      <c r="K193" s="17">
        <v>0</v>
      </c>
      <c r="L193" s="36" t="s">
        <v>475</v>
      </c>
      <c r="M193" s="36" t="s">
        <v>464</v>
      </c>
      <c r="N193" s="36" t="s">
        <v>475</v>
      </c>
      <c r="O193" s="4"/>
      <c r="P193" s="39">
        <v>284354</v>
      </c>
      <c r="Q193" s="16">
        <v>0</v>
      </c>
      <c r="R193" s="16"/>
      <c r="S193" s="16">
        <v>284354</v>
      </c>
      <c r="T193" s="16">
        <v>0</v>
      </c>
      <c r="U193" s="16">
        <v>284354</v>
      </c>
      <c r="V193" s="25"/>
      <c r="W193" s="25"/>
      <c r="X193" s="16">
        <v>284354</v>
      </c>
      <c r="Y193" s="19">
        <v>2201365945</v>
      </c>
      <c r="Z193" s="25"/>
      <c r="AA193" s="19" t="s">
        <v>495</v>
      </c>
      <c r="AB193" s="42">
        <v>45412</v>
      </c>
    </row>
    <row r="194" spans="1:28" x14ac:dyDescent="0.35">
      <c r="A194" s="19">
        <v>890399047</v>
      </c>
      <c r="B194" s="20" t="s">
        <v>12</v>
      </c>
      <c r="C194" s="23" t="s">
        <v>15</v>
      </c>
      <c r="D194" s="23">
        <v>105974</v>
      </c>
      <c r="E194" s="20" t="s">
        <v>207</v>
      </c>
      <c r="F194" s="20" t="s">
        <v>429</v>
      </c>
      <c r="G194" s="24">
        <v>44916</v>
      </c>
      <c r="H194" s="24">
        <v>44946</v>
      </c>
      <c r="I194" s="21">
        <v>44937</v>
      </c>
      <c r="J194" s="15">
        <v>120900</v>
      </c>
      <c r="K194" s="17">
        <v>0</v>
      </c>
      <c r="L194" s="36" t="s">
        <v>475</v>
      </c>
      <c r="M194" s="36" t="s">
        <v>464</v>
      </c>
      <c r="N194" s="36" t="s">
        <v>475</v>
      </c>
      <c r="O194" s="4"/>
      <c r="P194" s="39">
        <v>120900</v>
      </c>
      <c r="Q194" s="16">
        <v>0</v>
      </c>
      <c r="R194" s="16"/>
      <c r="S194" s="16">
        <v>120900</v>
      </c>
      <c r="T194" s="16">
        <v>0</v>
      </c>
      <c r="U194" s="16">
        <v>120900</v>
      </c>
      <c r="V194" s="25"/>
      <c r="W194" s="25"/>
      <c r="X194" s="16">
        <v>120900</v>
      </c>
      <c r="Y194" s="19">
        <v>2201365945</v>
      </c>
      <c r="Z194" s="25"/>
      <c r="AA194" s="19" t="s">
        <v>495</v>
      </c>
      <c r="AB194" s="42">
        <v>45412</v>
      </c>
    </row>
    <row r="195" spans="1:28" x14ac:dyDescent="0.35">
      <c r="A195" s="19">
        <v>890399047</v>
      </c>
      <c r="B195" s="20" t="s">
        <v>12</v>
      </c>
      <c r="C195" s="23" t="s">
        <v>15</v>
      </c>
      <c r="D195" s="23">
        <v>107076</v>
      </c>
      <c r="E195" s="20" t="s">
        <v>208</v>
      </c>
      <c r="F195" s="20" t="s">
        <v>430</v>
      </c>
      <c r="G195" s="24">
        <v>44924</v>
      </c>
      <c r="H195" s="24">
        <v>44946</v>
      </c>
      <c r="I195" s="21">
        <v>44937</v>
      </c>
      <c r="J195" s="15">
        <v>111000</v>
      </c>
      <c r="K195" s="17">
        <v>0</v>
      </c>
      <c r="L195" s="36" t="s">
        <v>475</v>
      </c>
      <c r="M195" s="36" t="s">
        <v>464</v>
      </c>
      <c r="N195" s="36" t="s">
        <v>475</v>
      </c>
      <c r="O195" s="4"/>
      <c r="P195" s="39">
        <v>111000</v>
      </c>
      <c r="Q195" s="16">
        <v>0</v>
      </c>
      <c r="R195" s="16"/>
      <c r="S195" s="16">
        <v>111000</v>
      </c>
      <c r="T195" s="16">
        <v>0</v>
      </c>
      <c r="U195" s="16">
        <v>111000</v>
      </c>
      <c r="V195" s="25"/>
      <c r="W195" s="25"/>
      <c r="X195" s="16">
        <v>111000</v>
      </c>
      <c r="Y195" s="19">
        <v>2201365945</v>
      </c>
      <c r="Z195" s="25"/>
      <c r="AA195" s="19" t="s">
        <v>495</v>
      </c>
      <c r="AB195" s="42">
        <v>45412</v>
      </c>
    </row>
    <row r="196" spans="1:28" x14ac:dyDescent="0.35">
      <c r="A196" s="19">
        <v>890399047</v>
      </c>
      <c r="B196" s="20" t="s">
        <v>12</v>
      </c>
      <c r="C196" s="23" t="s">
        <v>15</v>
      </c>
      <c r="D196" s="23">
        <v>123292</v>
      </c>
      <c r="E196" s="20" t="s">
        <v>209</v>
      </c>
      <c r="F196" s="20" t="s">
        <v>431</v>
      </c>
      <c r="G196" s="24">
        <v>45090</v>
      </c>
      <c r="H196" s="24">
        <v>45275</v>
      </c>
      <c r="I196" s="21">
        <v>45261.291666666664</v>
      </c>
      <c r="J196" s="15">
        <v>203700</v>
      </c>
      <c r="K196" s="17">
        <v>203700</v>
      </c>
      <c r="L196" s="25" t="s">
        <v>475</v>
      </c>
      <c r="M196" s="36" t="s">
        <v>464</v>
      </c>
      <c r="N196" s="36" t="s">
        <v>480</v>
      </c>
      <c r="O196" s="4"/>
      <c r="P196" s="39">
        <v>203700</v>
      </c>
      <c r="Q196" s="16">
        <v>0</v>
      </c>
      <c r="R196" s="16"/>
      <c r="S196" s="16">
        <v>203700</v>
      </c>
      <c r="T196" s="16">
        <v>0</v>
      </c>
      <c r="U196" s="16">
        <v>203700</v>
      </c>
      <c r="V196" s="25"/>
      <c r="W196" s="25"/>
      <c r="X196" s="17">
        <v>203700</v>
      </c>
      <c r="Y196" s="25">
        <v>2201506731</v>
      </c>
      <c r="Z196" s="25"/>
      <c r="AA196" s="25" t="s">
        <v>508</v>
      </c>
      <c r="AB196" s="42">
        <v>45412</v>
      </c>
    </row>
    <row r="197" spans="1:28" x14ac:dyDescent="0.35">
      <c r="A197" s="19">
        <v>890399047</v>
      </c>
      <c r="B197" s="20" t="s">
        <v>12</v>
      </c>
      <c r="C197" s="23" t="s">
        <v>15</v>
      </c>
      <c r="D197" s="23">
        <v>124347</v>
      </c>
      <c r="E197" s="20" t="s">
        <v>210</v>
      </c>
      <c r="F197" s="20" t="s">
        <v>432</v>
      </c>
      <c r="G197" s="24">
        <v>45101</v>
      </c>
      <c r="H197" s="24">
        <v>45275</v>
      </c>
      <c r="I197" s="21">
        <v>45261</v>
      </c>
      <c r="J197" s="15">
        <v>192107</v>
      </c>
      <c r="K197" s="17">
        <v>192107</v>
      </c>
      <c r="L197" s="36" t="s">
        <v>478</v>
      </c>
      <c r="M197" s="36" t="s">
        <v>465</v>
      </c>
      <c r="N197" s="36" t="s">
        <v>478</v>
      </c>
      <c r="O197" s="4"/>
      <c r="P197" s="39">
        <v>192107</v>
      </c>
      <c r="Q197" s="16">
        <v>192107</v>
      </c>
      <c r="R197" s="16" t="s">
        <v>504</v>
      </c>
      <c r="S197" s="16">
        <v>0</v>
      </c>
      <c r="T197" s="16">
        <v>0</v>
      </c>
      <c r="U197" s="16">
        <v>0</v>
      </c>
      <c r="V197" s="25"/>
      <c r="W197" s="25"/>
      <c r="X197" s="17"/>
      <c r="Y197" s="25"/>
      <c r="Z197" s="25"/>
      <c r="AA197" s="25"/>
      <c r="AB197" s="42">
        <v>45412</v>
      </c>
    </row>
    <row r="198" spans="1:28" x14ac:dyDescent="0.35">
      <c r="A198" s="19">
        <v>890399047</v>
      </c>
      <c r="B198" s="20" t="s">
        <v>12</v>
      </c>
      <c r="C198" s="23" t="s">
        <v>15</v>
      </c>
      <c r="D198" s="23">
        <v>125973</v>
      </c>
      <c r="E198" s="20" t="s">
        <v>211</v>
      </c>
      <c r="F198" s="20" t="s">
        <v>433</v>
      </c>
      <c r="G198" s="24">
        <v>45119</v>
      </c>
      <c r="H198" s="24">
        <v>45275</v>
      </c>
      <c r="I198" s="21">
        <v>45175</v>
      </c>
      <c r="J198" s="15">
        <v>73400</v>
      </c>
      <c r="K198" s="17">
        <v>73400</v>
      </c>
      <c r="L198" s="36" t="s">
        <v>478</v>
      </c>
      <c r="M198" s="36" t="s">
        <v>465</v>
      </c>
      <c r="N198" s="36" t="s">
        <v>478</v>
      </c>
      <c r="O198" s="4"/>
      <c r="P198" s="39">
        <v>73400</v>
      </c>
      <c r="Q198" s="16">
        <v>73400</v>
      </c>
      <c r="R198" s="16" t="s">
        <v>505</v>
      </c>
      <c r="S198" s="16">
        <v>0</v>
      </c>
      <c r="T198" s="16">
        <v>0</v>
      </c>
      <c r="U198" s="16">
        <v>0</v>
      </c>
      <c r="V198" s="25"/>
      <c r="W198" s="25"/>
      <c r="X198" s="17"/>
      <c r="Y198" s="25"/>
      <c r="Z198" s="25"/>
      <c r="AA198" s="25"/>
      <c r="AB198" s="42">
        <v>45412</v>
      </c>
    </row>
    <row r="199" spans="1:28" x14ac:dyDescent="0.35">
      <c r="A199" s="19">
        <v>890399047</v>
      </c>
      <c r="B199" s="20" t="s">
        <v>12</v>
      </c>
      <c r="C199" s="23" t="s">
        <v>15</v>
      </c>
      <c r="D199" s="23">
        <v>127243</v>
      </c>
      <c r="E199" s="20" t="s">
        <v>212</v>
      </c>
      <c r="F199" s="20" t="s">
        <v>434</v>
      </c>
      <c r="G199" s="24">
        <v>45134</v>
      </c>
      <c r="H199" s="24">
        <v>45275</v>
      </c>
      <c r="I199" s="21">
        <v>45170.291666666664</v>
      </c>
      <c r="J199" s="15">
        <v>73400</v>
      </c>
      <c r="K199" s="17">
        <v>73400</v>
      </c>
      <c r="L199" s="25" t="s">
        <v>480</v>
      </c>
      <c r="M199" s="36" t="s">
        <v>464</v>
      </c>
      <c r="N199" s="36" t="s">
        <v>480</v>
      </c>
      <c r="O199" s="4"/>
      <c r="P199" s="39">
        <v>73400</v>
      </c>
      <c r="Q199" s="16">
        <v>0</v>
      </c>
      <c r="R199" s="16"/>
      <c r="S199" s="16">
        <v>73400</v>
      </c>
      <c r="T199" s="16">
        <v>0</v>
      </c>
      <c r="U199" s="16">
        <v>73400</v>
      </c>
      <c r="V199" s="16">
        <v>73400</v>
      </c>
      <c r="W199" s="25">
        <v>1222454751</v>
      </c>
      <c r="X199" s="17">
        <v>0</v>
      </c>
      <c r="Y199" s="25"/>
      <c r="Z199" s="25"/>
      <c r="AA199" s="25"/>
      <c r="AB199" s="42">
        <v>45412</v>
      </c>
    </row>
    <row r="200" spans="1:28" x14ac:dyDescent="0.35">
      <c r="A200" s="19">
        <v>890399047</v>
      </c>
      <c r="B200" s="20" t="s">
        <v>12</v>
      </c>
      <c r="C200" s="23" t="s">
        <v>15</v>
      </c>
      <c r="D200" s="23">
        <v>128033</v>
      </c>
      <c r="E200" s="20" t="s">
        <v>213</v>
      </c>
      <c r="F200" s="20" t="s">
        <v>435</v>
      </c>
      <c r="G200" s="24">
        <v>45142</v>
      </c>
      <c r="H200" s="24">
        <v>45275</v>
      </c>
      <c r="I200" s="21">
        <v>45261.291666666664</v>
      </c>
      <c r="J200" s="15">
        <v>305443</v>
      </c>
      <c r="K200" s="17">
        <v>305443</v>
      </c>
      <c r="L200" s="25" t="s">
        <v>480</v>
      </c>
      <c r="M200" s="36" t="s">
        <v>464</v>
      </c>
      <c r="N200" s="36" t="s">
        <v>480</v>
      </c>
      <c r="O200" s="4"/>
      <c r="P200" s="39">
        <v>305443</v>
      </c>
      <c r="Q200" s="16">
        <v>0</v>
      </c>
      <c r="R200" s="16"/>
      <c r="S200" s="16">
        <v>305443</v>
      </c>
      <c r="T200" s="16">
        <v>0</v>
      </c>
      <c r="U200" s="16">
        <v>305443</v>
      </c>
      <c r="V200" s="16">
        <v>305443</v>
      </c>
      <c r="W200" s="25">
        <v>1222457417</v>
      </c>
      <c r="X200" s="17">
        <v>0</v>
      </c>
      <c r="Y200" s="25"/>
      <c r="Z200" s="25"/>
      <c r="AA200" s="25"/>
      <c r="AB200" s="42">
        <v>45412</v>
      </c>
    </row>
    <row r="201" spans="1:28" x14ac:dyDescent="0.35">
      <c r="A201" s="19">
        <v>890399047</v>
      </c>
      <c r="B201" s="20" t="s">
        <v>12</v>
      </c>
      <c r="C201" s="23" t="s">
        <v>15</v>
      </c>
      <c r="D201" s="23">
        <v>128152</v>
      </c>
      <c r="E201" s="20" t="s">
        <v>214</v>
      </c>
      <c r="F201" s="20" t="s">
        <v>436</v>
      </c>
      <c r="G201" s="24">
        <v>45143</v>
      </c>
      <c r="H201" s="24">
        <v>45275</v>
      </c>
      <c r="I201" s="21">
        <v>45261.291666666664</v>
      </c>
      <c r="J201" s="15">
        <v>2268216</v>
      </c>
      <c r="K201" s="17">
        <v>2268216</v>
      </c>
      <c r="L201" s="25" t="s">
        <v>480</v>
      </c>
      <c r="M201" s="36" t="s">
        <v>464</v>
      </c>
      <c r="N201" s="36" t="s">
        <v>480</v>
      </c>
      <c r="O201" s="4"/>
      <c r="P201" s="39">
        <v>2268216</v>
      </c>
      <c r="Q201" s="16">
        <v>0</v>
      </c>
      <c r="R201" s="16"/>
      <c r="S201" s="16">
        <v>2268216</v>
      </c>
      <c r="T201" s="16">
        <v>0</v>
      </c>
      <c r="U201" s="16">
        <v>2268216</v>
      </c>
      <c r="V201" s="16">
        <v>2268216</v>
      </c>
      <c r="W201" s="25">
        <v>1222457321</v>
      </c>
      <c r="X201" s="17">
        <v>0</v>
      </c>
      <c r="Y201" s="25"/>
      <c r="Z201" s="25"/>
      <c r="AA201" s="25"/>
      <c r="AB201" s="42">
        <v>45412</v>
      </c>
    </row>
    <row r="202" spans="1:28" x14ac:dyDescent="0.35">
      <c r="A202" s="19">
        <v>890399047</v>
      </c>
      <c r="B202" s="20" t="s">
        <v>12</v>
      </c>
      <c r="C202" s="23" t="s">
        <v>15</v>
      </c>
      <c r="D202" s="23">
        <v>128568</v>
      </c>
      <c r="E202" s="20" t="s">
        <v>215</v>
      </c>
      <c r="F202" s="20" t="s">
        <v>437</v>
      </c>
      <c r="G202" s="24">
        <v>45150</v>
      </c>
      <c r="H202" s="24">
        <v>45275</v>
      </c>
      <c r="I202" s="21">
        <v>45261</v>
      </c>
      <c r="J202" s="15">
        <v>73400</v>
      </c>
      <c r="K202" s="17">
        <v>73400</v>
      </c>
      <c r="L202" s="36" t="s">
        <v>478</v>
      </c>
      <c r="M202" s="36" t="s">
        <v>465</v>
      </c>
      <c r="N202" s="36" t="s">
        <v>478</v>
      </c>
      <c r="O202" s="4"/>
      <c r="P202" s="39">
        <v>73400</v>
      </c>
      <c r="Q202" s="16">
        <v>73400</v>
      </c>
      <c r="R202" s="16" t="s">
        <v>506</v>
      </c>
      <c r="S202" s="16">
        <v>0</v>
      </c>
      <c r="T202" s="16">
        <v>0</v>
      </c>
      <c r="U202" s="16">
        <v>0</v>
      </c>
      <c r="V202" s="25"/>
      <c r="W202" s="25"/>
      <c r="X202" s="17"/>
      <c r="Y202" s="25"/>
      <c r="Z202" s="25"/>
      <c r="AA202" s="25"/>
      <c r="AB202" s="42">
        <v>45412</v>
      </c>
    </row>
    <row r="203" spans="1:28" x14ac:dyDescent="0.35">
      <c r="A203" s="19">
        <v>890399047</v>
      </c>
      <c r="B203" s="20" t="s">
        <v>12</v>
      </c>
      <c r="C203" s="23" t="s">
        <v>15</v>
      </c>
      <c r="D203" s="23">
        <v>130404</v>
      </c>
      <c r="E203" s="20" t="s">
        <v>216</v>
      </c>
      <c r="F203" s="20" t="s">
        <v>438</v>
      </c>
      <c r="G203" s="24">
        <v>45167</v>
      </c>
      <c r="H203" s="24">
        <v>45275</v>
      </c>
      <c r="I203" s="21">
        <v>45261.291666666664</v>
      </c>
      <c r="J203" s="15">
        <v>2934935</v>
      </c>
      <c r="K203" s="17">
        <v>2934935</v>
      </c>
      <c r="L203" s="25" t="s">
        <v>475</v>
      </c>
      <c r="M203" s="36" t="s">
        <v>464</v>
      </c>
      <c r="N203" s="36" t="s">
        <v>480</v>
      </c>
      <c r="O203" s="4"/>
      <c r="P203" s="39">
        <v>2934935</v>
      </c>
      <c r="Q203" s="16">
        <v>0</v>
      </c>
      <c r="R203" s="16"/>
      <c r="S203" s="16">
        <v>2934935</v>
      </c>
      <c r="T203" s="16">
        <v>0</v>
      </c>
      <c r="U203" s="16">
        <v>2934935</v>
      </c>
      <c r="V203" s="25"/>
      <c r="W203" s="25"/>
      <c r="X203" s="17">
        <v>2934935</v>
      </c>
      <c r="Y203" s="25">
        <v>2201506731</v>
      </c>
      <c r="Z203" s="25"/>
      <c r="AA203" s="25" t="s">
        <v>508</v>
      </c>
      <c r="AB203" s="42">
        <v>45412</v>
      </c>
    </row>
    <row r="204" spans="1:28" x14ac:dyDescent="0.35">
      <c r="A204" s="19">
        <v>890399047</v>
      </c>
      <c r="B204" s="20" t="s">
        <v>12</v>
      </c>
      <c r="C204" s="23" t="s">
        <v>15</v>
      </c>
      <c r="D204" s="23">
        <v>130601</v>
      </c>
      <c r="E204" s="20" t="s">
        <v>217</v>
      </c>
      <c r="F204" s="20" t="s">
        <v>439</v>
      </c>
      <c r="G204" s="24">
        <v>45168</v>
      </c>
      <c r="H204" s="24">
        <v>45275</v>
      </c>
      <c r="I204" s="21">
        <v>45261</v>
      </c>
      <c r="J204" s="15">
        <v>108700</v>
      </c>
      <c r="K204" s="17">
        <v>108700</v>
      </c>
      <c r="L204" s="36" t="s">
        <v>478</v>
      </c>
      <c r="M204" s="36" t="s">
        <v>465</v>
      </c>
      <c r="N204" s="36" t="s">
        <v>478</v>
      </c>
      <c r="O204" s="4"/>
      <c r="P204" s="39">
        <v>108700</v>
      </c>
      <c r="Q204" s="16">
        <v>108700</v>
      </c>
      <c r="R204" s="16" t="s">
        <v>504</v>
      </c>
      <c r="S204" s="16">
        <v>0</v>
      </c>
      <c r="T204" s="16">
        <v>0</v>
      </c>
      <c r="U204" s="16">
        <v>0</v>
      </c>
      <c r="V204" s="25"/>
      <c r="W204" s="25"/>
      <c r="X204" s="17"/>
      <c r="Y204" s="25"/>
      <c r="Z204" s="25"/>
      <c r="AA204" s="25"/>
      <c r="AB204" s="42">
        <v>45412</v>
      </c>
    </row>
    <row r="205" spans="1:28" x14ac:dyDescent="0.35">
      <c r="A205" s="19">
        <v>890399047</v>
      </c>
      <c r="B205" s="20" t="s">
        <v>12</v>
      </c>
      <c r="C205" s="23" t="s">
        <v>15</v>
      </c>
      <c r="D205" s="23">
        <v>131987</v>
      </c>
      <c r="E205" s="20" t="s">
        <v>218</v>
      </c>
      <c r="F205" s="20" t="s">
        <v>440</v>
      </c>
      <c r="G205" s="24">
        <v>45182</v>
      </c>
      <c r="H205" s="24">
        <v>45217</v>
      </c>
      <c r="I205" s="21">
        <v>45203.6493778125</v>
      </c>
      <c r="J205" s="15">
        <v>335014</v>
      </c>
      <c r="K205" s="17">
        <v>335014</v>
      </c>
      <c r="L205" s="25" t="s">
        <v>480</v>
      </c>
      <c r="M205" s="36" t="s">
        <v>464</v>
      </c>
      <c r="N205" s="36" t="s">
        <v>480</v>
      </c>
      <c r="O205" s="4"/>
      <c r="P205" s="39">
        <v>335014</v>
      </c>
      <c r="Q205" s="16">
        <v>0</v>
      </c>
      <c r="R205" s="16"/>
      <c r="S205" s="16">
        <v>335014</v>
      </c>
      <c r="T205" s="16">
        <v>0</v>
      </c>
      <c r="U205" s="16">
        <v>335014</v>
      </c>
      <c r="V205" s="16">
        <v>335014</v>
      </c>
      <c r="W205" s="25">
        <v>1222454712</v>
      </c>
      <c r="X205" s="17">
        <v>0</v>
      </c>
      <c r="Y205" s="25"/>
      <c r="Z205" s="25"/>
      <c r="AA205" s="25"/>
      <c r="AB205" s="42">
        <v>45412</v>
      </c>
    </row>
    <row r="206" spans="1:28" x14ac:dyDescent="0.35">
      <c r="A206" s="19">
        <v>890399047</v>
      </c>
      <c r="B206" s="20" t="s">
        <v>12</v>
      </c>
      <c r="C206" s="23" t="s">
        <v>15</v>
      </c>
      <c r="D206" s="23">
        <v>135515</v>
      </c>
      <c r="E206" s="20" t="s">
        <v>219</v>
      </c>
      <c r="F206" s="20" t="s">
        <v>441</v>
      </c>
      <c r="G206" s="24">
        <v>45215</v>
      </c>
      <c r="H206" s="24">
        <v>45250</v>
      </c>
      <c r="I206" s="21">
        <v>45245</v>
      </c>
      <c r="J206" s="15">
        <v>363673</v>
      </c>
      <c r="K206" s="17">
        <v>363673</v>
      </c>
      <c r="L206" s="36" t="s">
        <v>478</v>
      </c>
      <c r="M206" s="36" t="s">
        <v>465</v>
      </c>
      <c r="N206" s="36" t="s">
        <v>478</v>
      </c>
      <c r="O206" s="4"/>
      <c r="P206" s="39">
        <v>363673</v>
      </c>
      <c r="Q206" s="16">
        <v>363673</v>
      </c>
      <c r="R206" s="16" t="s">
        <v>504</v>
      </c>
      <c r="S206" s="16">
        <v>0</v>
      </c>
      <c r="T206" s="16">
        <v>0</v>
      </c>
      <c r="U206" s="16">
        <v>0</v>
      </c>
      <c r="V206" s="25"/>
      <c r="W206" s="25"/>
      <c r="X206" s="17"/>
      <c r="Y206" s="25"/>
      <c r="Z206" s="25"/>
      <c r="AA206" s="25"/>
      <c r="AB206" s="42">
        <v>45412</v>
      </c>
    </row>
    <row r="207" spans="1:28" x14ac:dyDescent="0.35">
      <c r="A207" s="19">
        <v>890399047</v>
      </c>
      <c r="B207" s="20" t="s">
        <v>12</v>
      </c>
      <c r="C207" s="23" t="s">
        <v>15</v>
      </c>
      <c r="D207" s="23">
        <v>138600</v>
      </c>
      <c r="E207" s="20" t="s">
        <v>220</v>
      </c>
      <c r="F207" s="20" t="s">
        <v>442</v>
      </c>
      <c r="G207" s="24">
        <v>45249</v>
      </c>
      <c r="H207" s="24">
        <v>45266</v>
      </c>
      <c r="I207" s="21">
        <v>45264</v>
      </c>
      <c r="J207" s="15">
        <v>251300</v>
      </c>
      <c r="K207" s="17">
        <v>251300</v>
      </c>
      <c r="L207" s="36" t="s">
        <v>478</v>
      </c>
      <c r="M207" s="36" t="s">
        <v>465</v>
      </c>
      <c r="N207" s="36" t="s">
        <v>478</v>
      </c>
      <c r="O207" s="4"/>
      <c r="P207" s="39">
        <v>251300</v>
      </c>
      <c r="Q207" s="16">
        <v>251300</v>
      </c>
      <c r="R207" s="16" t="s">
        <v>504</v>
      </c>
      <c r="S207" s="16">
        <v>0</v>
      </c>
      <c r="T207" s="16">
        <v>0</v>
      </c>
      <c r="U207" s="16">
        <v>0</v>
      </c>
      <c r="V207" s="25"/>
      <c r="W207" s="25"/>
      <c r="X207" s="17"/>
      <c r="Y207" s="25"/>
      <c r="Z207" s="25"/>
      <c r="AA207" s="25"/>
      <c r="AB207" s="42">
        <v>45412</v>
      </c>
    </row>
    <row r="208" spans="1:28" x14ac:dyDescent="0.35">
      <c r="A208" s="19">
        <v>890399047</v>
      </c>
      <c r="B208" s="20" t="s">
        <v>12</v>
      </c>
      <c r="C208" s="23" t="s">
        <v>15</v>
      </c>
      <c r="D208" s="23">
        <v>139305</v>
      </c>
      <c r="E208" s="20" t="s">
        <v>221</v>
      </c>
      <c r="F208" s="20" t="s">
        <v>443</v>
      </c>
      <c r="G208" s="24">
        <v>45258</v>
      </c>
      <c r="H208" s="24">
        <v>45266</v>
      </c>
      <c r="I208" s="21">
        <v>45259</v>
      </c>
      <c r="J208" s="15">
        <v>108982</v>
      </c>
      <c r="K208" s="17">
        <v>108982</v>
      </c>
      <c r="L208" s="36" t="s">
        <v>478</v>
      </c>
      <c r="M208" s="36" t="s">
        <v>465</v>
      </c>
      <c r="N208" s="36" t="s">
        <v>478</v>
      </c>
      <c r="O208" s="4"/>
      <c r="P208" s="39">
        <v>108982</v>
      </c>
      <c r="Q208" s="16">
        <v>108982</v>
      </c>
      <c r="R208" s="16" t="s">
        <v>504</v>
      </c>
      <c r="S208" s="16">
        <v>0</v>
      </c>
      <c r="T208" s="16">
        <v>0</v>
      </c>
      <c r="U208" s="16">
        <v>0</v>
      </c>
      <c r="V208" s="25"/>
      <c r="W208" s="25"/>
      <c r="X208" s="17"/>
      <c r="Y208" s="25"/>
      <c r="Z208" s="25"/>
      <c r="AA208" s="25"/>
      <c r="AB208" s="42">
        <v>45412</v>
      </c>
    </row>
    <row r="209" spans="1:28" x14ac:dyDescent="0.35">
      <c r="A209" s="19">
        <v>890399047</v>
      </c>
      <c r="B209" s="20" t="s">
        <v>12</v>
      </c>
      <c r="C209" s="23" t="s">
        <v>15</v>
      </c>
      <c r="D209" s="23">
        <v>139787</v>
      </c>
      <c r="E209" s="20" t="s">
        <v>222</v>
      </c>
      <c r="F209" s="20" t="s">
        <v>444</v>
      </c>
      <c r="G209" s="24">
        <v>45266</v>
      </c>
      <c r="H209" s="24">
        <v>45309</v>
      </c>
      <c r="I209" s="21">
        <v>45323.291666666664</v>
      </c>
      <c r="J209" s="15">
        <v>578629</v>
      </c>
      <c r="K209" s="17">
        <v>578629</v>
      </c>
      <c r="L209" s="25" t="s">
        <v>475</v>
      </c>
      <c r="M209" s="36" t="s">
        <v>464</v>
      </c>
      <c r="N209" s="36" t="s">
        <v>480</v>
      </c>
      <c r="O209" s="4"/>
      <c r="P209" s="39">
        <v>578629</v>
      </c>
      <c r="Q209" s="16">
        <v>0</v>
      </c>
      <c r="R209" s="16"/>
      <c r="S209" s="16">
        <v>578629</v>
      </c>
      <c r="T209" s="16">
        <v>0</v>
      </c>
      <c r="U209" s="16">
        <v>578629</v>
      </c>
      <c r="V209" s="25"/>
      <c r="W209" s="25"/>
      <c r="X209" s="17">
        <v>578629</v>
      </c>
      <c r="Y209" s="25">
        <v>4800063028</v>
      </c>
      <c r="Z209" s="17">
        <v>1168829</v>
      </c>
      <c r="AA209" s="25" t="s">
        <v>509</v>
      </c>
      <c r="AB209" s="42">
        <v>45412</v>
      </c>
    </row>
    <row r="210" spans="1:28" x14ac:dyDescent="0.35">
      <c r="A210" s="19">
        <v>890399047</v>
      </c>
      <c r="B210" s="20" t="s">
        <v>12</v>
      </c>
      <c r="C210" s="23" t="s">
        <v>15</v>
      </c>
      <c r="D210" s="23">
        <v>139910</v>
      </c>
      <c r="E210" s="20" t="s">
        <v>223</v>
      </c>
      <c r="F210" s="20" t="s">
        <v>445</v>
      </c>
      <c r="G210" s="24">
        <v>45267</v>
      </c>
      <c r="H210" s="24">
        <v>45309</v>
      </c>
      <c r="I210" s="21">
        <v>45323.291666666664</v>
      </c>
      <c r="J210" s="15">
        <v>590200</v>
      </c>
      <c r="K210" s="17">
        <v>590200</v>
      </c>
      <c r="L210" s="25" t="s">
        <v>475</v>
      </c>
      <c r="M210" s="36" t="s">
        <v>464</v>
      </c>
      <c r="N210" s="36" t="s">
        <v>480</v>
      </c>
      <c r="O210" s="4"/>
      <c r="P210" s="39">
        <v>590200</v>
      </c>
      <c r="Q210" s="16">
        <v>0</v>
      </c>
      <c r="R210" s="16"/>
      <c r="S210" s="16">
        <v>590200</v>
      </c>
      <c r="T210" s="16">
        <v>0</v>
      </c>
      <c r="U210" s="16">
        <v>590200</v>
      </c>
      <c r="V210" s="25"/>
      <c r="W210" s="25"/>
      <c r="X210" s="17">
        <v>590200</v>
      </c>
      <c r="Y210" s="25">
        <v>4800063028</v>
      </c>
      <c r="Z210" s="17">
        <v>1168829</v>
      </c>
      <c r="AA210" s="25" t="s">
        <v>509</v>
      </c>
      <c r="AB210" s="42">
        <v>45412</v>
      </c>
    </row>
    <row r="211" spans="1:28" x14ac:dyDescent="0.35">
      <c r="A211" s="19">
        <v>890399047</v>
      </c>
      <c r="B211" s="20" t="s">
        <v>12</v>
      </c>
      <c r="C211" s="23" t="s">
        <v>15</v>
      </c>
      <c r="D211" s="23">
        <v>140632</v>
      </c>
      <c r="E211" s="20" t="s">
        <v>224</v>
      </c>
      <c r="F211" s="20" t="s">
        <v>446</v>
      </c>
      <c r="G211" s="24">
        <v>45284</v>
      </c>
      <c r="H211" s="24">
        <v>45309</v>
      </c>
      <c r="I211" s="21">
        <v>45323.291666666664</v>
      </c>
      <c r="J211" s="15">
        <v>107400</v>
      </c>
      <c r="K211" s="17">
        <v>107400</v>
      </c>
      <c r="L211" s="25" t="s">
        <v>475</v>
      </c>
      <c r="M211" s="36" t="s">
        <v>464</v>
      </c>
      <c r="N211" s="36" t="s">
        <v>480</v>
      </c>
      <c r="O211" s="4"/>
      <c r="P211" s="39">
        <v>107400</v>
      </c>
      <c r="Q211" s="16">
        <v>0</v>
      </c>
      <c r="R211" s="16"/>
      <c r="S211" s="16">
        <v>107400</v>
      </c>
      <c r="T211" s="16">
        <v>0</v>
      </c>
      <c r="U211" s="16">
        <v>107400</v>
      </c>
      <c r="V211" s="25"/>
      <c r="W211" s="25"/>
      <c r="X211" s="17">
        <v>107400</v>
      </c>
      <c r="Y211" s="25">
        <v>2201506731</v>
      </c>
      <c r="Z211" s="25"/>
      <c r="AA211" s="25" t="s">
        <v>508</v>
      </c>
      <c r="AB211" s="42">
        <v>45412</v>
      </c>
    </row>
    <row r="212" spans="1:28" x14ac:dyDescent="0.35">
      <c r="A212" s="19">
        <v>890399047</v>
      </c>
      <c r="B212" s="20" t="s">
        <v>12</v>
      </c>
      <c r="C212" s="23" t="s">
        <v>15</v>
      </c>
      <c r="D212" s="23">
        <v>141669</v>
      </c>
      <c r="E212" s="20" t="s">
        <v>225</v>
      </c>
      <c r="F212" s="20" t="s">
        <v>447</v>
      </c>
      <c r="G212" s="24">
        <v>45303</v>
      </c>
      <c r="H212" s="24">
        <v>45337</v>
      </c>
      <c r="I212" s="21">
        <v>45329.498701273151</v>
      </c>
      <c r="J212" s="15">
        <v>341867</v>
      </c>
      <c r="K212" s="17">
        <v>341867</v>
      </c>
      <c r="L212" s="25" t="s">
        <v>475</v>
      </c>
      <c r="M212" s="36" t="s">
        <v>464</v>
      </c>
      <c r="N212" s="36" t="e">
        <v>#N/A</v>
      </c>
      <c r="O212" s="4"/>
      <c r="P212" s="39">
        <v>341867</v>
      </c>
      <c r="Q212" s="16">
        <v>0</v>
      </c>
      <c r="R212" s="16"/>
      <c r="S212" s="16">
        <v>341867</v>
      </c>
      <c r="T212" s="16">
        <v>0</v>
      </c>
      <c r="U212" s="16">
        <v>341867</v>
      </c>
      <c r="V212" s="25"/>
      <c r="W212" s="25"/>
      <c r="X212" s="17">
        <v>341867</v>
      </c>
      <c r="Y212" s="25">
        <v>2201511284</v>
      </c>
      <c r="Z212" s="25"/>
      <c r="AA212" s="25" t="s">
        <v>510</v>
      </c>
      <c r="AB212" s="42">
        <v>45412</v>
      </c>
    </row>
    <row r="213" spans="1:28" x14ac:dyDescent="0.35">
      <c r="A213" s="19">
        <v>890399047</v>
      </c>
      <c r="B213" s="20" t="s">
        <v>12</v>
      </c>
      <c r="C213" s="23" t="s">
        <v>15</v>
      </c>
      <c r="D213" s="23">
        <v>142615</v>
      </c>
      <c r="E213" s="20" t="s">
        <v>226</v>
      </c>
      <c r="F213" s="20" t="s">
        <v>448</v>
      </c>
      <c r="G213" s="24">
        <v>45320</v>
      </c>
      <c r="H213" s="24">
        <v>45337</v>
      </c>
      <c r="I213" s="21">
        <v>45329.637548877312</v>
      </c>
      <c r="J213" s="15">
        <v>449320</v>
      </c>
      <c r="K213" s="17">
        <v>449320</v>
      </c>
      <c r="L213" s="25" t="s">
        <v>475</v>
      </c>
      <c r="M213" s="36" t="s">
        <v>464</v>
      </c>
      <c r="N213" s="36" t="e">
        <v>#N/A</v>
      </c>
      <c r="O213" s="4"/>
      <c r="P213" s="39">
        <v>501420</v>
      </c>
      <c r="Q213" s="16">
        <v>0</v>
      </c>
      <c r="R213" s="16"/>
      <c r="S213" s="16">
        <v>501420</v>
      </c>
      <c r="T213" s="16">
        <v>0</v>
      </c>
      <c r="U213" s="16">
        <v>449320</v>
      </c>
      <c r="V213" s="25"/>
      <c r="W213" s="25"/>
      <c r="X213" s="17">
        <v>449320</v>
      </c>
      <c r="Y213" s="25">
        <v>2201506731</v>
      </c>
      <c r="Z213" s="25"/>
      <c r="AA213" s="25" t="s">
        <v>508</v>
      </c>
      <c r="AB213" s="42">
        <v>45412</v>
      </c>
    </row>
    <row r="214" spans="1:28" x14ac:dyDescent="0.35">
      <c r="A214" s="19">
        <v>890399047</v>
      </c>
      <c r="B214" s="20" t="s">
        <v>12</v>
      </c>
      <c r="C214" s="23" t="s">
        <v>15</v>
      </c>
      <c r="D214" s="23">
        <v>145302</v>
      </c>
      <c r="E214" s="20" t="s">
        <v>227</v>
      </c>
      <c r="F214" s="20" t="s">
        <v>449</v>
      </c>
      <c r="G214" s="24">
        <v>45362</v>
      </c>
      <c r="H214" s="24">
        <v>45397</v>
      </c>
      <c r="I214" s="21">
        <v>45392.666844826388</v>
      </c>
      <c r="J214" s="15">
        <v>85400</v>
      </c>
      <c r="K214" s="17">
        <v>85400</v>
      </c>
      <c r="L214" s="25" t="s">
        <v>475</v>
      </c>
      <c r="M214" s="36" t="s">
        <v>464</v>
      </c>
      <c r="N214" s="36" t="e">
        <v>#N/A</v>
      </c>
      <c r="O214" s="4"/>
      <c r="P214" s="39">
        <v>85400</v>
      </c>
      <c r="Q214" s="16">
        <v>0</v>
      </c>
      <c r="R214" s="16"/>
      <c r="S214" s="16">
        <v>85400</v>
      </c>
      <c r="T214" s="16">
        <v>0</v>
      </c>
      <c r="U214" s="16">
        <v>85400</v>
      </c>
      <c r="V214" s="25"/>
      <c r="W214" s="25"/>
      <c r="X214" s="17">
        <v>85400</v>
      </c>
      <c r="Y214" s="25">
        <v>2201511284</v>
      </c>
      <c r="Z214" s="25"/>
      <c r="AA214" s="25" t="s">
        <v>510</v>
      </c>
      <c r="AB214" s="42">
        <v>45412</v>
      </c>
    </row>
    <row r="215" spans="1:28" x14ac:dyDescent="0.35">
      <c r="A215" s="19">
        <v>890399047</v>
      </c>
      <c r="B215" s="20" t="s">
        <v>12</v>
      </c>
      <c r="C215" s="23" t="s">
        <v>15</v>
      </c>
      <c r="D215" s="23">
        <v>146092</v>
      </c>
      <c r="E215" s="20" t="s">
        <v>228</v>
      </c>
      <c r="F215" s="20" t="s">
        <v>450</v>
      </c>
      <c r="G215" s="24">
        <v>45369</v>
      </c>
      <c r="H215" s="24">
        <v>45397</v>
      </c>
      <c r="I215" s="21">
        <v>45392</v>
      </c>
      <c r="J215" s="15">
        <v>1894461</v>
      </c>
      <c r="K215" s="17">
        <v>1894461</v>
      </c>
      <c r="L215" s="25" t="s">
        <v>478</v>
      </c>
      <c r="M215" s="36" t="s">
        <v>465</v>
      </c>
      <c r="N215" s="36" t="e">
        <v>#N/A</v>
      </c>
      <c r="O215" s="4"/>
      <c r="P215" s="39">
        <v>0</v>
      </c>
      <c r="Q215" s="17">
        <v>1894461</v>
      </c>
      <c r="R215" s="16" t="s">
        <v>507</v>
      </c>
      <c r="S215" s="16">
        <v>0</v>
      </c>
      <c r="T215" s="16">
        <v>0</v>
      </c>
      <c r="U215" s="16">
        <v>0</v>
      </c>
      <c r="V215" s="25"/>
      <c r="W215" s="25"/>
      <c r="X215" s="17"/>
      <c r="Y215" s="25"/>
      <c r="Z215" s="25"/>
      <c r="AA215" s="25"/>
      <c r="AB215" s="42">
        <v>45412</v>
      </c>
    </row>
    <row r="216" spans="1:28" x14ac:dyDescent="0.35">
      <c r="A216" s="19">
        <v>890399047</v>
      </c>
      <c r="B216" s="20" t="s">
        <v>12</v>
      </c>
      <c r="C216" s="23" t="s">
        <v>15</v>
      </c>
      <c r="D216" s="23">
        <v>146384</v>
      </c>
      <c r="E216" s="20" t="s">
        <v>229</v>
      </c>
      <c r="F216" s="20" t="s">
        <v>451</v>
      </c>
      <c r="G216" s="24">
        <v>45371</v>
      </c>
      <c r="H216" s="24">
        <v>45397</v>
      </c>
      <c r="I216" s="21">
        <v>45392.690727777779</v>
      </c>
      <c r="J216" s="15">
        <v>84749</v>
      </c>
      <c r="K216" s="17">
        <v>84749</v>
      </c>
      <c r="L216" s="25" t="s">
        <v>475</v>
      </c>
      <c r="M216" s="36" t="s">
        <v>464</v>
      </c>
      <c r="N216" s="36" t="e">
        <v>#N/A</v>
      </c>
      <c r="O216" s="4"/>
      <c r="P216" s="39">
        <v>84749</v>
      </c>
      <c r="Q216" s="16">
        <v>0</v>
      </c>
      <c r="R216" s="16"/>
      <c r="S216" s="16">
        <v>84749</v>
      </c>
      <c r="T216" s="16">
        <v>0</v>
      </c>
      <c r="U216" s="16">
        <v>84749</v>
      </c>
      <c r="V216" s="25"/>
      <c r="W216" s="25"/>
      <c r="X216" s="17">
        <v>84749</v>
      </c>
      <c r="Y216" s="25">
        <v>2201510469</v>
      </c>
      <c r="Z216" s="25"/>
      <c r="AA216" s="25" t="s">
        <v>511</v>
      </c>
      <c r="AB216" s="42">
        <v>45412</v>
      </c>
    </row>
    <row r="217" spans="1:28" x14ac:dyDescent="0.35">
      <c r="A217" s="19">
        <v>890399047</v>
      </c>
      <c r="B217" s="20" t="s">
        <v>12</v>
      </c>
      <c r="C217" s="23" t="s">
        <v>15</v>
      </c>
      <c r="D217" s="23">
        <v>146420</v>
      </c>
      <c r="E217" s="20" t="s">
        <v>230</v>
      </c>
      <c r="F217" s="20" t="s">
        <v>452</v>
      </c>
      <c r="G217" s="24">
        <v>45371</v>
      </c>
      <c r="H217" s="24">
        <v>45397</v>
      </c>
      <c r="I217" s="21">
        <v>45392.700118206019</v>
      </c>
      <c r="J217" s="15">
        <v>394000</v>
      </c>
      <c r="K217" s="17">
        <v>394000</v>
      </c>
      <c r="L217" s="25" t="s">
        <v>475</v>
      </c>
      <c r="M217" s="36" t="s">
        <v>464</v>
      </c>
      <c r="N217" s="36" t="e">
        <v>#N/A</v>
      </c>
      <c r="O217" s="4"/>
      <c r="P217" s="39">
        <v>394000</v>
      </c>
      <c r="Q217" s="16">
        <v>0</v>
      </c>
      <c r="R217" s="16"/>
      <c r="S217" s="16">
        <v>394000</v>
      </c>
      <c r="T217" s="16">
        <v>0</v>
      </c>
      <c r="U217" s="16">
        <v>394000</v>
      </c>
      <c r="V217" s="25"/>
      <c r="W217" s="25"/>
      <c r="X217" s="17">
        <v>394000</v>
      </c>
      <c r="Y217" s="25">
        <v>2201510469</v>
      </c>
      <c r="Z217" s="25"/>
      <c r="AA217" s="25" t="s">
        <v>511</v>
      </c>
      <c r="AB217" s="42">
        <v>45412</v>
      </c>
    </row>
    <row r="218" spans="1:28" x14ac:dyDescent="0.35">
      <c r="A218" s="19">
        <v>890399047</v>
      </c>
      <c r="B218" s="20" t="s">
        <v>12</v>
      </c>
      <c r="C218" s="23" t="s">
        <v>15</v>
      </c>
      <c r="D218" s="23">
        <v>146397</v>
      </c>
      <c r="E218" s="20" t="s">
        <v>231</v>
      </c>
      <c r="F218" s="20" t="s">
        <v>453</v>
      </c>
      <c r="G218" s="24">
        <v>45371</v>
      </c>
      <c r="H218" s="24">
        <v>45397</v>
      </c>
      <c r="I218" s="21">
        <v>45392</v>
      </c>
      <c r="J218" s="15">
        <v>77687</v>
      </c>
      <c r="K218" s="17">
        <v>77687</v>
      </c>
      <c r="L218" s="25" t="s">
        <v>478</v>
      </c>
      <c r="M218" s="36" t="s">
        <v>465</v>
      </c>
      <c r="N218" s="36" t="e">
        <v>#N/A</v>
      </c>
      <c r="O218" s="4"/>
      <c r="P218" s="39">
        <v>0</v>
      </c>
      <c r="Q218" s="17">
        <v>77687</v>
      </c>
      <c r="R218" s="16" t="s">
        <v>507</v>
      </c>
      <c r="S218" s="16">
        <v>0</v>
      </c>
      <c r="T218" s="16">
        <v>0</v>
      </c>
      <c r="U218" s="16">
        <v>0</v>
      </c>
      <c r="V218" s="25"/>
      <c r="W218" s="25"/>
      <c r="X218" s="17"/>
      <c r="Y218" s="25"/>
      <c r="Z218" s="25"/>
      <c r="AA218" s="25"/>
      <c r="AB218" s="42">
        <v>45412</v>
      </c>
    </row>
    <row r="219" spans="1:28" x14ac:dyDescent="0.35">
      <c r="A219" s="19">
        <v>890399047</v>
      </c>
      <c r="B219" s="20" t="s">
        <v>12</v>
      </c>
      <c r="C219" s="23" t="s">
        <v>15</v>
      </c>
      <c r="D219" s="23">
        <v>146459</v>
      </c>
      <c r="E219" s="20" t="s">
        <v>232</v>
      </c>
      <c r="F219" s="20" t="s">
        <v>454</v>
      </c>
      <c r="G219" s="24">
        <v>45372</v>
      </c>
      <c r="H219" s="24">
        <v>45397</v>
      </c>
      <c r="I219" s="21">
        <v>45392</v>
      </c>
      <c r="J219" s="15">
        <v>216284</v>
      </c>
      <c r="K219" s="17">
        <v>216284</v>
      </c>
      <c r="L219" s="25" t="s">
        <v>478</v>
      </c>
      <c r="M219" s="36" t="s">
        <v>465</v>
      </c>
      <c r="N219" s="36" t="e">
        <v>#N/A</v>
      </c>
      <c r="O219" s="4"/>
      <c r="P219" s="39">
        <v>0</v>
      </c>
      <c r="Q219" s="17">
        <v>216284</v>
      </c>
      <c r="R219" s="16" t="s">
        <v>507</v>
      </c>
      <c r="S219" s="16">
        <v>0</v>
      </c>
      <c r="T219" s="16">
        <v>0</v>
      </c>
      <c r="U219" s="16">
        <v>0</v>
      </c>
      <c r="V219" s="25"/>
      <c r="W219" s="25"/>
      <c r="X219" s="17"/>
      <c r="Y219" s="25"/>
      <c r="Z219" s="25"/>
      <c r="AA219" s="25"/>
      <c r="AB219" s="42">
        <v>45412</v>
      </c>
    </row>
    <row r="220" spans="1:28" x14ac:dyDescent="0.35">
      <c r="A220" s="19">
        <v>890399047</v>
      </c>
      <c r="B220" s="20" t="s">
        <v>12</v>
      </c>
      <c r="C220" s="23" t="s">
        <v>15</v>
      </c>
      <c r="D220" s="23">
        <v>146475</v>
      </c>
      <c r="E220" s="20" t="s">
        <v>233</v>
      </c>
      <c r="F220" s="20" t="s">
        <v>455</v>
      </c>
      <c r="G220" s="24">
        <v>45372</v>
      </c>
      <c r="H220" s="24">
        <v>45397</v>
      </c>
      <c r="I220" s="21">
        <v>45392.72730697917</v>
      </c>
      <c r="J220" s="15">
        <v>113700</v>
      </c>
      <c r="K220" s="17">
        <v>113700</v>
      </c>
      <c r="L220" s="25" t="s">
        <v>475</v>
      </c>
      <c r="M220" s="36" t="s">
        <v>464</v>
      </c>
      <c r="N220" s="36" t="e">
        <v>#N/A</v>
      </c>
      <c r="O220" s="4"/>
      <c r="P220" s="39">
        <v>113700</v>
      </c>
      <c r="Q220" s="16">
        <v>0</v>
      </c>
      <c r="R220" s="16"/>
      <c r="S220" s="16">
        <v>113700</v>
      </c>
      <c r="T220" s="16">
        <v>0</v>
      </c>
      <c r="U220" s="16">
        <v>113700</v>
      </c>
      <c r="V220" s="25"/>
      <c r="W220" s="25"/>
      <c r="X220" s="17">
        <v>113700</v>
      </c>
      <c r="Y220" s="25">
        <v>2201510469</v>
      </c>
      <c r="Z220" s="25"/>
      <c r="AA220" s="25" t="s">
        <v>511</v>
      </c>
      <c r="AB220" s="42">
        <v>45412</v>
      </c>
    </row>
    <row r="221" spans="1:28" x14ac:dyDescent="0.35">
      <c r="A221" s="19">
        <v>890399047</v>
      </c>
      <c r="B221" s="20" t="s">
        <v>12</v>
      </c>
      <c r="C221" s="23" t="s">
        <v>15</v>
      </c>
      <c r="D221" s="23">
        <v>146457</v>
      </c>
      <c r="E221" s="20" t="s">
        <v>234</v>
      </c>
      <c r="F221" s="20" t="s">
        <v>456</v>
      </c>
      <c r="G221" s="24">
        <v>45372</v>
      </c>
      <c r="H221" s="24">
        <v>45397</v>
      </c>
      <c r="I221" s="21">
        <v>45392.72177048611</v>
      </c>
      <c r="J221" s="15">
        <v>197472</v>
      </c>
      <c r="K221" s="17">
        <v>197472</v>
      </c>
      <c r="L221" s="25" t="s">
        <v>475</v>
      </c>
      <c r="M221" s="36" t="s">
        <v>464</v>
      </c>
      <c r="N221" s="36" t="e">
        <v>#N/A</v>
      </c>
      <c r="O221" s="4"/>
      <c r="P221" s="39">
        <v>197472</v>
      </c>
      <c r="Q221" s="16">
        <v>0</v>
      </c>
      <c r="R221" s="16"/>
      <c r="S221" s="16">
        <v>197472</v>
      </c>
      <c r="T221" s="16">
        <v>0</v>
      </c>
      <c r="U221" s="16">
        <v>197472</v>
      </c>
      <c r="V221" s="25"/>
      <c r="W221" s="25"/>
      <c r="X221" s="17">
        <v>197472</v>
      </c>
      <c r="Y221" s="25">
        <v>2201510469</v>
      </c>
      <c r="Z221" s="25"/>
      <c r="AA221" s="25" t="s">
        <v>511</v>
      </c>
      <c r="AB221" s="42">
        <v>45412</v>
      </c>
    </row>
    <row r="222" spans="1:28" x14ac:dyDescent="0.35">
      <c r="A222" s="19">
        <v>890399047</v>
      </c>
      <c r="B222" s="20" t="s">
        <v>12</v>
      </c>
      <c r="C222" s="23" t="s">
        <v>15</v>
      </c>
      <c r="D222" s="23">
        <v>146451</v>
      </c>
      <c r="E222" s="20" t="s">
        <v>235</v>
      </c>
      <c r="F222" s="20" t="s">
        <v>457</v>
      </c>
      <c r="G222" s="24">
        <v>45372</v>
      </c>
      <c r="H222" s="24">
        <v>45397</v>
      </c>
      <c r="I222" s="21">
        <v>45392</v>
      </c>
      <c r="J222" s="15">
        <v>68760</v>
      </c>
      <c r="K222" s="17">
        <v>68760</v>
      </c>
      <c r="L222" s="25" t="s">
        <v>478</v>
      </c>
      <c r="M222" s="36" t="s">
        <v>465</v>
      </c>
      <c r="N222" s="36" t="e">
        <v>#N/A</v>
      </c>
      <c r="O222" s="4"/>
      <c r="P222" s="39">
        <v>0</v>
      </c>
      <c r="Q222" s="17">
        <v>68760</v>
      </c>
      <c r="R222" s="16" t="s">
        <v>507</v>
      </c>
      <c r="S222" s="16">
        <v>0</v>
      </c>
      <c r="T222" s="16">
        <v>0</v>
      </c>
      <c r="U222" s="16">
        <v>0</v>
      </c>
      <c r="V222" s="25"/>
      <c r="W222" s="25"/>
      <c r="X222" s="17"/>
      <c r="Y222" s="25"/>
      <c r="Z222" s="25"/>
      <c r="AA222" s="25"/>
      <c r="AB222" s="42">
        <v>45412</v>
      </c>
    </row>
    <row r="223" spans="1:28" x14ac:dyDescent="0.35">
      <c r="A223" s="19">
        <v>890399047</v>
      </c>
      <c r="B223" s="20" t="s">
        <v>12</v>
      </c>
      <c r="C223" s="23" t="s">
        <v>15</v>
      </c>
      <c r="D223" s="23">
        <v>146440</v>
      </c>
      <c r="E223" s="20" t="s">
        <v>236</v>
      </c>
      <c r="F223" s="20" t="s">
        <v>458</v>
      </c>
      <c r="G223" s="24">
        <v>45372</v>
      </c>
      <c r="H223" s="24">
        <v>45397</v>
      </c>
      <c r="I223" s="21">
        <v>45392</v>
      </c>
      <c r="J223" s="15">
        <v>164949</v>
      </c>
      <c r="K223" s="17">
        <v>164949</v>
      </c>
      <c r="L223" s="25" t="s">
        <v>478</v>
      </c>
      <c r="M223" s="36" t="s">
        <v>465</v>
      </c>
      <c r="N223" s="36" t="e">
        <v>#N/A</v>
      </c>
      <c r="O223" s="4"/>
      <c r="P223" s="39">
        <v>0</v>
      </c>
      <c r="Q223" s="17">
        <v>164949</v>
      </c>
      <c r="R223" s="16" t="s">
        <v>507</v>
      </c>
      <c r="S223" s="16">
        <v>0</v>
      </c>
      <c r="T223" s="16">
        <v>0</v>
      </c>
      <c r="U223" s="16">
        <v>0</v>
      </c>
      <c r="V223" s="25"/>
      <c r="W223" s="25"/>
      <c r="X223" s="17"/>
      <c r="Y223" s="25"/>
      <c r="Z223" s="25"/>
      <c r="AA223" s="25"/>
      <c r="AB223" s="42">
        <v>45412</v>
      </c>
    </row>
    <row r="224" spans="1:28" x14ac:dyDescent="0.35">
      <c r="A224" s="19">
        <v>890399047</v>
      </c>
      <c r="B224" s="20" t="s">
        <v>12</v>
      </c>
      <c r="C224" s="23" t="s">
        <v>15</v>
      </c>
      <c r="D224" s="23">
        <v>146435</v>
      </c>
      <c r="E224" s="20" t="s">
        <v>237</v>
      </c>
      <c r="F224" s="20" t="s">
        <v>459</v>
      </c>
      <c r="G224" s="24">
        <v>45372</v>
      </c>
      <c r="H224" s="24">
        <v>45397</v>
      </c>
      <c r="I224" s="21">
        <v>45392.703457326388</v>
      </c>
      <c r="J224" s="15">
        <v>59700</v>
      </c>
      <c r="K224" s="17">
        <v>59700</v>
      </c>
      <c r="L224" s="25" t="s">
        <v>475</v>
      </c>
      <c r="M224" s="36" t="s">
        <v>464</v>
      </c>
      <c r="N224" s="36" t="e">
        <v>#N/A</v>
      </c>
      <c r="O224" s="4"/>
      <c r="P224" s="39">
        <v>59700</v>
      </c>
      <c r="Q224" s="16">
        <v>0</v>
      </c>
      <c r="R224" s="16"/>
      <c r="S224" s="16">
        <v>59700</v>
      </c>
      <c r="T224" s="16">
        <v>0</v>
      </c>
      <c r="U224" s="16">
        <v>59700</v>
      </c>
      <c r="V224" s="25"/>
      <c r="W224" s="25"/>
      <c r="X224" s="17">
        <v>59700</v>
      </c>
      <c r="Y224" s="25">
        <v>2201510469</v>
      </c>
      <c r="Z224" s="25"/>
      <c r="AA224" s="25" t="s">
        <v>511</v>
      </c>
      <c r="AB224" s="42">
        <v>45412</v>
      </c>
    </row>
  </sheetData>
  <dataValidations count="1">
    <dataValidation type="whole" operator="greaterThan" allowBlank="1" showInputMessage="1" showErrorMessage="1" errorTitle="DATO ERRADO" error="El valor debe ser diferente de cero" sqref="J1:K1048576 P1:V1 X1 Q215 Q218:Q219 Q222:Q223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5"/>
  <sheetViews>
    <sheetView showGridLines="0" tabSelected="1" zoomScale="80" zoomScaleNormal="80" workbookViewId="0">
      <selection activeCell="F31" sqref="F31"/>
    </sheetView>
  </sheetViews>
  <sheetFormatPr baseColWidth="10" defaultRowHeight="12.5" x14ac:dyDescent="0.25"/>
  <cols>
    <col min="1" max="1" width="1" style="51" customWidth="1"/>
    <col min="2" max="2" width="7.81640625" style="51" customWidth="1"/>
    <col min="3" max="3" width="17.54296875" style="51" customWidth="1"/>
    <col min="4" max="4" width="11.54296875" style="51" customWidth="1"/>
    <col min="5" max="6" width="11.453125" style="51" customWidth="1"/>
    <col min="7" max="7" width="8.1796875" style="51" customWidth="1"/>
    <col min="8" max="8" width="20.81640625" style="51" customWidth="1"/>
    <col min="9" max="9" width="25.453125" style="51" customWidth="1"/>
    <col min="10" max="10" width="12.453125" style="51" customWidth="1"/>
    <col min="11" max="11" width="1.7265625" style="51" customWidth="1"/>
    <col min="12" max="12" width="8.7265625" style="51" customWidth="1"/>
    <col min="13" max="13" width="16.54296875" style="80" bestFit="1" customWidth="1"/>
    <col min="14" max="14" width="13.81640625" style="51" bestFit="1" customWidth="1"/>
    <col min="15" max="15" width="7.453125" style="51" bestFit="1" customWidth="1"/>
    <col min="16" max="16" width="13.26953125" style="51" bestFit="1" customWidth="1"/>
    <col min="17" max="225" width="10.90625" style="51"/>
    <col min="226" max="226" width="4.453125" style="51" customWidth="1"/>
    <col min="227" max="227" width="10.90625" style="51"/>
    <col min="228" max="228" width="17.54296875" style="51" customWidth="1"/>
    <col min="229" max="229" width="11.54296875" style="51" customWidth="1"/>
    <col min="230" max="233" width="10.90625" style="51"/>
    <col min="234" max="234" width="22.54296875" style="51" customWidth="1"/>
    <col min="235" max="235" width="14" style="51" customWidth="1"/>
    <col min="236" max="236" width="1.7265625" style="51" customWidth="1"/>
    <col min="237" max="481" width="10.90625" style="51"/>
    <col min="482" max="482" width="4.453125" style="51" customWidth="1"/>
    <col min="483" max="483" width="10.90625" style="51"/>
    <col min="484" max="484" width="17.54296875" style="51" customWidth="1"/>
    <col min="485" max="485" width="11.54296875" style="51" customWidth="1"/>
    <col min="486" max="489" width="10.90625" style="51"/>
    <col min="490" max="490" width="22.54296875" style="51" customWidth="1"/>
    <col min="491" max="491" width="14" style="51" customWidth="1"/>
    <col min="492" max="492" width="1.7265625" style="51" customWidth="1"/>
    <col min="493" max="737" width="10.90625" style="51"/>
    <col min="738" max="738" width="4.453125" style="51" customWidth="1"/>
    <col min="739" max="739" width="10.90625" style="51"/>
    <col min="740" max="740" width="17.54296875" style="51" customWidth="1"/>
    <col min="741" max="741" width="11.54296875" style="51" customWidth="1"/>
    <col min="742" max="745" width="10.90625" style="51"/>
    <col min="746" max="746" width="22.54296875" style="51" customWidth="1"/>
    <col min="747" max="747" width="14" style="51" customWidth="1"/>
    <col min="748" max="748" width="1.7265625" style="51" customWidth="1"/>
    <col min="749" max="993" width="10.90625" style="51"/>
    <col min="994" max="994" width="4.453125" style="51" customWidth="1"/>
    <col min="995" max="995" width="10.90625" style="51"/>
    <col min="996" max="996" width="17.54296875" style="51" customWidth="1"/>
    <col min="997" max="997" width="11.54296875" style="51" customWidth="1"/>
    <col min="998" max="1001" width="10.90625" style="51"/>
    <col min="1002" max="1002" width="22.54296875" style="51" customWidth="1"/>
    <col min="1003" max="1003" width="14" style="51" customWidth="1"/>
    <col min="1004" max="1004" width="1.7265625" style="51" customWidth="1"/>
    <col min="1005" max="1249" width="10.90625" style="51"/>
    <col min="1250" max="1250" width="4.453125" style="51" customWidth="1"/>
    <col min="1251" max="1251" width="10.90625" style="51"/>
    <col min="1252" max="1252" width="17.54296875" style="51" customWidth="1"/>
    <col min="1253" max="1253" width="11.54296875" style="51" customWidth="1"/>
    <col min="1254" max="1257" width="10.90625" style="51"/>
    <col min="1258" max="1258" width="22.54296875" style="51" customWidth="1"/>
    <col min="1259" max="1259" width="14" style="51" customWidth="1"/>
    <col min="1260" max="1260" width="1.7265625" style="51" customWidth="1"/>
    <col min="1261" max="1505" width="10.90625" style="51"/>
    <col min="1506" max="1506" width="4.453125" style="51" customWidth="1"/>
    <col min="1507" max="1507" width="10.90625" style="51"/>
    <col min="1508" max="1508" width="17.54296875" style="51" customWidth="1"/>
    <col min="1509" max="1509" width="11.54296875" style="51" customWidth="1"/>
    <col min="1510" max="1513" width="10.90625" style="51"/>
    <col min="1514" max="1514" width="22.54296875" style="51" customWidth="1"/>
    <col min="1515" max="1515" width="14" style="51" customWidth="1"/>
    <col min="1516" max="1516" width="1.7265625" style="51" customWidth="1"/>
    <col min="1517" max="1761" width="10.90625" style="51"/>
    <col min="1762" max="1762" width="4.453125" style="51" customWidth="1"/>
    <col min="1763" max="1763" width="10.90625" style="51"/>
    <col min="1764" max="1764" width="17.54296875" style="51" customWidth="1"/>
    <col min="1765" max="1765" width="11.54296875" style="51" customWidth="1"/>
    <col min="1766" max="1769" width="10.90625" style="51"/>
    <col min="1770" max="1770" width="22.54296875" style="51" customWidth="1"/>
    <col min="1771" max="1771" width="14" style="51" customWidth="1"/>
    <col min="1772" max="1772" width="1.7265625" style="51" customWidth="1"/>
    <col min="1773" max="2017" width="10.90625" style="51"/>
    <col min="2018" max="2018" width="4.453125" style="51" customWidth="1"/>
    <col min="2019" max="2019" width="10.90625" style="51"/>
    <col min="2020" max="2020" width="17.54296875" style="51" customWidth="1"/>
    <col min="2021" max="2021" width="11.54296875" style="51" customWidth="1"/>
    <col min="2022" max="2025" width="10.90625" style="51"/>
    <col min="2026" max="2026" width="22.54296875" style="51" customWidth="1"/>
    <col min="2027" max="2027" width="14" style="51" customWidth="1"/>
    <col min="2028" max="2028" width="1.7265625" style="51" customWidth="1"/>
    <col min="2029" max="2273" width="10.90625" style="51"/>
    <col min="2274" max="2274" width="4.453125" style="51" customWidth="1"/>
    <col min="2275" max="2275" width="10.90625" style="51"/>
    <col min="2276" max="2276" width="17.54296875" style="51" customWidth="1"/>
    <col min="2277" max="2277" width="11.54296875" style="51" customWidth="1"/>
    <col min="2278" max="2281" width="10.90625" style="51"/>
    <col min="2282" max="2282" width="22.54296875" style="51" customWidth="1"/>
    <col min="2283" max="2283" width="14" style="51" customWidth="1"/>
    <col min="2284" max="2284" width="1.7265625" style="51" customWidth="1"/>
    <col min="2285" max="2529" width="10.90625" style="51"/>
    <col min="2530" max="2530" width="4.453125" style="51" customWidth="1"/>
    <col min="2531" max="2531" width="10.90625" style="51"/>
    <col min="2532" max="2532" width="17.54296875" style="51" customWidth="1"/>
    <col min="2533" max="2533" width="11.54296875" style="51" customWidth="1"/>
    <col min="2534" max="2537" width="10.90625" style="51"/>
    <col min="2538" max="2538" width="22.54296875" style="51" customWidth="1"/>
    <col min="2539" max="2539" width="14" style="51" customWidth="1"/>
    <col min="2540" max="2540" width="1.7265625" style="51" customWidth="1"/>
    <col min="2541" max="2785" width="10.90625" style="51"/>
    <col min="2786" max="2786" width="4.453125" style="51" customWidth="1"/>
    <col min="2787" max="2787" width="10.90625" style="51"/>
    <col min="2788" max="2788" width="17.54296875" style="51" customWidth="1"/>
    <col min="2789" max="2789" width="11.54296875" style="51" customWidth="1"/>
    <col min="2790" max="2793" width="10.90625" style="51"/>
    <col min="2794" max="2794" width="22.54296875" style="51" customWidth="1"/>
    <col min="2795" max="2795" width="14" style="51" customWidth="1"/>
    <col min="2796" max="2796" width="1.7265625" style="51" customWidth="1"/>
    <col min="2797" max="3041" width="10.90625" style="51"/>
    <col min="3042" max="3042" width="4.453125" style="51" customWidth="1"/>
    <col min="3043" max="3043" width="10.90625" style="51"/>
    <col min="3044" max="3044" width="17.54296875" style="51" customWidth="1"/>
    <col min="3045" max="3045" width="11.54296875" style="51" customWidth="1"/>
    <col min="3046" max="3049" width="10.90625" style="51"/>
    <col min="3050" max="3050" width="22.54296875" style="51" customWidth="1"/>
    <col min="3051" max="3051" width="14" style="51" customWidth="1"/>
    <col min="3052" max="3052" width="1.7265625" style="51" customWidth="1"/>
    <col min="3053" max="3297" width="10.90625" style="51"/>
    <col min="3298" max="3298" width="4.453125" style="51" customWidth="1"/>
    <col min="3299" max="3299" width="10.90625" style="51"/>
    <col min="3300" max="3300" width="17.54296875" style="51" customWidth="1"/>
    <col min="3301" max="3301" width="11.54296875" style="51" customWidth="1"/>
    <col min="3302" max="3305" width="10.90625" style="51"/>
    <col min="3306" max="3306" width="22.54296875" style="51" customWidth="1"/>
    <col min="3307" max="3307" width="14" style="51" customWidth="1"/>
    <col min="3308" max="3308" width="1.7265625" style="51" customWidth="1"/>
    <col min="3309" max="3553" width="10.90625" style="51"/>
    <col min="3554" max="3554" width="4.453125" style="51" customWidth="1"/>
    <col min="3555" max="3555" width="10.90625" style="51"/>
    <col min="3556" max="3556" width="17.54296875" style="51" customWidth="1"/>
    <col min="3557" max="3557" width="11.54296875" style="51" customWidth="1"/>
    <col min="3558" max="3561" width="10.90625" style="51"/>
    <col min="3562" max="3562" width="22.54296875" style="51" customWidth="1"/>
    <col min="3563" max="3563" width="14" style="51" customWidth="1"/>
    <col min="3564" max="3564" width="1.7265625" style="51" customWidth="1"/>
    <col min="3565" max="3809" width="10.90625" style="51"/>
    <col min="3810" max="3810" width="4.453125" style="51" customWidth="1"/>
    <col min="3811" max="3811" width="10.90625" style="51"/>
    <col min="3812" max="3812" width="17.54296875" style="51" customWidth="1"/>
    <col min="3813" max="3813" width="11.54296875" style="51" customWidth="1"/>
    <col min="3814" max="3817" width="10.90625" style="51"/>
    <col min="3818" max="3818" width="22.54296875" style="51" customWidth="1"/>
    <col min="3819" max="3819" width="14" style="51" customWidth="1"/>
    <col min="3820" max="3820" width="1.7265625" style="51" customWidth="1"/>
    <col min="3821" max="4065" width="10.90625" style="51"/>
    <col min="4066" max="4066" width="4.453125" style="51" customWidth="1"/>
    <col min="4067" max="4067" width="10.90625" style="51"/>
    <col min="4068" max="4068" width="17.54296875" style="51" customWidth="1"/>
    <col min="4069" max="4069" width="11.54296875" style="51" customWidth="1"/>
    <col min="4070" max="4073" width="10.90625" style="51"/>
    <col min="4074" max="4074" width="22.54296875" style="51" customWidth="1"/>
    <col min="4075" max="4075" width="14" style="51" customWidth="1"/>
    <col min="4076" max="4076" width="1.7265625" style="51" customWidth="1"/>
    <col min="4077" max="4321" width="10.90625" style="51"/>
    <col min="4322" max="4322" width="4.453125" style="51" customWidth="1"/>
    <col min="4323" max="4323" width="10.90625" style="51"/>
    <col min="4324" max="4324" width="17.54296875" style="51" customWidth="1"/>
    <col min="4325" max="4325" width="11.54296875" style="51" customWidth="1"/>
    <col min="4326" max="4329" width="10.90625" style="51"/>
    <col min="4330" max="4330" width="22.54296875" style="51" customWidth="1"/>
    <col min="4331" max="4331" width="14" style="51" customWidth="1"/>
    <col min="4332" max="4332" width="1.7265625" style="51" customWidth="1"/>
    <col min="4333" max="4577" width="10.90625" style="51"/>
    <col min="4578" max="4578" width="4.453125" style="51" customWidth="1"/>
    <col min="4579" max="4579" width="10.90625" style="51"/>
    <col min="4580" max="4580" width="17.54296875" style="51" customWidth="1"/>
    <col min="4581" max="4581" width="11.54296875" style="51" customWidth="1"/>
    <col min="4582" max="4585" width="10.90625" style="51"/>
    <col min="4586" max="4586" width="22.54296875" style="51" customWidth="1"/>
    <col min="4587" max="4587" width="14" style="51" customWidth="1"/>
    <col min="4588" max="4588" width="1.7265625" style="51" customWidth="1"/>
    <col min="4589" max="4833" width="10.90625" style="51"/>
    <col min="4834" max="4834" width="4.453125" style="51" customWidth="1"/>
    <col min="4835" max="4835" width="10.90625" style="51"/>
    <col min="4836" max="4836" width="17.54296875" style="51" customWidth="1"/>
    <col min="4837" max="4837" width="11.54296875" style="51" customWidth="1"/>
    <col min="4838" max="4841" width="10.90625" style="51"/>
    <col min="4842" max="4842" width="22.54296875" style="51" customWidth="1"/>
    <col min="4843" max="4843" width="14" style="51" customWidth="1"/>
    <col min="4844" max="4844" width="1.7265625" style="51" customWidth="1"/>
    <col min="4845" max="5089" width="10.90625" style="51"/>
    <col min="5090" max="5090" width="4.453125" style="51" customWidth="1"/>
    <col min="5091" max="5091" width="10.90625" style="51"/>
    <col min="5092" max="5092" width="17.54296875" style="51" customWidth="1"/>
    <col min="5093" max="5093" width="11.54296875" style="51" customWidth="1"/>
    <col min="5094" max="5097" width="10.90625" style="51"/>
    <col min="5098" max="5098" width="22.54296875" style="51" customWidth="1"/>
    <col min="5099" max="5099" width="14" style="51" customWidth="1"/>
    <col min="5100" max="5100" width="1.7265625" style="51" customWidth="1"/>
    <col min="5101" max="5345" width="10.90625" style="51"/>
    <col min="5346" max="5346" width="4.453125" style="51" customWidth="1"/>
    <col min="5347" max="5347" width="10.90625" style="51"/>
    <col min="5348" max="5348" width="17.54296875" style="51" customWidth="1"/>
    <col min="5349" max="5349" width="11.54296875" style="51" customWidth="1"/>
    <col min="5350" max="5353" width="10.90625" style="51"/>
    <col min="5354" max="5354" width="22.54296875" style="51" customWidth="1"/>
    <col min="5355" max="5355" width="14" style="51" customWidth="1"/>
    <col min="5356" max="5356" width="1.7265625" style="51" customWidth="1"/>
    <col min="5357" max="5601" width="10.90625" style="51"/>
    <col min="5602" max="5602" width="4.453125" style="51" customWidth="1"/>
    <col min="5603" max="5603" width="10.90625" style="51"/>
    <col min="5604" max="5604" width="17.54296875" style="51" customWidth="1"/>
    <col min="5605" max="5605" width="11.54296875" style="51" customWidth="1"/>
    <col min="5606" max="5609" width="10.90625" style="51"/>
    <col min="5610" max="5610" width="22.54296875" style="51" customWidth="1"/>
    <col min="5611" max="5611" width="14" style="51" customWidth="1"/>
    <col min="5612" max="5612" width="1.7265625" style="51" customWidth="1"/>
    <col min="5613" max="5857" width="10.90625" style="51"/>
    <col min="5858" max="5858" width="4.453125" style="51" customWidth="1"/>
    <col min="5859" max="5859" width="10.90625" style="51"/>
    <col min="5860" max="5860" width="17.54296875" style="51" customWidth="1"/>
    <col min="5861" max="5861" width="11.54296875" style="51" customWidth="1"/>
    <col min="5862" max="5865" width="10.90625" style="51"/>
    <col min="5866" max="5866" width="22.54296875" style="51" customWidth="1"/>
    <col min="5867" max="5867" width="14" style="51" customWidth="1"/>
    <col min="5868" max="5868" width="1.7265625" style="51" customWidth="1"/>
    <col min="5869" max="6113" width="10.90625" style="51"/>
    <col min="6114" max="6114" width="4.453125" style="51" customWidth="1"/>
    <col min="6115" max="6115" width="10.90625" style="51"/>
    <col min="6116" max="6116" width="17.54296875" style="51" customWidth="1"/>
    <col min="6117" max="6117" width="11.54296875" style="51" customWidth="1"/>
    <col min="6118" max="6121" width="10.90625" style="51"/>
    <col min="6122" max="6122" width="22.54296875" style="51" customWidth="1"/>
    <col min="6123" max="6123" width="14" style="51" customWidth="1"/>
    <col min="6124" max="6124" width="1.7265625" style="51" customWidth="1"/>
    <col min="6125" max="6369" width="10.90625" style="51"/>
    <col min="6370" max="6370" width="4.453125" style="51" customWidth="1"/>
    <col min="6371" max="6371" width="10.90625" style="51"/>
    <col min="6372" max="6372" width="17.54296875" style="51" customWidth="1"/>
    <col min="6373" max="6373" width="11.54296875" style="51" customWidth="1"/>
    <col min="6374" max="6377" width="10.90625" style="51"/>
    <col min="6378" max="6378" width="22.54296875" style="51" customWidth="1"/>
    <col min="6379" max="6379" width="14" style="51" customWidth="1"/>
    <col min="6380" max="6380" width="1.7265625" style="51" customWidth="1"/>
    <col min="6381" max="6625" width="10.90625" style="51"/>
    <col min="6626" max="6626" width="4.453125" style="51" customWidth="1"/>
    <col min="6627" max="6627" width="10.90625" style="51"/>
    <col min="6628" max="6628" width="17.54296875" style="51" customWidth="1"/>
    <col min="6629" max="6629" width="11.54296875" style="51" customWidth="1"/>
    <col min="6630" max="6633" width="10.90625" style="51"/>
    <col min="6634" max="6634" width="22.54296875" style="51" customWidth="1"/>
    <col min="6635" max="6635" width="14" style="51" customWidth="1"/>
    <col min="6636" max="6636" width="1.7265625" style="51" customWidth="1"/>
    <col min="6637" max="6881" width="10.90625" style="51"/>
    <col min="6882" max="6882" width="4.453125" style="51" customWidth="1"/>
    <col min="6883" max="6883" width="10.90625" style="51"/>
    <col min="6884" max="6884" width="17.54296875" style="51" customWidth="1"/>
    <col min="6885" max="6885" width="11.54296875" style="51" customWidth="1"/>
    <col min="6886" max="6889" width="10.90625" style="51"/>
    <col min="6890" max="6890" width="22.54296875" style="51" customWidth="1"/>
    <col min="6891" max="6891" width="14" style="51" customWidth="1"/>
    <col min="6892" max="6892" width="1.7265625" style="51" customWidth="1"/>
    <col min="6893" max="7137" width="10.90625" style="51"/>
    <col min="7138" max="7138" width="4.453125" style="51" customWidth="1"/>
    <col min="7139" max="7139" width="10.90625" style="51"/>
    <col min="7140" max="7140" width="17.54296875" style="51" customWidth="1"/>
    <col min="7141" max="7141" width="11.54296875" style="51" customWidth="1"/>
    <col min="7142" max="7145" width="10.90625" style="51"/>
    <col min="7146" max="7146" width="22.54296875" style="51" customWidth="1"/>
    <col min="7147" max="7147" width="14" style="51" customWidth="1"/>
    <col min="7148" max="7148" width="1.7265625" style="51" customWidth="1"/>
    <col min="7149" max="7393" width="10.90625" style="51"/>
    <col min="7394" max="7394" width="4.453125" style="51" customWidth="1"/>
    <col min="7395" max="7395" width="10.90625" style="51"/>
    <col min="7396" max="7396" width="17.54296875" style="51" customWidth="1"/>
    <col min="7397" max="7397" width="11.54296875" style="51" customWidth="1"/>
    <col min="7398" max="7401" width="10.90625" style="51"/>
    <col min="7402" max="7402" width="22.54296875" style="51" customWidth="1"/>
    <col min="7403" max="7403" width="14" style="51" customWidth="1"/>
    <col min="7404" max="7404" width="1.7265625" style="51" customWidth="1"/>
    <col min="7405" max="7649" width="10.90625" style="51"/>
    <col min="7650" max="7650" width="4.453125" style="51" customWidth="1"/>
    <col min="7651" max="7651" width="10.90625" style="51"/>
    <col min="7652" max="7652" width="17.54296875" style="51" customWidth="1"/>
    <col min="7653" max="7653" width="11.54296875" style="51" customWidth="1"/>
    <col min="7654" max="7657" width="10.90625" style="51"/>
    <col min="7658" max="7658" width="22.54296875" style="51" customWidth="1"/>
    <col min="7659" max="7659" width="14" style="51" customWidth="1"/>
    <col min="7660" max="7660" width="1.7265625" style="51" customWidth="1"/>
    <col min="7661" max="7905" width="10.90625" style="51"/>
    <col min="7906" max="7906" width="4.453125" style="51" customWidth="1"/>
    <col min="7907" max="7907" width="10.90625" style="51"/>
    <col min="7908" max="7908" width="17.54296875" style="51" customWidth="1"/>
    <col min="7909" max="7909" width="11.54296875" style="51" customWidth="1"/>
    <col min="7910" max="7913" width="10.90625" style="51"/>
    <col min="7914" max="7914" width="22.54296875" style="51" customWidth="1"/>
    <col min="7915" max="7915" width="14" style="51" customWidth="1"/>
    <col min="7916" max="7916" width="1.7265625" style="51" customWidth="1"/>
    <col min="7917" max="8161" width="10.90625" style="51"/>
    <col min="8162" max="8162" width="4.453125" style="51" customWidth="1"/>
    <col min="8163" max="8163" width="10.90625" style="51"/>
    <col min="8164" max="8164" width="17.54296875" style="51" customWidth="1"/>
    <col min="8165" max="8165" width="11.54296875" style="51" customWidth="1"/>
    <col min="8166" max="8169" width="10.90625" style="51"/>
    <col min="8170" max="8170" width="22.54296875" style="51" customWidth="1"/>
    <col min="8171" max="8171" width="14" style="51" customWidth="1"/>
    <col min="8172" max="8172" width="1.7265625" style="51" customWidth="1"/>
    <col min="8173" max="8417" width="10.90625" style="51"/>
    <col min="8418" max="8418" width="4.453125" style="51" customWidth="1"/>
    <col min="8419" max="8419" width="10.90625" style="51"/>
    <col min="8420" max="8420" width="17.54296875" style="51" customWidth="1"/>
    <col min="8421" max="8421" width="11.54296875" style="51" customWidth="1"/>
    <col min="8422" max="8425" width="10.90625" style="51"/>
    <col min="8426" max="8426" width="22.54296875" style="51" customWidth="1"/>
    <col min="8427" max="8427" width="14" style="51" customWidth="1"/>
    <col min="8428" max="8428" width="1.7265625" style="51" customWidth="1"/>
    <col min="8429" max="8673" width="10.90625" style="51"/>
    <col min="8674" max="8674" width="4.453125" style="51" customWidth="1"/>
    <col min="8675" max="8675" width="10.90625" style="51"/>
    <col min="8676" max="8676" width="17.54296875" style="51" customWidth="1"/>
    <col min="8677" max="8677" width="11.54296875" style="51" customWidth="1"/>
    <col min="8678" max="8681" width="10.90625" style="51"/>
    <col min="8682" max="8682" width="22.54296875" style="51" customWidth="1"/>
    <col min="8683" max="8683" width="14" style="51" customWidth="1"/>
    <col min="8684" max="8684" width="1.7265625" style="51" customWidth="1"/>
    <col min="8685" max="8929" width="10.90625" style="51"/>
    <col min="8930" max="8930" width="4.453125" style="51" customWidth="1"/>
    <col min="8931" max="8931" width="10.90625" style="51"/>
    <col min="8932" max="8932" width="17.54296875" style="51" customWidth="1"/>
    <col min="8933" max="8933" width="11.54296875" style="51" customWidth="1"/>
    <col min="8934" max="8937" width="10.90625" style="51"/>
    <col min="8938" max="8938" width="22.54296875" style="51" customWidth="1"/>
    <col min="8939" max="8939" width="14" style="51" customWidth="1"/>
    <col min="8940" max="8940" width="1.7265625" style="51" customWidth="1"/>
    <col min="8941" max="9185" width="10.90625" style="51"/>
    <col min="9186" max="9186" width="4.453125" style="51" customWidth="1"/>
    <col min="9187" max="9187" width="10.90625" style="51"/>
    <col min="9188" max="9188" width="17.54296875" style="51" customWidth="1"/>
    <col min="9189" max="9189" width="11.54296875" style="51" customWidth="1"/>
    <col min="9190" max="9193" width="10.90625" style="51"/>
    <col min="9194" max="9194" width="22.54296875" style="51" customWidth="1"/>
    <col min="9195" max="9195" width="14" style="51" customWidth="1"/>
    <col min="9196" max="9196" width="1.7265625" style="51" customWidth="1"/>
    <col min="9197" max="9441" width="10.90625" style="51"/>
    <col min="9442" max="9442" width="4.453125" style="51" customWidth="1"/>
    <col min="9443" max="9443" width="10.90625" style="51"/>
    <col min="9444" max="9444" width="17.54296875" style="51" customWidth="1"/>
    <col min="9445" max="9445" width="11.54296875" style="51" customWidth="1"/>
    <col min="9446" max="9449" width="10.90625" style="51"/>
    <col min="9450" max="9450" width="22.54296875" style="51" customWidth="1"/>
    <col min="9451" max="9451" width="14" style="51" customWidth="1"/>
    <col min="9452" max="9452" width="1.7265625" style="51" customWidth="1"/>
    <col min="9453" max="9697" width="10.90625" style="51"/>
    <col min="9698" max="9698" width="4.453125" style="51" customWidth="1"/>
    <col min="9699" max="9699" width="10.90625" style="51"/>
    <col min="9700" max="9700" width="17.54296875" style="51" customWidth="1"/>
    <col min="9701" max="9701" width="11.54296875" style="51" customWidth="1"/>
    <col min="9702" max="9705" width="10.90625" style="51"/>
    <col min="9706" max="9706" width="22.54296875" style="51" customWidth="1"/>
    <col min="9707" max="9707" width="14" style="51" customWidth="1"/>
    <col min="9708" max="9708" width="1.7265625" style="51" customWidth="1"/>
    <col min="9709" max="9953" width="10.90625" style="51"/>
    <col min="9954" max="9954" width="4.453125" style="51" customWidth="1"/>
    <col min="9955" max="9955" width="10.90625" style="51"/>
    <col min="9956" max="9956" width="17.54296875" style="51" customWidth="1"/>
    <col min="9957" max="9957" width="11.54296875" style="51" customWidth="1"/>
    <col min="9958" max="9961" width="10.90625" style="51"/>
    <col min="9962" max="9962" width="22.54296875" style="51" customWidth="1"/>
    <col min="9963" max="9963" width="14" style="51" customWidth="1"/>
    <col min="9964" max="9964" width="1.7265625" style="51" customWidth="1"/>
    <col min="9965" max="10209" width="10.90625" style="51"/>
    <col min="10210" max="10210" width="4.453125" style="51" customWidth="1"/>
    <col min="10211" max="10211" width="10.90625" style="51"/>
    <col min="10212" max="10212" width="17.54296875" style="51" customWidth="1"/>
    <col min="10213" max="10213" width="11.54296875" style="51" customWidth="1"/>
    <col min="10214" max="10217" width="10.90625" style="51"/>
    <col min="10218" max="10218" width="22.54296875" style="51" customWidth="1"/>
    <col min="10219" max="10219" width="14" style="51" customWidth="1"/>
    <col min="10220" max="10220" width="1.7265625" style="51" customWidth="1"/>
    <col min="10221" max="10465" width="10.90625" style="51"/>
    <col min="10466" max="10466" width="4.453125" style="51" customWidth="1"/>
    <col min="10467" max="10467" width="10.90625" style="51"/>
    <col min="10468" max="10468" width="17.54296875" style="51" customWidth="1"/>
    <col min="10469" max="10469" width="11.54296875" style="51" customWidth="1"/>
    <col min="10470" max="10473" width="10.90625" style="51"/>
    <col min="10474" max="10474" width="22.54296875" style="51" customWidth="1"/>
    <col min="10475" max="10475" width="14" style="51" customWidth="1"/>
    <col min="10476" max="10476" width="1.7265625" style="51" customWidth="1"/>
    <col min="10477" max="10721" width="10.90625" style="51"/>
    <col min="10722" max="10722" width="4.453125" style="51" customWidth="1"/>
    <col min="10723" max="10723" width="10.90625" style="51"/>
    <col min="10724" max="10724" width="17.54296875" style="51" customWidth="1"/>
    <col min="10725" max="10725" width="11.54296875" style="51" customWidth="1"/>
    <col min="10726" max="10729" width="10.90625" style="51"/>
    <col min="10730" max="10730" width="22.54296875" style="51" customWidth="1"/>
    <col min="10731" max="10731" width="14" style="51" customWidth="1"/>
    <col min="10732" max="10732" width="1.7265625" style="51" customWidth="1"/>
    <col min="10733" max="10977" width="10.90625" style="51"/>
    <col min="10978" max="10978" width="4.453125" style="51" customWidth="1"/>
    <col min="10979" max="10979" width="10.90625" style="51"/>
    <col min="10980" max="10980" width="17.54296875" style="51" customWidth="1"/>
    <col min="10981" max="10981" width="11.54296875" style="51" customWidth="1"/>
    <col min="10982" max="10985" width="10.90625" style="51"/>
    <col min="10986" max="10986" width="22.54296875" style="51" customWidth="1"/>
    <col min="10987" max="10987" width="14" style="51" customWidth="1"/>
    <col min="10988" max="10988" width="1.7265625" style="51" customWidth="1"/>
    <col min="10989" max="11233" width="10.90625" style="51"/>
    <col min="11234" max="11234" width="4.453125" style="51" customWidth="1"/>
    <col min="11235" max="11235" width="10.90625" style="51"/>
    <col min="11236" max="11236" width="17.54296875" style="51" customWidth="1"/>
    <col min="11237" max="11237" width="11.54296875" style="51" customWidth="1"/>
    <col min="11238" max="11241" width="10.90625" style="51"/>
    <col min="11242" max="11242" width="22.54296875" style="51" customWidth="1"/>
    <col min="11243" max="11243" width="14" style="51" customWidth="1"/>
    <col min="11244" max="11244" width="1.7265625" style="51" customWidth="1"/>
    <col min="11245" max="11489" width="10.90625" style="51"/>
    <col min="11490" max="11490" width="4.453125" style="51" customWidth="1"/>
    <col min="11491" max="11491" width="10.90625" style="51"/>
    <col min="11492" max="11492" width="17.54296875" style="51" customWidth="1"/>
    <col min="11493" max="11493" width="11.54296875" style="51" customWidth="1"/>
    <col min="11494" max="11497" width="10.90625" style="51"/>
    <col min="11498" max="11498" width="22.54296875" style="51" customWidth="1"/>
    <col min="11499" max="11499" width="14" style="51" customWidth="1"/>
    <col min="11500" max="11500" width="1.7265625" style="51" customWidth="1"/>
    <col min="11501" max="11745" width="10.90625" style="51"/>
    <col min="11746" max="11746" width="4.453125" style="51" customWidth="1"/>
    <col min="11747" max="11747" width="10.90625" style="51"/>
    <col min="11748" max="11748" width="17.54296875" style="51" customWidth="1"/>
    <col min="11749" max="11749" width="11.54296875" style="51" customWidth="1"/>
    <col min="11750" max="11753" width="10.90625" style="51"/>
    <col min="11754" max="11754" width="22.54296875" style="51" customWidth="1"/>
    <col min="11755" max="11755" width="14" style="51" customWidth="1"/>
    <col min="11756" max="11756" width="1.7265625" style="51" customWidth="1"/>
    <col min="11757" max="12001" width="10.90625" style="51"/>
    <col min="12002" max="12002" width="4.453125" style="51" customWidth="1"/>
    <col min="12003" max="12003" width="10.90625" style="51"/>
    <col min="12004" max="12004" width="17.54296875" style="51" customWidth="1"/>
    <col min="12005" max="12005" width="11.54296875" style="51" customWidth="1"/>
    <col min="12006" max="12009" width="10.90625" style="51"/>
    <col min="12010" max="12010" width="22.54296875" style="51" customWidth="1"/>
    <col min="12011" max="12011" width="14" style="51" customWidth="1"/>
    <col min="12012" max="12012" width="1.7265625" style="51" customWidth="1"/>
    <col min="12013" max="12257" width="10.90625" style="51"/>
    <col min="12258" max="12258" width="4.453125" style="51" customWidth="1"/>
    <col min="12259" max="12259" width="10.90625" style="51"/>
    <col min="12260" max="12260" width="17.54296875" style="51" customWidth="1"/>
    <col min="12261" max="12261" width="11.54296875" style="51" customWidth="1"/>
    <col min="12262" max="12265" width="10.90625" style="51"/>
    <col min="12266" max="12266" width="22.54296875" style="51" customWidth="1"/>
    <col min="12267" max="12267" width="14" style="51" customWidth="1"/>
    <col min="12268" max="12268" width="1.7265625" style="51" customWidth="1"/>
    <col min="12269" max="12513" width="10.90625" style="51"/>
    <col min="12514" max="12514" width="4.453125" style="51" customWidth="1"/>
    <col min="12515" max="12515" width="10.90625" style="51"/>
    <col min="12516" max="12516" width="17.54296875" style="51" customWidth="1"/>
    <col min="12517" max="12517" width="11.54296875" style="51" customWidth="1"/>
    <col min="12518" max="12521" width="10.90625" style="51"/>
    <col min="12522" max="12522" width="22.54296875" style="51" customWidth="1"/>
    <col min="12523" max="12523" width="14" style="51" customWidth="1"/>
    <col min="12524" max="12524" width="1.7265625" style="51" customWidth="1"/>
    <col min="12525" max="12769" width="10.90625" style="51"/>
    <col min="12770" max="12770" width="4.453125" style="51" customWidth="1"/>
    <col min="12771" max="12771" width="10.90625" style="51"/>
    <col min="12772" max="12772" width="17.54296875" style="51" customWidth="1"/>
    <col min="12773" max="12773" width="11.54296875" style="51" customWidth="1"/>
    <col min="12774" max="12777" width="10.90625" style="51"/>
    <col min="12778" max="12778" width="22.54296875" style="51" customWidth="1"/>
    <col min="12779" max="12779" width="14" style="51" customWidth="1"/>
    <col min="12780" max="12780" width="1.7265625" style="51" customWidth="1"/>
    <col min="12781" max="13025" width="10.90625" style="51"/>
    <col min="13026" max="13026" width="4.453125" style="51" customWidth="1"/>
    <col min="13027" max="13027" width="10.90625" style="51"/>
    <col min="13028" max="13028" width="17.54296875" style="51" customWidth="1"/>
    <col min="13029" max="13029" width="11.54296875" style="51" customWidth="1"/>
    <col min="13030" max="13033" width="10.90625" style="51"/>
    <col min="13034" max="13034" width="22.54296875" style="51" customWidth="1"/>
    <col min="13035" max="13035" width="14" style="51" customWidth="1"/>
    <col min="13036" max="13036" width="1.7265625" style="51" customWidth="1"/>
    <col min="13037" max="13281" width="10.90625" style="51"/>
    <col min="13282" max="13282" width="4.453125" style="51" customWidth="1"/>
    <col min="13283" max="13283" width="10.90625" style="51"/>
    <col min="13284" max="13284" width="17.54296875" style="51" customWidth="1"/>
    <col min="13285" max="13285" width="11.54296875" style="51" customWidth="1"/>
    <col min="13286" max="13289" width="10.90625" style="51"/>
    <col min="13290" max="13290" width="22.54296875" style="51" customWidth="1"/>
    <col min="13291" max="13291" width="14" style="51" customWidth="1"/>
    <col min="13292" max="13292" width="1.7265625" style="51" customWidth="1"/>
    <col min="13293" max="13537" width="10.90625" style="51"/>
    <col min="13538" max="13538" width="4.453125" style="51" customWidth="1"/>
    <col min="13539" max="13539" width="10.90625" style="51"/>
    <col min="13540" max="13540" width="17.54296875" style="51" customWidth="1"/>
    <col min="13541" max="13541" width="11.54296875" style="51" customWidth="1"/>
    <col min="13542" max="13545" width="10.90625" style="51"/>
    <col min="13546" max="13546" width="22.54296875" style="51" customWidth="1"/>
    <col min="13547" max="13547" width="14" style="51" customWidth="1"/>
    <col min="13548" max="13548" width="1.7265625" style="51" customWidth="1"/>
    <col min="13549" max="13793" width="10.90625" style="51"/>
    <col min="13794" max="13794" width="4.453125" style="51" customWidth="1"/>
    <col min="13795" max="13795" width="10.90625" style="51"/>
    <col min="13796" max="13796" width="17.54296875" style="51" customWidth="1"/>
    <col min="13797" max="13797" width="11.54296875" style="51" customWidth="1"/>
    <col min="13798" max="13801" width="10.90625" style="51"/>
    <col min="13802" max="13802" width="22.54296875" style="51" customWidth="1"/>
    <col min="13803" max="13803" width="14" style="51" customWidth="1"/>
    <col min="13804" max="13804" width="1.7265625" style="51" customWidth="1"/>
    <col min="13805" max="14049" width="10.90625" style="51"/>
    <col min="14050" max="14050" width="4.453125" style="51" customWidth="1"/>
    <col min="14051" max="14051" width="10.90625" style="51"/>
    <col min="14052" max="14052" width="17.54296875" style="51" customWidth="1"/>
    <col min="14053" max="14053" width="11.54296875" style="51" customWidth="1"/>
    <col min="14054" max="14057" width="10.90625" style="51"/>
    <col min="14058" max="14058" width="22.54296875" style="51" customWidth="1"/>
    <col min="14059" max="14059" width="14" style="51" customWidth="1"/>
    <col min="14060" max="14060" width="1.7265625" style="51" customWidth="1"/>
    <col min="14061" max="14305" width="10.90625" style="51"/>
    <col min="14306" max="14306" width="4.453125" style="51" customWidth="1"/>
    <col min="14307" max="14307" width="10.90625" style="51"/>
    <col min="14308" max="14308" width="17.54296875" style="51" customWidth="1"/>
    <col min="14309" max="14309" width="11.54296875" style="51" customWidth="1"/>
    <col min="14310" max="14313" width="10.90625" style="51"/>
    <col min="14314" max="14314" width="22.54296875" style="51" customWidth="1"/>
    <col min="14315" max="14315" width="14" style="51" customWidth="1"/>
    <col min="14316" max="14316" width="1.7265625" style="51" customWidth="1"/>
    <col min="14317" max="14561" width="10.90625" style="51"/>
    <col min="14562" max="14562" width="4.453125" style="51" customWidth="1"/>
    <col min="14563" max="14563" width="10.90625" style="51"/>
    <col min="14564" max="14564" width="17.54296875" style="51" customWidth="1"/>
    <col min="14565" max="14565" width="11.54296875" style="51" customWidth="1"/>
    <col min="14566" max="14569" width="10.90625" style="51"/>
    <col min="14570" max="14570" width="22.54296875" style="51" customWidth="1"/>
    <col min="14571" max="14571" width="14" style="51" customWidth="1"/>
    <col min="14572" max="14572" width="1.7265625" style="51" customWidth="1"/>
    <col min="14573" max="14817" width="10.90625" style="51"/>
    <col min="14818" max="14818" width="4.453125" style="51" customWidth="1"/>
    <col min="14819" max="14819" width="10.90625" style="51"/>
    <col min="14820" max="14820" width="17.54296875" style="51" customWidth="1"/>
    <col min="14821" max="14821" width="11.54296875" style="51" customWidth="1"/>
    <col min="14822" max="14825" width="10.90625" style="51"/>
    <col min="14826" max="14826" width="22.54296875" style="51" customWidth="1"/>
    <col min="14827" max="14827" width="14" style="51" customWidth="1"/>
    <col min="14828" max="14828" width="1.7265625" style="51" customWidth="1"/>
    <col min="14829" max="15073" width="10.90625" style="51"/>
    <col min="15074" max="15074" width="4.453125" style="51" customWidth="1"/>
    <col min="15075" max="15075" width="10.90625" style="51"/>
    <col min="15076" max="15076" width="17.54296875" style="51" customWidth="1"/>
    <col min="15077" max="15077" width="11.54296875" style="51" customWidth="1"/>
    <col min="15078" max="15081" width="10.90625" style="51"/>
    <col min="15082" max="15082" width="22.54296875" style="51" customWidth="1"/>
    <col min="15083" max="15083" width="14" style="51" customWidth="1"/>
    <col min="15084" max="15084" width="1.7265625" style="51" customWidth="1"/>
    <col min="15085" max="15329" width="10.90625" style="51"/>
    <col min="15330" max="15330" width="4.453125" style="51" customWidth="1"/>
    <col min="15331" max="15331" width="10.90625" style="51"/>
    <col min="15332" max="15332" width="17.54296875" style="51" customWidth="1"/>
    <col min="15333" max="15333" width="11.54296875" style="51" customWidth="1"/>
    <col min="15334" max="15337" width="10.90625" style="51"/>
    <col min="15338" max="15338" width="22.54296875" style="51" customWidth="1"/>
    <col min="15339" max="15339" width="14" style="51" customWidth="1"/>
    <col min="15340" max="15340" width="1.7265625" style="51" customWidth="1"/>
    <col min="15341" max="15585" width="10.90625" style="51"/>
    <col min="15586" max="15586" width="4.453125" style="51" customWidth="1"/>
    <col min="15587" max="15587" width="10.90625" style="51"/>
    <col min="15588" max="15588" width="17.54296875" style="51" customWidth="1"/>
    <col min="15589" max="15589" width="11.54296875" style="51" customWidth="1"/>
    <col min="15590" max="15593" width="10.90625" style="51"/>
    <col min="15594" max="15594" width="22.54296875" style="51" customWidth="1"/>
    <col min="15595" max="15595" width="14" style="51" customWidth="1"/>
    <col min="15596" max="15596" width="1.7265625" style="51" customWidth="1"/>
    <col min="15597" max="15841" width="10.90625" style="51"/>
    <col min="15842" max="15842" width="4.453125" style="51" customWidth="1"/>
    <col min="15843" max="15843" width="10.90625" style="51"/>
    <col min="15844" max="15844" width="17.54296875" style="51" customWidth="1"/>
    <col min="15845" max="15845" width="11.54296875" style="51" customWidth="1"/>
    <col min="15846" max="15849" width="10.90625" style="51"/>
    <col min="15850" max="15850" width="22.54296875" style="51" customWidth="1"/>
    <col min="15851" max="15851" width="14" style="51" customWidth="1"/>
    <col min="15852" max="15852" width="1.7265625" style="51" customWidth="1"/>
    <col min="15853" max="16097" width="10.90625" style="51"/>
    <col min="16098" max="16098" width="4.453125" style="51" customWidth="1"/>
    <col min="16099" max="16099" width="10.90625" style="51"/>
    <col min="16100" max="16100" width="17.54296875" style="51" customWidth="1"/>
    <col min="16101" max="16101" width="11.54296875" style="51" customWidth="1"/>
    <col min="16102" max="16105" width="10.90625" style="51"/>
    <col min="16106" max="16106" width="22.54296875" style="51" customWidth="1"/>
    <col min="16107" max="16107" width="14" style="51" customWidth="1"/>
    <col min="16108" max="16108" width="1.7265625" style="51" customWidth="1"/>
    <col min="16109" max="16384" width="10.90625" style="51"/>
  </cols>
  <sheetData>
    <row r="1" spans="2:10" ht="6" customHeight="1" thickBot="1" x14ac:dyDescent="0.3"/>
    <row r="2" spans="2:10" ht="19.5" customHeight="1" x14ac:dyDescent="0.25">
      <c r="B2" s="52"/>
      <c r="C2" s="53"/>
      <c r="D2" s="54" t="s">
        <v>517</v>
      </c>
      <c r="E2" s="55"/>
      <c r="F2" s="55"/>
      <c r="G2" s="55"/>
      <c r="H2" s="55"/>
      <c r="I2" s="56"/>
      <c r="J2" s="57" t="s">
        <v>518</v>
      </c>
    </row>
    <row r="3" spans="2:10" ht="4.5" customHeight="1" thickBot="1" x14ac:dyDescent="0.3">
      <c r="B3" s="58"/>
      <c r="C3" s="59"/>
      <c r="D3" s="60"/>
      <c r="E3" s="61"/>
      <c r="F3" s="61"/>
      <c r="G3" s="61"/>
      <c r="H3" s="61"/>
      <c r="I3" s="62"/>
      <c r="J3" s="63"/>
    </row>
    <row r="4" spans="2:10" ht="13" x14ac:dyDescent="0.25">
      <c r="B4" s="58"/>
      <c r="C4" s="59"/>
      <c r="D4" s="54" t="s">
        <v>519</v>
      </c>
      <c r="E4" s="55"/>
      <c r="F4" s="55"/>
      <c r="G4" s="55"/>
      <c r="H4" s="55"/>
      <c r="I4" s="56"/>
      <c r="J4" s="57" t="s">
        <v>520</v>
      </c>
    </row>
    <row r="5" spans="2:10" ht="5.25" customHeight="1" x14ac:dyDescent="0.25">
      <c r="B5" s="58"/>
      <c r="C5" s="59"/>
      <c r="D5" s="64"/>
      <c r="E5" s="65"/>
      <c r="F5" s="65"/>
      <c r="G5" s="65"/>
      <c r="H5" s="65"/>
      <c r="I5" s="66"/>
      <c r="J5" s="67"/>
    </row>
    <row r="6" spans="2:10" ht="4.5" customHeight="1" thickBot="1" x14ac:dyDescent="0.3">
      <c r="B6" s="68"/>
      <c r="C6" s="69"/>
      <c r="D6" s="60"/>
      <c r="E6" s="61"/>
      <c r="F6" s="61"/>
      <c r="G6" s="61"/>
      <c r="H6" s="61"/>
      <c r="I6" s="62"/>
      <c r="J6" s="63"/>
    </row>
    <row r="7" spans="2:10" ht="6" customHeight="1" x14ac:dyDescent="0.25">
      <c r="B7" s="70"/>
      <c r="J7" s="71"/>
    </row>
    <row r="8" spans="2:10" ht="9" customHeight="1" x14ac:dyDescent="0.25">
      <c r="B8" s="70"/>
      <c r="J8" s="71"/>
    </row>
    <row r="9" spans="2:10" ht="13" x14ac:dyDescent="0.3">
      <c r="B9" s="70"/>
      <c r="C9" s="72" t="s">
        <v>553</v>
      </c>
      <c r="E9" s="73"/>
      <c r="H9" s="74"/>
      <c r="J9" s="71"/>
    </row>
    <row r="10" spans="2:10" ht="8.25" customHeight="1" x14ac:dyDescent="0.25">
      <c r="B10" s="70"/>
      <c r="J10" s="71"/>
    </row>
    <row r="11" spans="2:10" ht="13" x14ac:dyDescent="0.3">
      <c r="B11" s="70"/>
      <c r="C11" s="72" t="s">
        <v>551</v>
      </c>
      <c r="J11" s="71"/>
    </row>
    <row r="12" spans="2:10" ht="13" x14ac:dyDescent="0.3">
      <c r="B12" s="70"/>
      <c r="C12" s="72" t="s">
        <v>552</v>
      </c>
      <c r="J12" s="71"/>
    </row>
    <row r="13" spans="2:10" x14ac:dyDescent="0.25">
      <c r="B13" s="70"/>
      <c r="J13" s="71"/>
    </row>
    <row r="14" spans="2:10" x14ac:dyDescent="0.25">
      <c r="B14" s="70"/>
      <c r="C14" s="51" t="s">
        <v>521</v>
      </c>
      <c r="G14" s="75"/>
      <c r="H14" s="75"/>
      <c r="I14" s="75"/>
      <c r="J14" s="71"/>
    </row>
    <row r="15" spans="2:10" ht="9" customHeight="1" x14ac:dyDescent="0.25">
      <c r="B15" s="70"/>
      <c r="C15" s="76"/>
      <c r="G15" s="75"/>
      <c r="H15" s="75"/>
      <c r="I15" s="75"/>
      <c r="J15" s="71"/>
    </row>
    <row r="16" spans="2:10" ht="13" x14ac:dyDescent="0.3">
      <c r="B16" s="70"/>
      <c r="C16" s="51" t="s">
        <v>554</v>
      </c>
      <c r="D16" s="73"/>
      <c r="G16" s="75"/>
      <c r="H16" s="77" t="s">
        <v>522</v>
      </c>
      <c r="I16" s="77" t="s">
        <v>523</v>
      </c>
      <c r="J16" s="71"/>
    </row>
    <row r="17" spans="2:14" ht="13" x14ac:dyDescent="0.3">
      <c r="B17" s="70"/>
      <c r="C17" s="72" t="s">
        <v>524</v>
      </c>
      <c r="D17" s="72"/>
      <c r="E17" s="72"/>
      <c r="F17" s="72"/>
      <c r="G17" s="75"/>
      <c r="H17" s="78">
        <v>222</v>
      </c>
      <c r="I17" s="79">
        <v>170872165</v>
      </c>
      <c r="J17" s="71"/>
    </row>
    <row r="18" spans="2:14" x14ac:dyDescent="0.25">
      <c r="B18" s="70"/>
      <c r="C18" s="51" t="s">
        <v>525</v>
      </c>
      <c r="G18" s="75"/>
      <c r="H18" s="81">
        <v>64</v>
      </c>
      <c r="I18" s="82">
        <v>6215772</v>
      </c>
      <c r="J18" s="71"/>
    </row>
    <row r="19" spans="2:14" x14ac:dyDescent="0.25">
      <c r="B19" s="70"/>
      <c r="C19" s="51" t="s">
        <v>479</v>
      </c>
      <c r="G19" s="75"/>
      <c r="H19" s="81">
        <v>2</v>
      </c>
      <c r="I19" s="82">
        <v>0</v>
      </c>
      <c r="J19" s="71"/>
    </row>
    <row r="20" spans="2:14" x14ac:dyDescent="0.25">
      <c r="B20" s="70"/>
      <c r="C20" s="51" t="s">
        <v>526</v>
      </c>
      <c r="G20" s="75"/>
      <c r="H20" s="81">
        <v>19</v>
      </c>
      <c r="I20" s="82">
        <v>68228054</v>
      </c>
      <c r="J20" s="71"/>
    </row>
    <row r="21" spans="2:14" x14ac:dyDescent="0.25">
      <c r="B21" s="70"/>
      <c r="C21" s="51" t="s">
        <v>527</v>
      </c>
      <c r="H21" s="83">
        <v>0</v>
      </c>
      <c r="I21" s="84">
        <v>0</v>
      </c>
      <c r="J21" s="71"/>
    </row>
    <row r="22" spans="2:14" x14ac:dyDescent="0.25">
      <c r="B22" s="70"/>
      <c r="C22" s="51" t="s">
        <v>539</v>
      </c>
      <c r="H22" s="83">
        <v>124</v>
      </c>
      <c r="I22" s="84">
        <v>93446266</v>
      </c>
      <c r="J22" s="71"/>
      <c r="N22" s="85"/>
    </row>
    <row r="23" spans="2:14" ht="13" thickBot="1" x14ac:dyDescent="0.3">
      <c r="B23" s="70"/>
      <c r="C23" s="51" t="s">
        <v>477</v>
      </c>
      <c r="H23" s="86">
        <v>9</v>
      </c>
      <c r="I23" s="87">
        <v>0</v>
      </c>
      <c r="J23" s="71"/>
    </row>
    <row r="24" spans="2:14" ht="13" x14ac:dyDescent="0.3">
      <c r="B24" s="70"/>
      <c r="C24" s="72" t="s">
        <v>528</v>
      </c>
      <c r="D24" s="72"/>
      <c r="E24" s="72"/>
      <c r="F24" s="72"/>
      <c r="H24" s="88">
        <f>H18+H20+H21+H22+H23+H19</f>
        <v>218</v>
      </c>
      <c r="I24" s="89">
        <f>I18+I20+I21+I22+I23+I19</f>
        <v>167890092</v>
      </c>
      <c r="J24" s="71"/>
    </row>
    <row r="25" spans="2:14" x14ac:dyDescent="0.25">
      <c r="B25" s="70"/>
      <c r="C25" s="51" t="s">
        <v>529</v>
      </c>
      <c r="H25" s="83">
        <v>4</v>
      </c>
      <c r="I25" s="84">
        <v>2982073</v>
      </c>
      <c r="J25" s="71"/>
    </row>
    <row r="26" spans="2:14" ht="13" thickBot="1" x14ac:dyDescent="0.3">
      <c r="B26" s="70"/>
      <c r="C26" s="51" t="s">
        <v>530</v>
      </c>
      <c r="H26" s="86">
        <v>0</v>
      </c>
      <c r="I26" s="87">
        <v>0</v>
      </c>
      <c r="J26" s="71"/>
    </row>
    <row r="27" spans="2:14" ht="13" x14ac:dyDescent="0.3">
      <c r="B27" s="70"/>
      <c r="C27" s="72" t="s">
        <v>531</v>
      </c>
      <c r="D27" s="72"/>
      <c r="E27" s="72"/>
      <c r="F27" s="72"/>
      <c r="H27" s="88">
        <f>H25+H26</f>
        <v>4</v>
      </c>
      <c r="I27" s="89">
        <f>I25+I26</f>
        <v>2982073</v>
      </c>
      <c r="J27" s="71"/>
    </row>
    <row r="28" spans="2:14" ht="13.5" thickBot="1" x14ac:dyDescent="0.35">
      <c r="B28" s="70"/>
      <c r="C28" s="75" t="s">
        <v>532</v>
      </c>
      <c r="D28" s="90"/>
      <c r="E28" s="90"/>
      <c r="F28" s="90"/>
      <c r="G28" s="75"/>
      <c r="H28" s="91">
        <v>0</v>
      </c>
      <c r="I28" s="92">
        <v>0</v>
      </c>
      <c r="J28" s="93"/>
    </row>
    <row r="29" spans="2:14" ht="13" x14ac:dyDescent="0.3">
      <c r="B29" s="70"/>
      <c r="C29" s="90" t="s">
        <v>533</v>
      </c>
      <c r="D29" s="90"/>
      <c r="E29" s="90"/>
      <c r="F29" s="90"/>
      <c r="G29" s="75"/>
      <c r="H29" s="94">
        <f>H28</f>
        <v>0</v>
      </c>
      <c r="I29" s="82">
        <f>I28</f>
        <v>0</v>
      </c>
      <c r="J29" s="93"/>
    </row>
    <row r="30" spans="2:14" ht="13" x14ac:dyDescent="0.3">
      <c r="B30" s="70"/>
      <c r="C30" s="90"/>
      <c r="D30" s="90"/>
      <c r="E30" s="90"/>
      <c r="F30" s="90"/>
      <c r="G30" s="75"/>
      <c r="H30" s="81"/>
      <c r="I30" s="79"/>
      <c r="J30" s="93"/>
    </row>
    <row r="31" spans="2:14" ht="13.5" thickBot="1" x14ac:dyDescent="0.35">
      <c r="B31" s="70"/>
      <c r="C31" s="90" t="s">
        <v>534</v>
      </c>
      <c r="D31" s="90"/>
      <c r="E31" s="75"/>
      <c r="F31" s="75"/>
      <c r="G31" s="75"/>
      <c r="H31" s="95"/>
      <c r="I31" s="96"/>
      <c r="J31" s="93"/>
    </row>
    <row r="32" spans="2:14" ht="13.5" thickTop="1" x14ac:dyDescent="0.3">
      <c r="B32" s="70"/>
      <c r="C32" s="90"/>
      <c r="D32" s="90"/>
      <c r="E32" s="75"/>
      <c r="F32" s="75"/>
      <c r="G32" s="75"/>
      <c r="H32" s="82">
        <f>H24+H27+H29</f>
        <v>222</v>
      </c>
      <c r="I32" s="82">
        <f>I24+I27+I29</f>
        <v>170872165</v>
      </c>
      <c r="J32" s="93"/>
    </row>
    <row r="33" spans="2:10" ht="9.75" customHeight="1" x14ac:dyDescent="0.25">
      <c r="B33" s="70"/>
      <c r="C33" s="75"/>
      <c r="D33" s="75"/>
      <c r="E33" s="75"/>
      <c r="F33" s="75"/>
      <c r="G33" s="97"/>
      <c r="H33" s="98"/>
      <c r="I33" s="99"/>
      <c r="J33" s="93"/>
    </row>
    <row r="34" spans="2:10" ht="9.75" customHeight="1" x14ac:dyDescent="0.25">
      <c r="B34" s="70"/>
      <c r="C34" s="75"/>
      <c r="D34" s="75"/>
      <c r="E34" s="75"/>
      <c r="F34" s="75"/>
      <c r="G34" s="97"/>
      <c r="H34" s="98"/>
      <c r="I34" s="99"/>
      <c r="J34" s="93"/>
    </row>
    <row r="35" spans="2:10" ht="9.75" customHeight="1" x14ac:dyDescent="0.25">
      <c r="B35" s="70"/>
      <c r="C35" s="75"/>
      <c r="D35" s="75"/>
      <c r="E35" s="75"/>
      <c r="F35" s="75"/>
      <c r="G35" s="97"/>
      <c r="H35" s="98"/>
      <c r="I35" s="99"/>
      <c r="J35" s="93"/>
    </row>
    <row r="36" spans="2:10" ht="9.75" customHeight="1" x14ac:dyDescent="0.25">
      <c r="B36" s="70"/>
      <c r="C36" s="75"/>
      <c r="D36" s="75"/>
      <c r="E36" s="75"/>
      <c r="F36" s="75"/>
      <c r="G36" s="97"/>
      <c r="H36" s="98"/>
      <c r="I36" s="99"/>
      <c r="J36" s="93"/>
    </row>
    <row r="37" spans="2:10" ht="9.75" customHeight="1" x14ac:dyDescent="0.25">
      <c r="B37" s="70"/>
      <c r="C37" s="75"/>
      <c r="D37" s="75"/>
      <c r="E37" s="75"/>
      <c r="F37" s="75"/>
      <c r="G37" s="97"/>
      <c r="H37" s="98"/>
      <c r="I37" s="99"/>
      <c r="J37" s="93"/>
    </row>
    <row r="38" spans="2:10" ht="13.5" thickBot="1" x14ac:dyDescent="0.35">
      <c r="B38" s="70"/>
      <c r="C38" s="100"/>
      <c r="D38" s="101"/>
      <c r="E38" s="75"/>
      <c r="F38" s="75"/>
      <c r="G38" s="75"/>
      <c r="H38" s="102"/>
      <c r="I38" s="103"/>
      <c r="J38" s="93"/>
    </row>
    <row r="39" spans="2:10" ht="13" x14ac:dyDescent="0.3">
      <c r="B39" s="70"/>
      <c r="C39" s="90"/>
      <c r="D39" s="97"/>
      <c r="E39" s="75"/>
      <c r="F39" s="75"/>
      <c r="G39" s="75"/>
      <c r="H39" s="104" t="s">
        <v>535</v>
      </c>
      <c r="I39" s="97"/>
      <c r="J39" s="93"/>
    </row>
    <row r="40" spans="2:10" ht="13" x14ac:dyDescent="0.3">
      <c r="B40" s="70"/>
      <c r="C40" s="90" t="s">
        <v>555</v>
      </c>
      <c r="D40" s="75"/>
      <c r="E40" s="75"/>
      <c r="F40" s="75"/>
      <c r="G40" s="75"/>
      <c r="H40" s="90" t="s">
        <v>536</v>
      </c>
      <c r="I40" s="97"/>
      <c r="J40" s="93"/>
    </row>
    <row r="41" spans="2:10" ht="13" x14ac:dyDescent="0.3">
      <c r="B41" s="70"/>
      <c r="C41" s="75"/>
      <c r="D41" s="75"/>
      <c r="E41" s="75"/>
      <c r="F41" s="75"/>
      <c r="G41" s="75"/>
      <c r="H41" s="90" t="s">
        <v>537</v>
      </c>
      <c r="I41" s="97"/>
      <c r="J41" s="93"/>
    </row>
    <row r="42" spans="2:10" ht="13" x14ac:dyDescent="0.3">
      <c r="B42" s="70"/>
      <c r="C42" s="75"/>
      <c r="D42" s="75"/>
      <c r="E42" s="75"/>
      <c r="F42" s="75"/>
      <c r="G42" s="90"/>
      <c r="H42" s="97"/>
      <c r="I42" s="97"/>
      <c r="J42" s="93"/>
    </row>
    <row r="43" spans="2:10" x14ac:dyDescent="0.25">
      <c r="B43" s="70"/>
      <c r="C43" s="105" t="s">
        <v>538</v>
      </c>
      <c r="D43" s="105"/>
      <c r="E43" s="105"/>
      <c r="F43" s="105"/>
      <c r="G43" s="105"/>
      <c r="H43" s="105"/>
      <c r="I43" s="105"/>
      <c r="J43" s="93"/>
    </row>
    <row r="44" spans="2:10" x14ac:dyDescent="0.25">
      <c r="B44" s="70"/>
      <c r="C44" s="105"/>
      <c r="D44" s="105"/>
      <c r="E44" s="105"/>
      <c r="F44" s="105"/>
      <c r="G44" s="105"/>
      <c r="H44" s="105"/>
      <c r="I44" s="105"/>
      <c r="J44" s="93"/>
    </row>
    <row r="45" spans="2:10" ht="7.5" customHeight="1" thickBot="1" x14ac:dyDescent="0.3">
      <c r="B45" s="106"/>
      <c r="C45" s="107"/>
      <c r="D45" s="107"/>
      <c r="E45" s="107"/>
      <c r="F45" s="107"/>
      <c r="G45" s="108"/>
      <c r="H45" s="108"/>
      <c r="I45" s="108"/>
      <c r="J45" s="109"/>
    </row>
  </sheetData>
  <mergeCells count="1">
    <mergeCell ref="C43:I44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0"/>
  <sheetViews>
    <sheetView showGridLines="0" zoomScale="80" zoomScaleNormal="80" workbookViewId="0">
      <selection activeCell="I31" sqref="A1:I31"/>
    </sheetView>
  </sheetViews>
  <sheetFormatPr baseColWidth="10" defaultRowHeight="14.5" x14ac:dyDescent="0.35"/>
  <cols>
    <col min="8" max="8" width="12.6328125" bestFit="1" customWidth="1"/>
    <col min="9" max="9" width="25.81640625" customWidth="1"/>
  </cols>
  <sheetData>
    <row r="1" spans="1:9" ht="15" thickBot="1" x14ac:dyDescent="0.4">
      <c r="A1" s="110"/>
      <c r="B1" s="111"/>
      <c r="C1" s="112" t="s">
        <v>540</v>
      </c>
      <c r="D1" s="113"/>
      <c r="E1" s="113"/>
      <c r="F1" s="113"/>
      <c r="G1" s="113"/>
      <c r="H1" s="114"/>
      <c r="I1" s="115" t="s">
        <v>518</v>
      </c>
    </row>
    <row r="2" spans="1:9" ht="53.5" customHeight="1" thickBot="1" x14ac:dyDescent="0.4">
      <c r="A2" s="116"/>
      <c r="B2" s="117"/>
      <c r="C2" s="118" t="s">
        <v>541</v>
      </c>
      <c r="D2" s="119"/>
      <c r="E2" s="119"/>
      <c r="F2" s="119"/>
      <c r="G2" s="119"/>
      <c r="H2" s="120"/>
      <c r="I2" s="121" t="s">
        <v>542</v>
      </c>
    </row>
    <row r="3" spans="1:9" x14ac:dyDescent="0.35">
      <c r="A3" s="122"/>
      <c r="B3" s="75"/>
      <c r="C3" s="75"/>
      <c r="D3" s="75"/>
      <c r="E3" s="75"/>
      <c r="F3" s="75"/>
      <c r="G3" s="75"/>
      <c r="H3" s="75"/>
      <c r="I3" s="93"/>
    </row>
    <row r="4" spans="1:9" x14ac:dyDescent="0.35">
      <c r="A4" s="122"/>
      <c r="B4" s="75"/>
      <c r="C4" s="75"/>
      <c r="D4" s="75"/>
      <c r="E4" s="75"/>
      <c r="F4" s="75"/>
      <c r="G4" s="75"/>
      <c r="H4" s="75"/>
      <c r="I4" s="93"/>
    </row>
    <row r="5" spans="1:9" x14ac:dyDescent="0.35">
      <c r="A5" s="122"/>
      <c r="B5" s="72" t="s">
        <v>553</v>
      </c>
      <c r="C5" s="123"/>
      <c r="D5" s="124"/>
      <c r="E5" s="75"/>
      <c r="F5" s="75"/>
      <c r="G5" s="75"/>
      <c r="H5" s="75"/>
      <c r="I5" s="93"/>
    </row>
    <row r="6" spans="1:9" x14ac:dyDescent="0.35">
      <c r="A6" s="122"/>
      <c r="B6" s="51"/>
      <c r="C6" s="75"/>
      <c r="D6" s="75"/>
      <c r="E6" s="75"/>
      <c r="F6" s="75"/>
      <c r="G6" s="75"/>
      <c r="H6" s="75"/>
      <c r="I6" s="93"/>
    </row>
    <row r="7" spans="1:9" x14ac:dyDescent="0.35">
      <c r="A7" s="122"/>
      <c r="B7" s="72" t="s">
        <v>551</v>
      </c>
      <c r="C7" s="75"/>
      <c r="D7" s="75"/>
      <c r="E7" s="75"/>
      <c r="F7" s="75"/>
      <c r="G7" s="75"/>
      <c r="H7" s="75"/>
      <c r="I7" s="93"/>
    </row>
    <row r="8" spans="1:9" x14ac:dyDescent="0.35">
      <c r="A8" s="122"/>
      <c r="B8" s="72" t="s">
        <v>552</v>
      </c>
      <c r="C8" s="75"/>
      <c r="D8" s="75"/>
      <c r="E8" s="75"/>
      <c r="F8" s="75"/>
      <c r="G8" s="75"/>
      <c r="H8" s="75"/>
      <c r="I8" s="93"/>
    </row>
    <row r="9" spans="1:9" x14ac:dyDescent="0.35">
      <c r="A9" s="122"/>
      <c r="B9" s="75"/>
      <c r="C9" s="75"/>
      <c r="D9" s="75"/>
      <c r="E9" s="75"/>
      <c r="F9" s="75"/>
      <c r="G9" s="75"/>
      <c r="H9" s="75"/>
      <c r="I9" s="93"/>
    </row>
    <row r="10" spans="1:9" x14ac:dyDescent="0.35">
      <c r="A10" s="122"/>
      <c r="B10" s="75" t="s">
        <v>543</v>
      </c>
      <c r="C10" s="75"/>
      <c r="D10" s="75"/>
      <c r="E10" s="75"/>
      <c r="F10" s="75"/>
      <c r="G10" s="75"/>
      <c r="H10" s="75"/>
      <c r="I10" s="93"/>
    </row>
    <row r="11" spans="1:9" x14ac:dyDescent="0.35">
      <c r="A11" s="122"/>
      <c r="B11" s="125"/>
      <c r="C11" s="75"/>
      <c r="D11" s="75"/>
      <c r="E11" s="75"/>
      <c r="F11" s="75"/>
      <c r="G11" s="75"/>
      <c r="H11" s="75"/>
      <c r="I11" s="93"/>
    </row>
    <row r="12" spans="1:9" x14ac:dyDescent="0.35">
      <c r="A12" s="122"/>
      <c r="B12" s="51" t="s">
        <v>554</v>
      </c>
      <c r="C12" s="124"/>
      <c r="D12" s="75"/>
      <c r="E12" s="75"/>
      <c r="F12" s="75"/>
      <c r="G12" s="77" t="s">
        <v>544</v>
      </c>
      <c r="H12" s="77" t="s">
        <v>545</v>
      </c>
      <c r="I12" s="93"/>
    </row>
    <row r="13" spans="1:9" x14ac:dyDescent="0.35">
      <c r="A13" s="122"/>
      <c r="B13" s="90" t="s">
        <v>524</v>
      </c>
      <c r="C13" s="90"/>
      <c r="D13" s="90"/>
      <c r="E13" s="90"/>
      <c r="F13" s="75"/>
      <c r="G13" s="126">
        <f>G20</f>
        <v>218</v>
      </c>
      <c r="H13" s="127">
        <f>H20</f>
        <v>167890092</v>
      </c>
      <c r="I13" s="93"/>
    </row>
    <row r="14" spans="1:9" x14ac:dyDescent="0.35">
      <c r="A14" s="122"/>
      <c r="B14" s="75" t="s">
        <v>525</v>
      </c>
      <c r="C14" s="75"/>
      <c r="D14" s="75"/>
      <c r="E14" s="75"/>
      <c r="F14" s="75"/>
      <c r="G14" s="128">
        <v>64</v>
      </c>
      <c r="H14" s="129">
        <v>6215772</v>
      </c>
      <c r="I14" s="93"/>
    </row>
    <row r="15" spans="1:9" x14ac:dyDescent="0.35">
      <c r="A15" s="122"/>
      <c r="B15" s="51" t="s">
        <v>479</v>
      </c>
      <c r="C15" s="75"/>
      <c r="D15" s="75"/>
      <c r="E15" s="75"/>
      <c r="F15" s="75"/>
      <c r="G15" s="128">
        <v>2</v>
      </c>
      <c r="H15" s="129">
        <v>0</v>
      </c>
      <c r="I15" s="93"/>
    </row>
    <row r="16" spans="1:9" x14ac:dyDescent="0.35">
      <c r="A16" s="122"/>
      <c r="B16" s="75" t="s">
        <v>526</v>
      </c>
      <c r="C16" s="75"/>
      <c r="D16" s="75"/>
      <c r="E16" s="75"/>
      <c r="F16" s="75"/>
      <c r="G16" s="128">
        <v>19</v>
      </c>
      <c r="H16" s="129">
        <v>68228054</v>
      </c>
      <c r="I16" s="93"/>
    </row>
    <row r="17" spans="1:9" x14ac:dyDescent="0.35">
      <c r="A17" s="122"/>
      <c r="B17" s="75" t="s">
        <v>527</v>
      </c>
      <c r="C17" s="75"/>
      <c r="D17" s="75"/>
      <c r="E17" s="75"/>
      <c r="F17" s="75"/>
      <c r="G17" s="128">
        <v>0</v>
      </c>
      <c r="H17" s="129">
        <v>0</v>
      </c>
      <c r="I17" s="93"/>
    </row>
    <row r="18" spans="1:9" x14ac:dyDescent="0.35">
      <c r="A18" s="122"/>
      <c r="B18" s="75" t="s">
        <v>539</v>
      </c>
      <c r="C18" s="75"/>
      <c r="D18" s="75"/>
      <c r="E18" s="75"/>
      <c r="F18" s="75"/>
      <c r="G18" s="128">
        <v>124</v>
      </c>
      <c r="H18" s="129">
        <v>93446266</v>
      </c>
      <c r="I18" s="93"/>
    </row>
    <row r="19" spans="1:9" x14ac:dyDescent="0.35">
      <c r="A19" s="122"/>
      <c r="B19" s="75" t="s">
        <v>477</v>
      </c>
      <c r="C19" s="75"/>
      <c r="D19" s="75"/>
      <c r="E19" s="75"/>
      <c r="F19" s="75"/>
      <c r="G19" s="130">
        <v>9</v>
      </c>
      <c r="H19" s="131">
        <v>0</v>
      </c>
      <c r="I19" s="93"/>
    </row>
    <row r="20" spans="1:9" x14ac:dyDescent="0.35">
      <c r="A20" s="122"/>
      <c r="B20" s="90" t="s">
        <v>546</v>
      </c>
      <c r="C20" s="90"/>
      <c r="D20" s="90"/>
      <c r="E20" s="90"/>
      <c r="F20" s="75"/>
      <c r="G20" s="128">
        <f>SUM(G14:G19)</f>
        <v>218</v>
      </c>
      <c r="H20" s="127">
        <f>(H14+H16+H17+H18+H19+H15)</f>
        <v>167890092</v>
      </c>
      <c r="I20" s="93"/>
    </row>
    <row r="21" spans="1:9" ht="15" thickBot="1" x14ac:dyDescent="0.4">
      <c r="A21" s="122"/>
      <c r="B21" s="90"/>
      <c r="C21" s="90"/>
      <c r="D21" s="75"/>
      <c r="E21" s="75"/>
      <c r="F21" s="75"/>
      <c r="G21" s="132"/>
      <c r="H21" s="133"/>
      <c r="I21" s="93"/>
    </row>
    <row r="22" spans="1:9" ht="15" thickTop="1" x14ac:dyDescent="0.35">
      <c r="A22" s="122"/>
      <c r="B22" s="90"/>
      <c r="C22" s="90"/>
      <c r="D22" s="75"/>
      <c r="E22" s="75"/>
      <c r="F22" s="75"/>
      <c r="G22" s="97"/>
      <c r="H22" s="134"/>
      <c r="I22" s="93"/>
    </row>
    <row r="23" spans="1:9" x14ac:dyDescent="0.35">
      <c r="A23" s="122"/>
      <c r="B23" s="75"/>
      <c r="C23" s="75"/>
      <c r="D23" s="75"/>
      <c r="E23" s="75"/>
      <c r="F23" s="97"/>
      <c r="G23" s="97"/>
      <c r="H23" s="97"/>
      <c r="I23" s="93"/>
    </row>
    <row r="24" spans="1:9" ht="15" thickBot="1" x14ac:dyDescent="0.4">
      <c r="A24" s="122"/>
      <c r="B24" s="101"/>
      <c r="C24" s="101"/>
      <c r="D24" s="75"/>
      <c r="E24" s="75"/>
      <c r="F24" s="101"/>
      <c r="G24" s="101"/>
      <c r="H24" s="97"/>
      <c r="I24" s="93"/>
    </row>
    <row r="25" spans="1:9" x14ac:dyDescent="0.35">
      <c r="A25" s="122"/>
      <c r="B25" s="97" t="s">
        <v>547</v>
      </c>
      <c r="C25" s="97"/>
      <c r="D25" s="75"/>
      <c r="E25" s="75"/>
      <c r="F25" s="97"/>
      <c r="G25" s="97"/>
      <c r="H25" s="97"/>
      <c r="I25" s="93"/>
    </row>
    <row r="26" spans="1:9" x14ac:dyDescent="0.35">
      <c r="A26" s="122"/>
      <c r="B26" s="97"/>
      <c r="C26" s="97"/>
      <c r="D26" s="75"/>
      <c r="E26" s="75"/>
      <c r="F26" s="97" t="s">
        <v>548</v>
      </c>
      <c r="G26" s="97"/>
      <c r="H26" s="97"/>
      <c r="I26" s="93"/>
    </row>
    <row r="27" spans="1:9" x14ac:dyDescent="0.35">
      <c r="A27" s="122"/>
      <c r="B27" s="97" t="s">
        <v>555</v>
      </c>
      <c r="C27" s="97"/>
      <c r="D27" s="75"/>
      <c r="E27" s="75"/>
      <c r="F27" s="97" t="s">
        <v>549</v>
      </c>
      <c r="G27" s="97"/>
      <c r="H27" s="97"/>
      <c r="I27" s="93"/>
    </row>
    <row r="28" spans="1:9" x14ac:dyDescent="0.35">
      <c r="A28" s="122"/>
      <c r="B28" s="97"/>
      <c r="C28" s="97"/>
      <c r="D28" s="75"/>
      <c r="E28" s="75"/>
      <c r="F28" s="97"/>
      <c r="G28" s="97"/>
      <c r="H28" s="97"/>
      <c r="I28" s="93"/>
    </row>
    <row r="29" spans="1:9" ht="18.5" customHeight="1" x14ac:dyDescent="0.35">
      <c r="A29" s="122"/>
      <c r="B29" s="135" t="s">
        <v>550</v>
      </c>
      <c r="C29" s="135"/>
      <c r="D29" s="135"/>
      <c r="E29" s="135"/>
      <c r="F29" s="135"/>
      <c r="G29" s="135"/>
      <c r="H29" s="135"/>
      <c r="I29" s="93"/>
    </row>
    <row r="30" spans="1:9" ht="15" thickBot="1" x14ac:dyDescent="0.4">
      <c r="A30" s="136"/>
      <c r="B30" s="137"/>
      <c r="C30" s="137"/>
      <c r="D30" s="137"/>
      <c r="E30" s="137"/>
      <c r="F30" s="101"/>
      <c r="G30" s="101"/>
      <c r="H30" s="101"/>
      <c r="I30" s="138"/>
    </row>
  </sheetData>
  <mergeCells count="4">
    <mergeCell ref="A1:B2"/>
    <mergeCell ref="C1:H1"/>
    <mergeCell ref="C2:H2"/>
    <mergeCell ref="B29:H29"/>
  </mergeCells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INFO IPS</vt:lpstr>
      <vt:lpstr>TD</vt:lpstr>
      <vt:lpstr>ESTADO DE CADA FACTURA</vt:lpstr>
      <vt:lpstr>FOR-CSA-018 </vt:lpstr>
      <vt:lpstr>FOR CSA 004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Paola Andrea Jimenez Prado</cp:lastModifiedBy>
  <cp:lastPrinted>2024-06-02T03:20:23Z</cp:lastPrinted>
  <dcterms:created xsi:type="dcterms:W3CDTF">2022-06-01T14:39:12Z</dcterms:created>
  <dcterms:modified xsi:type="dcterms:W3CDTF">2024-06-02T03:20:32Z</dcterms:modified>
</cp:coreProperties>
</file>