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drawings/drawing3.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hidePivotFieldList="1"/>
  <mc:AlternateContent xmlns:mc="http://schemas.openxmlformats.org/markup-compatibility/2006">
    <mc:Choice Requires="x15">
      <x15ac:absPath xmlns:x15ac="http://schemas.microsoft.com/office/spreadsheetml/2010/11/ac" url="\\nilo\Areas\CxPSalud\CARTERA\CARTERAS REVISADAS\REVISIÓN CARTERAS AÑO 2025\5. MAYO\NIT 890319230 FUND LIGA COLOMBIANA CONTA LA EPILEPSIA\"/>
    </mc:Choice>
  </mc:AlternateContent>
  <xr:revisionPtr revIDLastSave="0" documentId="13_ncr:1_{100F83E7-CEC5-466E-A741-7943455B6F08}" xr6:coauthVersionLast="47" xr6:coauthVersionMax="47" xr10:uidLastSave="{00000000-0000-0000-0000-000000000000}"/>
  <bookViews>
    <workbookView xWindow="-110" yWindow="-110" windowWidth="19420" windowHeight="11500" activeTab="2" xr2:uid="{00000000-000D-0000-FFFF-FFFF00000000}"/>
  </bookViews>
  <sheets>
    <sheet name="INFO IPS" sheetId="1" r:id="rId1"/>
    <sheet name="ESTADO CADA FACT" sheetId="6" r:id="rId2"/>
    <sheet name="FOR-CSA-018" sheetId="3" r:id="rId3"/>
    <sheet name="CIRCULAR 030" sheetId="4" r:id="rId4"/>
  </sheets>
  <externalReferences>
    <externalReference r:id="rId5"/>
    <externalReference r:id="rId6"/>
  </externalReferences>
  <definedNames>
    <definedName name="_xlnm._FilterDatabase" localSheetId="1" hidden="1">'ESTADO CADA FACT'!$A$2:$BH$72</definedName>
    <definedName name="_xlnm._FilterDatabase" localSheetId="0" hidden="1">'INFO IPS'!$A$3:$M$3</definedName>
    <definedName name="DEPTO">[1]Hoja1!$B$2:$B$37</definedName>
    <definedName name="listaEBP">[2]IPS!$A$2:$B$157</definedName>
    <definedName name="listaeps">[2]EPS!$A$2:$A$25</definedName>
    <definedName name="listaERP">[2]EPS!$A$2:$B$25</definedName>
    <definedName name="listaips">[2]IPS!$A$2:$A$157</definedName>
    <definedName name="MedioP">'[2]MESA 1-2020'!$AV$6569:$AV$6572</definedName>
    <definedName name="Mes">#REF!</definedName>
    <definedName name="TBL_NUMESA">[2]EPS!$J$1:$J$4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2" i="4" l="1"/>
  <c r="J1" i="6"/>
  <c r="AA1" i="6"/>
  <c r="Y1" i="6"/>
  <c r="O2" i="6"/>
  <c r="BC1" i="6"/>
  <c r="BB1" i="6"/>
  <c r="BA1" i="6"/>
  <c r="AZ1" i="6"/>
  <c r="AY1" i="6"/>
  <c r="AX1" i="6"/>
  <c r="AW1" i="6"/>
  <c r="AV1" i="6"/>
  <c r="AU1" i="6"/>
  <c r="AT1" i="6"/>
  <c r="AM1" i="6"/>
  <c r="AL1" i="6"/>
  <c r="AK1" i="6"/>
  <c r="AF1" i="6"/>
  <c r="AE1" i="6"/>
  <c r="AD1" i="6"/>
  <c r="AC1" i="6"/>
  <c r="AB1" i="6"/>
  <c r="Z1" i="6"/>
  <c r="P1" i="6"/>
  <c r="I1" i="6"/>
  <c r="G32" i="4"/>
  <c r="C32" i="4"/>
  <c r="G31" i="4"/>
  <c r="C31" i="4"/>
  <c r="G30" i="4"/>
  <c r="C30" i="4"/>
  <c r="I23" i="4"/>
  <c r="H23" i="4"/>
  <c r="I22" i="4"/>
  <c r="H22" i="4"/>
  <c r="I21" i="4"/>
  <c r="H21" i="4"/>
  <c r="I20" i="4"/>
  <c r="H20" i="4"/>
  <c r="I19" i="4"/>
  <c r="H19" i="4"/>
  <c r="I18" i="4"/>
  <c r="H18" i="4"/>
  <c r="C17" i="4"/>
  <c r="I30" i="3"/>
  <c r="H30" i="3"/>
  <c r="I28" i="3"/>
  <c r="H28" i="3"/>
  <c r="I25" i="3"/>
  <c r="H25" i="3"/>
  <c r="H32" i="3" s="1"/>
  <c r="H33" i="3" s="1"/>
  <c r="C11" i="4"/>
  <c r="C9" i="4"/>
  <c r="I32" i="3" l="1"/>
  <c r="I33" i="3" s="1"/>
  <c r="N1" i="6"/>
  <c r="H17" i="4"/>
  <c r="I17" i="4"/>
  <c r="H24" i="4"/>
  <c r="I24" i="4"/>
  <c r="I75" i="1"/>
  <c r="H7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Juan Camilo Paez Ramirez</author>
    <author>tc={ED9940A4-B407-4FFD-BA74-8B50C9C8DFDB}</author>
  </authors>
  <commentList>
    <comment ref="A3" authorId="0" shapeId="0" xr:uid="{00000000-0006-0000-0000-000001000000}">
      <text>
        <r>
          <rPr>
            <b/>
            <sz val="9"/>
            <color indexed="81"/>
            <rFont val="Tahoma"/>
            <family val="2"/>
          </rPr>
          <t>Juan Camilo Paez Ramirez:</t>
        </r>
        <r>
          <rPr>
            <sz val="9"/>
            <color indexed="81"/>
            <rFont val="Tahoma"/>
            <family val="2"/>
          </rPr>
          <t xml:space="preserve">
NIT IPS SIN DIGITO DE VERIFICACION
</t>
        </r>
      </text>
    </comment>
    <comment ref="B3" authorId="0" shapeId="0" xr:uid="{00000000-0006-0000-0000-000002000000}">
      <text>
        <r>
          <rPr>
            <b/>
            <sz val="9"/>
            <color indexed="81"/>
            <rFont val="Tahoma"/>
            <family val="2"/>
          </rPr>
          <t>Juan Camilo Paez Ramirez:</t>
        </r>
        <r>
          <rPr>
            <sz val="9"/>
            <color indexed="81"/>
            <rFont val="Tahoma"/>
            <family val="2"/>
          </rPr>
          <t xml:space="preserve">
NOMBRE DE LA IPS</t>
        </r>
      </text>
    </comment>
    <comment ref="C3" authorId="0" shapeId="0" xr:uid="{00000000-0006-0000-0000-000003000000}">
      <text>
        <r>
          <rPr>
            <b/>
            <sz val="9"/>
            <color indexed="81"/>
            <rFont val="Tahoma"/>
            <family val="2"/>
          </rPr>
          <t>Juan Camilo Paez Ramirez:
ALFA NUMERICO SI APLICA</t>
        </r>
      </text>
    </comment>
    <comment ref="D3" authorId="0" shapeId="0" xr:uid="{00000000-0006-0000-0000-000004000000}">
      <text>
        <r>
          <rPr>
            <b/>
            <sz val="9"/>
            <color indexed="81"/>
            <rFont val="Tahoma"/>
            <family val="2"/>
          </rPr>
          <t>Juan Camilo Paez Ramirez:</t>
        </r>
        <r>
          <rPr>
            <sz val="9"/>
            <color indexed="81"/>
            <rFont val="Tahoma"/>
            <family val="2"/>
          </rPr>
          <t xml:space="preserve">
NUMERO DE FACTURA FISCAL
</t>
        </r>
      </text>
    </comment>
    <comment ref="E3" authorId="1" shapeId="0" xr:uid="{00000000-0006-0000-0000-000005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1 - 30 de 31 - 60 etc</t>
      </text>
    </comment>
    <comment ref="F3" authorId="0" shapeId="0" xr:uid="{00000000-0006-0000-0000-000006000000}">
      <text>
        <r>
          <rPr>
            <b/>
            <sz val="9"/>
            <color indexed="81"/>
            <rFont val="Tahoma"/>
            <family val="2"/>
          </rPr>
          <t>Juan Camilo Paez Ramirez:</t>
        </r>
        <r>
          <rPr>
            <sz val="9"/>
            <color indexed="81"/>
            <rFont val="Tahoma"/>
            <family val="2"/>
          </rPr>
          <t xml:space="preserve">
FECHA EMISION DE LA FACTURA
</t>
        </r>
      </text>
    </comment>
    <comment ref="G3" authorId="0" shapeId="0" xr:uid="{00000000-0006-0000-0000-000007000000}">
      <text>
        <r>
          <rPr>
            <b/>
            <sz val="9"/>
            <color indexed="81"/>
            <rFont val="Tahoma"/>
            <family val="2"/>
          </rPr>
          <t>Juan Camilo Paez Ramirez:</t>
        </r>
        <r>
          <rPr>
            <sz val="9"/>
            <color indexed="81"/>
            <rFont val="Tahoma"/>
            <family val="2"/>
          </rPr>
          <t xml:space="preserve">
FECHA DE RADICADO ANTE LA EPS</t>
        </r>
      </text>
    </comment>
  </commentList>
</comments>
</file>

<file path=xl/sharedStrings.xml><?xml version="1.0" encoding="utf-8"?>
<sst xmlns="http://schemas.openxmlformats.org/spreadsheetml/2006/main" count="1438" uniqueCount="306">
  <si>
    <t>Prefijo Factura</t>
  </si>
  <si>
    <t>Numero Factura</t>
  </si>
  <si>
    <t>IPS Fecha factura</t>
  </si>
  <si>
    <t>IPS Fecha radicado</t>
  </si>
  <si>
    <t>IPS Valor Factura</t>
  </si>
  <si>
    <t>IPS Saldo Factura</t>
  </si>
  <si>
    <t>NIT IPS</t>
  </si>
  <si>
    <t>Tipo de Contrato</t>
  </si>
  <si>
    <t>Nombre IPS</t>
  </si>
  <si>
    <t>Sede / Ciudad</t>
  </si>
  <si>
    <t>Tipo de Prestación</t>
  </si>
  <si>
    <t>Numero de Contrato</t>
  </si>
  <si>
    <t>Edad de la cartera</t>
  </si>
  <si>
    <t>HOJA 1 DE 1</t>
  </si>
  <si>
    <t>VERSION 0</t>
  </si>
  <si>
    <t>FOR-CSA-001</t>
  </si>
  <si>
    <t>REPORTE CARTERA DETALLADA IPS</t>
  </si>
  <si>
    <t>TOTAL</t>
  </si>
  <si>
    <t>FVES</t>
  </si>
  <si>
    <t>FUNDACION LIGA COLOMBIANA CONTRA LA EPILEPSIA - CAPITULO VALLE DEL CAUCA HELENA NADER DE ZACCOUR</t>
  </si>
  <si>
    <t>EVENTO</t>
  </si>
  <si>
    <t>AMBULATORIO</t>
  </si>
  <si>
    <t>CALI</t>
  </si>
  <si>
    <t>FACTURA</t>
  </si>
  <si>
    <t>LLAVE</t>
  </si>
  <si>
    <t>ESTADO CARTERA ANTERIOR</t>
  </si>
  <si>
    <t>POR PAGAR SAP</t>
  </si>
  <si>
    <t>DOC CONTA</t>
  </si>
  <si>
    <t>ESTADO BOX</t>
  </si>
  <si>
    <t>FECHA FACT</t>
  </si>
  <si>
    <t>FECHA RAD</t>
  </si>
  <si>
    <t>FECHA LIQ</t>
  </si>
  <si>
    <t>FECHA DEV</t>
  </si>
  <si>
    <t>DIAS</t>
  </si>
  <si>
    <t>EDAD</t>
  </si>
  <si>
    <t>VALOR BRUTO</t>
  </si>
  <si>
    <t>VALOR RADICAD</t>
  </si>
  <si>
    <t>COPAGO/CM REAL</t>
  </si>
  <si>
    <t>COPAGO/CM BOX</t>
  </si>
  <si>
    <t>NOTA CREDITO</t>
  </si>
  <si>
    <t>GLOSA PDTE</t>
  </si>
  <si>
    <t>GLOSA ACEPTADA</t>
  </si>
  <si>
    <t>DEVOLUCION</t>
  </si>
  <si>
    <t>Devolucion Aceptada</t>
  </si>
  <si>
    <t>Observacion Devolucion</t>
  </si>
  <si>
    <t>Observacion glosa</t>
  </si>
  <si>
    <t>USUARIO LIQ</t>
  </si>
  <si>
    <t>Rete Fuente</t>
  </si>
  <si>
    <t>VALOR A PAGAR</t>
  </si>
  <si>
    <t>Valor_Glosa y Devolución</t>
  </si>
  <si>
    <t>TIPIFICACION</t>
  </si>
  <si>
    <t>CONCEPTO GLOSA Y DEVOLUCION</t>
  </si>
  <si>
    <t>TIPIFICACION OBJECION</t>
  </si>
  <si>
    <t>TIPO DE SERVICIO</t>
  </si>
  <si>
    <t>AMBITO</t>
  </si>
  <si>
    <t>Numero Contrato</t>
  </si>
  <si>
    <t>FACTURA CANCELADA</t>
  </si>
  <si>
    <t>FACTURA DEVUELTA</t>
  </si>
  <si>
    <t>FACTURA NO RADICADA</t>
  </si>
  <si>
    <t>VALOR EXTEMPORANEO</t>
  </si>
  <si>
    <t>FACTURA EN PROGRAMACION DE PAGO</t>
  </si>
  <si>
    <t>FACTURA EN PROCESO INTERNO</t>
  </si>
  <si>
    <t>FACTURACION COVID-19</t>
  </si>
  <si>
    <t>VALOR CANCELADO SAP</t>
  </si>
  <si>
    <t>RETENCION</t>
  </si>
  <si>
    <t>DOC COMPENSACION SAP</t>
  </si>
  <si>
    <t>FECHA COMPENSACION SAP</t>
  </si>
  <si>
    <t>OBSE PAGO</t>
  </si>
  <si>
    <t>VALOR TRANFERENCIA</t>
  </si>
  <si>
    <t xml:space="preserve">FUND LIGA COLOMBIANA CONTA LA EPILEPSIA </t>
  </si>
  <si>
    <t>FVES40796</t>
  </si>
  <si>
    <t>890319230_FVES40796</t>
  </si>
  <si>
    <t>Finalizada</t>
  </si>
  <si>
    <t>31-60</t>
  </si>
  <si>
    <t>Cesar Augusto Alzate Gaviria</t>
  </si>
  <si>
    <t>Consultas ambulatorias</t>
  </si>
  <si>
    <t>CNT-2023-306</t>
  </si>
  <si>
    <t>FVES40845</t>
  </si>
  <si>
    <t>890319230_FVES40845</t>
  </si>
  <si>
    <t>FVES41123</t>
  </si>
  <si>
    <t>890319230_FVES41123</t>
  </si>
  <si>
    <t>FVES41163</t>
  </si>
  <si>
    <t>890319230_FVES41163</t>
  </si>
  <si>
    <t>FVES41189</t>
  </si>
  <si>
    <t>890319230_FVES41189</t>
  </si>
  <si>
    <t>FVES42426</t>
  </si>
  <si>
    <t>890319230_FVES42426</t>
  </si>
  <si>
    <t>Corriente</t>
  </si>
  <si>
    <t>Luis Ernesto Guerrero Galeano</t>
  </si>
  <si>
    <t>FVES42685</t>
  </si>
  <si>
    <t>890319230_FVES42685</t>
  </si>
  <si>
    <t>FVES42524</t>
  </si>
  <si>
    <t>890319230_FVES42524</t>
  </si>
  <si>
    <t>FVES39505</t>
  </si>
  <si>
    <t>890319230_FVES39505</t>
  </si>
  <si>
    <t>Factura No Radicada</t>
  </si>
  <si>
    <t>Para cargar RIPS o soportes</t>
  </si>
  <si>
    <t>No radicada</t>
  </si>
  <si>
    <t>FVES39691</t>
  </si>
  <si>
    <t>890319230_FVES39691</t>
  </si>
  <si>
    <t>FVES39944</t>
  </si>
  <si>
    <t>890319230_FVES39944</t>
  </si>
  <si>
    <t>FVES42369</t>
  </si>
  <si>
    <t>890319230_FVES42369</t>
  </si>
  <si>
    <t>Factura Pendiente por Programacion de Pago-Glosa Pendiente por Contestar IPS</t>
  </si>
  <si>
    <t>Para respuesta prestador</t>
  </si>
  <si>
    <t>mayor valor cobrado en codigo 890274-04 facturan $ 78000 tarifa convenio $ 55000 se objeta la diferencia. $ 23000</t>
  </si>
  <si>
    <t>Ana Milena Lozano Rivera</t>
  </si>
  <si>
    <t>FVES42266</t>
  </si>
  <si>
    <t>890319230_FVES42266</t>
  </si>
  <si>
    <t>Se aplica glosa por valor de $500 que obedece a glosa por tarifa, por mayor valor facturado, se reconoce valor pactado en nota técnica, para el siguiente  servicio: Cups facturado 890273 Consulta De Primera Vez Por Especialista En Neurocirugia por valor de $65.000,  se reconoce valor pactado por valor de $64.500, se  objeta diferencia por valor de $500.</t>
  </si>
  <si>
    <t>Erika Lorena Restrepo Gomez</t>
  </si>
  <si>
    <t>FVES42483</t>
  </si>
  <si>
    <t>890319230_FVES42483</t>
  </si>
  <si>
    <t xml:space="preserve">Se aplica glosa por valor de $500 que obedece a glosa por tarifa, por mayor valor facturado, se reconoce valor pactado en nota técnica, para el siguiente  servicio: Cups facturado 890273 Consulta De Primera Vez Por Especialista En Neurocirugia por valor de $65.000,  se reconoce valor pactado por valor de $64.500, se  objeta diferencia por valor de $500 </t>
  </si>
  <si>
    <t>FVES42490</t>
  </si>
  <si>
    <t>890319230_FVES42490</t>
  </si>
  <si>
    <t>Factura Pendiente por Programacion de Pago</t>
  </si>
  <si>
    <t>FOR-CSA-018</t>
  </si>
  <si>
    <t>RESUMEN DE CARTERA REVISADA POR LA EPS</t>
  </si>
  <si>
    <t>VERSION 2</t>
  </si>
  <si>
    <t>A continuacion me permito remitir nuestra respuesta al estado de cartera presentado en la fecha: 02/04/2025</t>
  </si>
  <si>
    <t>Con Corte al dia: 31/03/2025</t>
  </si>
  <si>
    <t>Cant Fact</t>
  </si>
  <si>
    <t>Valor</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</si>
  <si>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</si>
  <si>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</si>
  <si>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</si>
  <si>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</si>
  <si>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</si>
  <si>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</si>
  <si>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</si>
  <si>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</si>
  <si>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</si>
  <si>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</si>
  <si>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</si>
  <si>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</si>
  <si>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</si>
  <si>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Nombre</t>
  </si>
  <si>
    <t>Lizeth Ome G.</t>
  </si>
  <si>
    <t>Cargo</t>
  </si>
  <si>
    <t>Cartera - Cuentas Salud</t>
  </si>
  <si>
    <t>EPS Comfenalco Valle.</t>
  </si>
  <si>
    <t>Nota: Documento válido como soporte de aceptación a el estado de cartera conciliado entre las partes</t>
  </si>
  <si>
    <t>FOR-CSA-004</t>
  </si>
  <si>
    <t>RESUMEN DE CARTERA REVISADA POR LA EPS REPORTADA EN LA CIRCULAR 030</t>
  </si>
  <si>
    <t>A continuacion me permito remitir nuestra respuesta al estado de cartera reportada en la Circular 030</t>
  </si>
  <si>
    <t>GLOSA POR CONCILIAR</t>
  </si>
  <si>
    <t>TOTAL CARTERA REVISADA CIRCULAR 030</t>
  </si>
  <si>
    <t>Nota: Documento válido como soporte de aceptación a el estado de cartera conciliado y reportado en Circular 030</t>
  </si>
  <si>
    <t>FVES43477</t>
  </si>
  <si>
    <t>890319230_FVES43477</t>
  </si>
  <si>
    <t>Factura Devuelta</t>
  </si>
  <si>
    <t>Devuelta</t>
  </si>
  <si>
    <t>SE REALIZA DEVOLUCION YA QUE NO CUENTA CON EL SOPORTE DE INFORME O LA NOTA DE LA EVOLUCION DE LA REALIZACION DEL PROCEDIIMIENTO FAVOR VALIDAR</t>
  </si>
  <si>
    <t>SOPORTE</t>
  </si>
  <si>
    <t>FVES42716</t>
  </si>
  <si>
    <t>890319230_FVES42716</t>
  </si>
  <si>
    <t>Se  realiza devolución, no se  evidencia  soporte de historia  clínica. Por  favor validar con el área  encargada.</t>
  </si>
  <si>
    <t>FVES42802</t>
  </si>
  <si>
    <t>890319230_FVES42802</t>
  </si>
  <si>
    <t>SE REALIZA DEVOLUCION YA QUE NO CUENTA CON EL SOPORTE DE INFORME O LA NOTA DE LA EVOLUCION DE LA REALIZACION DE LA CONSULTA FAVOR VALIDAR</t>
  </si>
  <si>
    <t>FVES42972</t>
  </si>
  <si>
    <t>890319230_FVES42972</t>
  </si>
  <si>
    <t>FVES43146</t>
  </si>
  <si>
    <t>890319230_FVES43146</t>
  </si>
  <si>
    <t>SE REALIZA DEVOLUCION YA QUE NO CUENTA CON EL SOPORTE DE INFORME O LA NOTA DE LA EVOLUCION DE LA REALIZACION DE  LA CONSULTA FAVOR VALIDAR</t>
  </si>
  <si>
    <t>FVES43227</t>
  </si>
  <si>
    <t>890319230_FVES43227</t>
  </si>
  <si>
    <t xml:space="preserve">SE REALIZA DEVOLUCION YA QUE NO CUENTA CON EL SOPORTE DE INFORME O LA NOTA DE LA EVOLUCION DE LA REALIZACION DEL PROCEDIIMIENTO FAVOR VALIDAR </t>
  </si>
  <si>
    <t>FVES43691</t>
  </si>
  <si>
    <t>890319230_FVES43691</t>
  </si>
  <si>
    <t>SE REALIZA DEVOLUCION YA QUE NO CUENTA CON EL SOPORTE DE INFORME O LA NOTA DE LA EVOLUCION DE LA REALIZACION DEL CONSULTA FAVOR VALIDAR</t>
  </si>
  <si>
    <t>FVES43696</t>
  </si>
  <si>
    <t>890319230_FVES43696</t>
  </si>
  <si>
    <t>FVES41359</t>
  </si>
  <si>
    <t>890319230_FVES41359</t>
  </si>
  <si>
    <t>0-30</t>
  </si>
  <si>
    <t>SOPORTE: Se realiza devolución de la factura FVES41359 por $ 40.000, debido a que se verifica documentos adjuntos y no se evidencia soporte que justifique el servicio facturado  891401  ELECTROENCEFALOGRAMA CONVENCIONAL</t>
  </si>
  <si>
    <t>SOPORTE: Se realiza devolución de la factura FVES41359 por $ 40.000, debido a que se verifica documentos adjuntos y no se evidencia soporte que justifique el servicio facturado 891401 ELECTROENCEFALOGRAMA CONVENCIONAL</t>
  </si>
  <si>
    <t>Ambulatorio</t>
  </si>
  <si>
    <t>FVES41250</t>
  </si>
  <si>
    <t>890319230_FVES41250</t>
  </si>
  <si>
    <t xml:space="preserve">se procede a realizar devolucion ya que la factura cargada no se puede evidenciar que numero de factrura es. ya que quedo mal cargada. factura ilegible.  favor escanear de manera correcta los soportes ya que si se dificulta la visualización no procede para pago </t>
  </si>
  <si>
    <t>se procede a realizar devolucion ya que la factura cargada no se puede evidenciar que numero de factrura es. ya que quedo mal cargada. factura ilegible. favor escanear de manera correcta los soportes ya que si se dificulta la visualización no procede para pago</t>
  </si>
  <si>
    <t>FVES41354</t>
  </si>
  <si>
    <t>890319230_FVES41354</t>
  </si>
  <si>
    <t>SOPORTE: Se realiza devolución de la factura FVES41354 por $55.000, debido a que se verifica documentos adjuntos y no se evidencia soporte que justifique el servicio facturado  890374 CONSULTA DE CONTROL O DE SEGUIMIENTO POR ESPECIALISTA EN NEUROLOGIA</t>
  </si>
  <si>
    <t>SOPORTE: Se realiza devolución de la factura FVES41354 por $55.000, debido a que se verifica documentos adjuntos y no se evidencia soporte que justifique el servicio facturado 890374 CONSULTA DE CONTROL O DE SEGUIMIENTO POR ESPECIALISTA EN NEUROLOGIA</t>
  </si>
  <si>
    <t>FVES41459</t>
  </si>
  <si>
    <t>890319230_FVES41459</t>
  </si>
  <si>
    <t>SOPORTE: Se realiza devolución de la factura FVES41464 por $55.000, debido a que se verifica documentos adjuntos y no se evidencia soporte que justifique el servicio facturado  890374 CONSULTA DE CONTROL O DE SEGUIMIENTO POR ESPECIALISTA EN NEUROLOGIA</t>
  </si>
  <si>
    <t>SOPORTE: Se realiza devolución de la factura FVES41464 por $55.000, debido a que se verifica documentos adjuntos y no se evidencia soporte que justifique el servicio facturado 890374 CONSULTA DE CONTROL O DE SEGUIMIENTO POR ESPECIALISTA EN NEUROLOGIA</t>
  </si>
  <si>
    <t>FVES41464</t>
  </si>
  <si>
    <t>890319230_FVES41464</t>
  </si>
  <si>
    <t>FVES41554</t>
  </si>
  <si>
    <t>890319230_FVES41554</t>
  </si>
  <si>
    <t>SOPORTE: Se realiza devolución de la factura FVES41554 por $55.000, debido a que se verifica documentos adjuntos y no se evidencia soporte que justifique el servicio facturado  890274 CONSULTA DE PRIMERA VEZ POR ESPECIALISTA EN NEUROLOGIA</t>
  </si>
  <si>
    <t>SOPORTE: Se realiza devolución de la factura FVES41554 por $55.000, debido a que se verifica documentos adjuntos y no se evidencia soporte que justifique el servicio facturado 890274 CONSULTA DE PRIMERA VEZ POR ESPECIALISTA EN NEUROLOGIA</t>
  </si>
  <si>
    <t>FVES41638</t>
  </si>
  <si>
    <t>890319230_FVES41638</t>
  </si>
  <si>
    <t xml:space="preserve">SOPORTE: Se realiza devolución de la factura FVES41638 por $55.000, debido a que se verifica documentos adjuntos y no se evidencia soporte que justifique el servicio facturado  890374 CONSULTA DE CONTROL O DE SEGUIMIENTO POR ESPECIALISTA EN NEUROLOGIA </t>
  </si>
  <si>
    <t>SOPORTE: Se realiza devolución de la factura FVES41638 por $55.000, debido a que se verifica documentos adjuntos y no se evidencia soporte que justifique el servicio facturado 890374 CONSULTA DE CONTROL O DE SEGUIMIENTO POR ESPECIALISTA EN NEUROLOGIA</t>
  </si>
  <si>
    <t>FVES41777</t>
  </si>
  <si>
    <t>890319230_FVES41777</t>
  </si>
  <si>
    <t xml:space="preserve">SOPORTE: Se realiza devolución de la factura FVES41777 por $55.000, debido a que se verifica documentos adjuntos y no se evidencia soporte que justifique el servicio facturado  890374 CONSULTA DE CONTROL O DE SEGUIMIENTO POR ESPECIALISTA EN NEUROLOGIA </t>
  </si>
  <si>
    <t>SOPORTE: Se realiza devolución de la factura FVES41777 por $55.000, debido a que se verifica documentos adjuntos y no se evidencia soporte que justifique el servicio facturado 890374 CONSULTA DE CONTROL O DE SEGUIMIENTO POR ESPECIALISTA EN NEUROLOGIA</t>
  </si>
  <si>
    <t>FVES41658</t>
  </si>
  <si>
    <t>890319230_FVES41658</t>
  </si>
  <si>
    <t>SOPORTE: Se realiza devolución de la factura FVES41354 por $55.000, debido a que se verifica documentos adjuntos y no se evidencia soporte que justifique el servicio facturado  890275 CONSULTA DE PRIMERA VEZ POR ESPECIALISTA EN NEUROLOGIA PEDIATRICA</t>
  </si>
  <si>
    <t>SOPORTE: Se realiza devolución de la factura FVES41354 por $55.000, debido a que se verifica documentos adjuntos y no se evidencia soporte que justifique el servicio facturado 890275 CONSULTA DE PRIMERA VEZ POR ESPECIALISTA EN NEUROLOGIA PEDIATRICA</t>
  </si>
  <si>
    <t>FVES41773</t>
  </si>
  <si>
    <t>890319230_FVES41773</t>
  </si>
  <si>
    <t>SOPORTE: Se realiza devolución de la factura FVES41354 por $55.000, debido a que se verifica documentos adjuntos y no se evidencia soporte que justifique el servicio facturado  890375 CONSULTA DE CONTROL O DE SEGUIMIENTO POR ESPECIALISTA EN NEUROLOGIA PEDIATRICA</t>
  </si>
  <si>
    <t>SOPORTE: Se realiza devolución de la factura FVES41354 por $55.000, debido a que se verifica documentos adjuntos y no se evidencia soporte que justifique el servicio facturado 890375 CONSULTA DE CONTROL O DE SEGUIMIENTO POR ESPECIALISTA EN NEUROLOGIA PEDIATRICA</t>
  </si>
  <si>
    <t>FVES42152</t>
  </si>
  <si>
    <t>890319230_FVES42152</t>
  </si>
  <si>
    <t xml:space="preserve">SPTE.INCOMPLETO: NO HAY EVIDENCIA DE HISTORIA CLINICA  DE CONSULTA MÉDICA.FAVOR ANEXAR Y PRESENTAR NUEVAMENTE      </t>
  </si>
  <si>
    <t>SPTE.INCOMPLETO: NO HAY EVIDENCIA DE HISTORIA CLINICA DE CONSULTA MÉDICA.FAVOR ANEXAR Y PRESENTAR NUEVAMENTE</t>
  </si>
  <si>
    <t>FACTURACION</t>
  </si>
  <si>
    <t>FVES39892</t>
  </si>
  <si>
    <t>890319230_FVES39892</t>
  </si>
  <si>
    <t>Factura Aceptada por IPS</t>
  </si>
  <si>
    <t>Devuelta Aceptada</t>
  </si>
  <si>
    <t>91-180</t>
  </si>
  <si>
    <t>se procede a realizar devolucion ya que anexan soportes que no pertencen a la factura FVES39892, ANEXAN SOPORTES DE FVE39470</t>
  </si>
  <si>
    <t>FVES32259</t>
  </si>
  <si>
    <t>890319230_FVES32259</t>
  </si>
  <si>
    <t>181-360</t>
  </si>
  <si>
    <t>Kevin Uriel Yalanda Bombo</t>
  </si>
  <si>
    <t>FVES32617</t>
  </si>
  <si>
    <t>890319230_FVES32617</t>
  </si>
  <si>
    <t>FVES32667</t>
  </si>
  <si>
    <t>890319230_FVES32667</t>
  </si>
  <si>
    <t>FVES34091</t>
  </si>
  <si>
    <t>890319230_FVES34091</t>
  </si>
  <si>
    <t>Angela Campaz Mosquera</t>
  </si>
  <si>
    <t>FVES36337</t>
  </si>
  <si>
    <t>890319230_FVES36337</t>
  </si>
  <si>
    <t>FVES36525</t>
  </si>
  <si>
    <t>890319230_FVES36525</t>
  </si>
  <si>
    <t>FVES37364</t>
  </si>
  <si>
    <t>890319230_FVES37364</t>
  </si>
  <si>
    <t>FVES37416</t>
  </si>
  <si>
    <t>890319230_FVES37416</t>
  </si>
  <si>
    <t>FVES37724</t>
  </si>
  <si>
    <t>890319230_FVES37724</t>
  </si>
  <si>
    <t>FVES38337</t>
  </si>
  <si>
    <t>890319230_FVES38337</t>
  </si>
  <si>
    <t>FVES38576</t>
  </si>
  <si>
    <t>890319230_FVES38576</t>
  </si>
  <si>
    <t>FVES39023</t>
  </si>
  <si>
    <t>890319230_FVES39023</t>
  </si>
  <si>
    <t>FVES39274</t>
  </si>
  <si>
    <t>890319230_FVES39274</t>
  </si>
  <si>
    <t>FVES39470</t>
  </si>
  <si>
    <t>890319230_FVES39470</t>
  </si>
  <si>
    <t>FVES39718</t>
  </si>
  <si>
    <t>890319230_FVES39718</t>
  </si>
  <si>
    <t>FVES39895</t>
  </si>
  <si>
    <t>890319230_FVES39895</t>
  </si>
  <si>
    <t>FVES39896</t>
  </si>
  <si>
    <t>890319230_FVES39896</t>
  </si>
  <si>
    <t>FVES39900</t>
  </si>
  <si>
    <t>890319230_FVES39900</t>
  </si>
  <si>
    <t>FVES39979</t>
  </si>
  <si>
    <t>890319230_FVES39979</t>
  </si>
  <si>
    <t>FVES40205</t>
  </si>
  <si>
    <t>890319230_FVES40205</t>
  </si>
  <si>
    <t>61-90</t>
  </si>
  <si>
    <t>FVES40276</t>
  </si>
  <si>
    <t>890319230_FVES40276</t>
  </si>
  <si>
    <t>FVES40279</t>
  </si>
  <si>
    <t>890319230_FVES40279</t>
  </si>
  <si>
    <t>FVES40282</t>
  </si>
  <si>
    <t>890319230_FVES40282</t>
  </si>
  <si>
    <t>FVES40365</t>
  </si>
  <si>
    <t>890319230_FVES40365</t>
  </si>
  <si>
    <t>FVES40504</t>
  </si>
  <si>
    <t>890319230_FVES40504</t>
  </si>
  <si>
    <t>FVES40509</t>
  </si>
  <si>
    <t>890319230_FVES40509</t>
  </si>
  <si>
    <t>FVES40581</t>
  </si>
  <si>
    <t>890319230_FVES40581</t>
  </si>
  <si>
    <t>FVES40584</t>
  </si>
  <si>
    <t>890319230_FVES40584</t>
  </si>
  <si>
    <t>FVES40665</t>
  </si>
  <si>
    <t>890319230_FVES40665</t>
  </si>
  <si>
    <t>FVES40688</t>
  </si>
  <si>
    <t>890319230_FVES40688</t>
  </si>
  <si>
    <t>FVES40487</t>
  </si>
  <si>
    <t>890319230_FVES40487</t>
  </si>
  <si>
    <t>FVES41194</t>
  </si>
  <si>
    <t>890319230_FVES41194</t>
  </si>
  <si>
    <t>FVES41211</t>
  </si>
  <si>
    <t>890319230_FVES41211</t>
  </si>
  <si>
    <t>FVES40789</t>
  </si>
  <si>
    <t>890319230_FVES40789</t>
  </si>
  <si>
    <t>FVES40795</t>
  </si>
  <si>
    <t>890319230_FVES40795</t>
  </si>
  <si>
    <t>FACTURA PENDIENTE EN PROGRAMACION DE PAGO</t>
  </si>
  <si>
    <t>Factura Cancelada</t>
  </si>
  <si>
    <t>VALOR ACEPTADO IPS</t>
  </si>
  <si>
    <t xml:space="preserve">Señores : FUND LIGA COLOMBIANA CONTA LA EPILEPSIA </t>
  </si>
  <si>
    <t>NIT: 890319230</t>
  </si>
  <si>
    <t>Santiago de Cali, mayo 19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</si>
</sst>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 #,##0.00_-;\-&quot;$&quot;\ * #,##0.00_-;_-&quot;$&quot;\ * &quot;-&quot;??_-;_-@_-"/>
    <numFmt numFmtId="43" formatCode="_-* #,##0.00_-;\-* #,##0.00_-;_-* &quot;-&quot;??_-;_-@_-"/>
    <numFmt numFmtId="164" formatCode="_-&quot;$&quot;\ * #,##0_-;\-&quot;$&quot;\ * #,##0_-;_-&quot;$&quot;\ * &quot;-&quot;??_-;_-@_-"/>
    <numFmt numFmtId="165" formatCode="_ &quot;$&quot;\ * #,##0_ ;_ &quot;$&quot;\ * \-#,##0_ ;_ &quot;$&quot;\ * &quot;-&quot;??_ ;_ @_ "/>
    <numFmt numFmtId="166" formatCode="&quot;$&quot;\ #,##0"/>
    <numFmt numFmtId="167" formatCode="_-&quot;€&quot;\ * #,##0_-;\-&quot;€&quot;\ * #,##0_-;_-&quot;€&quot;\ * &quot;-&quot;??_-;_-@_-"/>
    <numFmt numFmtId="168" formatCode="dd/mm/yyyy"/>
    <numFmt numFmtId="169" formatCode="[$-240A]d&quot; de &quot;mmmm&quot; de &quot;yyyy;@"/>
    <numFmt numFmtId="170" formatCode="&quot;$&quot;\ #,##0;[Red]&quot;$&quot;\ #,##0"/>
    <numFmt numFmtId="171" formatCode="[$$-240A]\ #,##0;\-[$$-240A]\ #,##0"/>
    <numFmt numFmtId="172" formatCode="_-* #,##0_-;\-* #,##0_-;_-* &quot;-&quot;??_-;_-@_-"/>
  </numFmts>
  <fonts count="16" x14ac:knownFonts="1">
    <font>
      <sz val="11"/>
      <color theme="1"/>
      <name val="Calibri"/>
      <family val="2"/>
      <scheme val="minor"/>
    </font>
    <font>
      <sz val="9"/>
      <color indexed="81"/>
      <name val="Tahoma"/>
      <family val="2"/>
    </font>
    <font>
      <b/>
      <sz val="9"/>
      <color indexed="81"/>
      <name val="Tahoma"/>
      <family val="2"/>
    </font>
    <font>
      <sz val="10"/>
      <name val="Arial"/>
      <family val="2"/>
    </font>
    <font>
      <sz val="11"/>
      <color theme="1"/>
      <name val="Calibri"/>
      <family val="2"/>
      <scheme val="minor"/>
    </font>
    <font>
      <sz val="8"/>
      <color theme="1"/>
      <name val="Tahoma"/>
      <family val="2"/>
    </font>
    <font>
      <b/>
      <sz val="8"/>
      <color indexed="8"/>
      <name val="Tahoma"/>
      <family val="2"/>
    </font>
    <font>
      <b/>
      <sz val="8"/>
      <color theme="1"/>
      <name val="Tahoma"/>
      <family val="2"/>
    </font>
    <font>
      <b/>
      <sz val="8"/>
      <color theme="0" tint="-0.499984740745262"/>
      <name val="Tahoma"/>
      <family val="2"/>
    </font>
    <font>
      <sz val="9"/>
      <name val="Arial"/>
      <family val="2"/>
    </font>
    <font>
      <sz val="8"/>
      <name val="Tahoma"/>
      <family val="2"/>
    </font>
    <font>
      <b/>
      <sz val="8"/>
      <name val="Tahoma"/>
      <family val="2"/>
    </font>
    <font>
      <sz val="10"/>
      <color indexed="8"/>
      <name val="Arial"/>
      <family val="2"/>
    </font>
    <font>
      <b/>
      <sz val="10"/>
      <color indexed="8"/>
      <name val="Arial"/>
      <family val="2"/>
    </font>
    <font>
      <b/>
      <sz val="9"/>
      <name val="Arial"/>
      <family val="2"/>
    </font>
    <font>
      <b/>
      <sz val="11"/>
      <name val="Arial"/>
      <family val="2"/>
    </font>
  </fonts>
  <fills count="8">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92D05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5" tint="0.59999389629810485"/>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top style="thin">
        <color rgb="FF000000"/>
      </top>
      <bottom style="thin">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5">
    <xf numFmtId="0" fontId="0" fillId="0" borderId="0"/>
    <xf numFmtId="0" fontId="3" fillId="0" borderId="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cellStyleXfs>
  <cellXfs count="130">
    <xf numFmtId="0" fontId="0" fillId="0" borderId="0" xfId="0"/>
    <xf numFmtId="0" fontId="6" fillId="0" borderId="1" xfId="1" applyFont="1" applyBorder="1" applyAlignment="1">
      <alignment horizontal="center" vertical="center"/>
    </xf>
    <xf numFmtId="0" fontId="5" fillId="0" borderId="0" xfId="0" applyFont="1"/>
    <xf numFmtId="0" fontId="7" fillId="0" borderId="1" xfId="0" applyFont="1" applyBorder="1" applyAlignment="1">
      <alignment horizontal="center" vertical="center" wrapText="1"/>
    </xf>
    <xf numFmtId="0" fontId="7" fillId="0" borderId="0" xfId="0" applyFont="1" applyAlignment="1">
      <alignment horizontal="center" vertical="center" wrapText="1"/>
    </xf>
    <xf numFmtId="0" fontId="5" fillId="0" borderId="1" xfId="0" applyFont="1" applyBorder="1" applyAlignment="1">
      <alignment horizontal="center"/>
    </xf>
    <xf numFmtId="164" fontId="5" fillId="0" borderId="1" xfId="2" applyNumberFormat="1" applyFont="1" applyBorder="1" applyAlignment="1">
      <alignment horizontal="center"/>
    </xf>
    <xf numFmtId="0" fontId="7" fillId="2" borderId="1" xfId="0" applyFont="1" applyFill="1" applyBorder="1" applyAlignment="1">
      <alignment horizontal="center"/>
    </xf>
    <xf numFmtId="0" fontId="8" fillId="2" borderId="1" xfId="0" applyFont="1" applyFill="1" applyBorder="1" applyAlignment="1">
      <alignment horizontal="center"/>
    </xf>
    <xf numFmtId="164" fontId="7" fillId="0" borderId="2" xfId="2" applyNumberFormat="1" applyFont="1" applyBorder="1" applyAlignment="1">
      <alignment horizontal="center" vertical="center" wrapText="1"/>
    </xf>
    <xf numFmtId="164" fontId="7" fillId="0" borderId="4" xfId="2" applyNumberFormat="1"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0" xfId="0" applyFont="1" applyAlignment="1">
      <alignment horizontal="center"/>
    </xf>
    <xf numFmtId="165" fontId="9" fillId="0" borderId="1" xfId="2" applyNumberFormat="1" applyFont="1" applyBorder="1" applyAlignment="1">
      <alignment vertical="center"/>
    </xf>
    <xf numFmtId="165" fontId="0" fillId="0" borderId="1" xfId="2" applyNumberFormat="1" applyFont="1" applyBorder="1" applyAlignment="1">
      <alignment vertical="center"/>
    </xf>
    <xf numFmtId="0" fontId="5" fillId="0" borderId="1" xfId="0" applyFont="1" applyBorder="1" applyAlignment="1">
      <alignment horizontal="center" vertical="center" wrapText="1"/>
    </xf>
    <xf numFmtId="14" fontId="5" fillId="0" borderId="1" xfId="0" applyNumberFormat="1" applyFont="1" applyBorder="1" applyAlignment="1">
      <alignment horizontal="center" vertical="center"/>
    </xf>
    <xf numFmtId="14" fontId="9" fillId="0" borderId="1" xfId="0" applyNumberFormat="1" applyFont="1" applyBorder="1" applyAlignment="1">
      <alignment horizontal="center" vertical="center" wrapText="1"/>
    </xf>
    <xf numFmtId="14" fontId="9" fillId="0" borderId="1" xfId="0" applyNumberFormat="1" applyFont="1" applyBorder="1" applyAlignment="1">
      <alignment horizontal="center" vertical="center"/>
    </xf>
    <xf numFmtId="0" fontId="5" fillId="0" borderId="0" xfId="0" applyFont="1" applyAlignment="1">
      <alignment horizontal="center" vertical="center"/>
    </xf>
    <xf numFmtId="16" fontId="5" fillId="0" borderId="0" xfId="0" applyNumberFormat="1" applyFont="1" applyAlignment="1">
      <alignment horizontal="center" vertical="center"/>
    </xf>
    <xf numFmtId="14" fontId="5" fillId="0" borderId="0" xfId="0" applyNumberFormat="1" applyFont="1" applyAlignment="1">
      <alignment horizontal="center" vertical="center"/>
    </xf>
    <xf numFmtId="164" fontId="5" fillId="0" borderId="0" xfId="2" applyNumberFormat="1" applyFont="1" applyAlignment="1">
      <alignment horizontal="center" vertical="center"/>
    </xf>
    <xf numFmtId="166" fontId="10" fillId="0" borderId="0" xfId="0" applyNumberFormat="1" applyFont="1" applyAlignment="1">
      <alignment horizontal="center" vertical="center"/>
    </xf>
    <xf numFmtId="166" fontId="5" fillId="0" borderId="0" xfId="0" applyNumberFormat="1" applyFont="1" applyAlignment="1">
      <alignment horizontal="center" vertical="center"/>
    </xf>
    <xf numFmtId="166" fontId="5" fillId="0" borderId="0" xfId="2" applyNumberFormat="1" applyFont="1" applyAlignment="1">
      <alignment horizontal="center" vertical="center"/>
    </xf>
    <xf numFmtId="0" fontId="5" fillId="0" borderId="0" xfId="2" applyNumberFormat="1" applyFont="1" applyAlignment="1">
      <alignment horizontal="center" vertical="center"/>
    </xf>
    <xf numFmtId="166" fontId="5" fillId="0" borderId="0" xfId="0" applyNumberFormat="1" applyFont="1" applyAlignment="1">
      <alignment horizontal="center"/>
    </xf>
    <xf numFmtId="166" fontId="5" fillId="0" borderId="0" xfId="2" applyNumberFormat="1" applyFont="1" applyAlignment="1">
      <alignment horizontal="center"/>
    </xf>
    <xf numFmtId="0" fontId="7" fillId="0" borderId="14" xfId="0" applyFont="1" applyBorder="1" applyAlignment="1">
      <alignment horizontal="center" vertical="center" wrapText="1"/>
    </xf>
    <xf numFmtId="14" fontId="7" fillId="0" borderId="14" xfId="0" applyNumberFormat="1" applyFont="1" applyBorder="1" applyAlignment="1">
      <alignment horizontal="center" vertical="center" wrapText="1"/>
    </xf>
    <xf numFmtId="164" fontId="7" fillId="0" borderId="14" xfId="2" applyNumberFormat="1" applyFont="1" applyBorder="1" applyAlignment="1">
      <alignment horizontal="center" vertical="center" wrapText="1"/>
    </xf>
    <xf numFmtId="0" fontId="11" fillId="3" borderId="14" xfId="0" applyFont="1" applyFill="1" applyBorder="1" applyAlignment="1">
      <alignment horizontal="center" vertical="center" wrapText="1"/>
    </xf>
    <xf numFmtId="0" fontId="7" fillId="4" borderId="14" xfId="0" applyFont="1" applyFill="1" applyBorder="1" applyAlignment="1">
      <alignment horizontal="center" vertical="center" wrapText="1"/>
    </xf>
    <xf numFmtId="166" fontId="7" fillId="4" borderId="14" xfId="2" applyNumberFormat="1" applyFont="1" applyFill="1" applyBorder="1" applyAlignment="1">
      <alignment horizontal="center" vertical="center" wrapText="1"/>
    </xf>
    <xf numFmtId="0" fontId="7" fillId="4" borderId="14" xfId="2" applyNumberFormat="1" applyFont="1" applyFill="1" applyBorder="1" applyAlignment="1">
      <alignment horizontal="center" vertical="center" wrapText="1"/>
    </xf>
    <xf numFmtId="0" fontId="7" fillId="5" borderId="14" xfId="0" applyFont="1" applyFill="1" applyBorder="1" applyAlignment="1">
      <alignment horizontal="center" vertical="center" wrapText="1"/>
    </xf>
    <xf numFmtId="14" fontId="7" fillId="5" borderId="14" xfId="0" applyNumberFormat="1" applyFont="1" applyFill="1" applyBorder="1" applyAlignment="1">
      <alignment horizontal="center" vertical="center" wrapText="1"/>
    </xf>
    <xf numFmtId="0" fontId="7" fillId="6" borderId="14" xfId="0" applyFont="1" applyFill="1" applyBorder="1" applyAlignment="1">
      <alignment horizontal="center" vertical="center" wrapText="1"/>
    </xf>
    <xf numFmtId="167" fontId="7" fillId="3" borderId="14" xfId="2" applyNumberFormat="1" applyFont="1" applyFill="1" applyBorder="1" applyAlignment="1">
      <alignment horizontal="center" vertical="center" wrapText="1"/>
    </xf>
    <xf numFmtId="167" fontId="7" fillId="3" borderId="14" xfId="2" applyNumberFormat="1" applyFont="1" applyFill="1" applyBorder="1" applyAlignment="1">
      <alignment horizontal="center" wrapText="1"/>
    </xf>
    <xf numFmtId="0" fontId="7" fillId="7" borderId="14" xfId="0" applyFont="1" applyFill="1" applyBorder="1" applyAlignment="1">
      <alignment horizontal="center" vertical="center" wrapText="1"/>
    </xf>
    <xf numFmtId="0" fontId="7" fillId="7" borderId="1" xfId="0" applyFont="1" applyFill="1" applyBorder="1" applyAlignment="1">
      <alignment horizontal="center" vertical="center" wrapText="1"/>
    </xf>
    <xf numFmtId="0" fontId="10" fillId="0" borderId="1" xfId="0" applyFont="1" applyBorder="1" applyAlignment="1">
      <alignment horizontal="center"/>
    </xf>
    <xf numFmtId="0" fontId="5" fillId="0" borderId="1" xfId="0" applyFont="1" applyBorder="1" applyAlignment="1">
      <alignment horizontal="center" vertical="center"/>
    </xf>
    <xf numFmtId="1" fontId="5" fillId="0" borderId="1" xfId="0" applyNumberFormat="1" applyFont="1" applyBorder="1" applyAlignment="1">
      <alignment horizontal="center" vertical="center"/>
    </xf>
    <xf numFmtId="168" fontId="5" fillId="0" borderId="15" xfId="0" applyNumberFormat="1" applyFont="1" applyBorder="1" applyAlignment="1">
      <alignment horizontal="center" vertical="center"/>
    </xf>
    <xf numFmtId="168" fontId="5" fillId="0" borderId="1" xfId="0" applyNumberFormat="1" applyFont="1" applyBorder="1" applyAlignment="1">
      <alignment horizontal="center" vertical="center"/>
    </xf>
    <xf numFmtId="164" fontId="5" fillId="0" borderId="1" xfId="2" applyNumberFormat="1" applyFont="1" applyBorder="1" applyAlignment="1">
      <alignment horizontal="center" vertical="center"/>
    </xf>
    <xf numFmtId="14" fontId="5" fillId="0" borderId="1" xfId="0" applyNumberFormat="1" applyFont="1" applyBorder="1" applyAlignment="1">
      <alignment horizontal="center"/>
    </xf>
    <xf numFmtId="0" fontId="12" fillId="0" borderId="0" xfId="1" applyFont="1"/>
    <xf numFmtId="0" fontId="12" fillId="0" borderId="16" xfId="1" applyFont="1" applyBorder="1" applyAlignment="1">
      <alignment horizontal="centerContinuous"/>
    </xf>
    <xf numFmtId="0" fontId="12" fillId="0" borderId="17" xfId="1" applyFont="1" applyBorder="1" applyAlignment="1">
      <alignment horizontal="centerContinuous"/>
    </xf>
    <xf numFmtId="0" fontId="12" fillId="0" borderId="20" xfId="1" applyFont="1" applyBorder="1" applyAlignment="1">
      <alignment horizontal="centerContinuous"/>
    </xf>
    <xf numFmtId="0" fontId="12" fillId="0" borderId="21" xfId="1" applyFont="1" applyBorder="1" applyAlignment="1">
      <alignment horizontal="centerContinuous"/>
    </xf>
    <xf numFmtId="0" fontId="13" fillId="0" borderId="16" xfId="1" applyFont="1" applyBorder="1" applyAlignment="1">
      <alignment horizontal="centerContinuous" vertical="center"/>
    </xf>
    <xf numFmtId="0" fontId="13" fillId="0" borderId="18" xfId="1" applyFont="1" applyBorder="1" applyAlignment="1">
      <alignment horizontal="centerContinuous" vertical="center"/>
    </xf>
    <xf numFmtId="0" fontId="13" fillId="0" borderId="17" xfId="1" applyFont="1" applyBorder="1" applyAlignment="1">
      <alignment horizontal="centerContinuous" vertical="center"/>
    </xf>
    <xf numFmtId="0" fontId="13" fillId="0" borderId="19" xfId="1" applyFont="1" applyBorder="1" applyAlignment="1">
      <alignment horizontal="centerContinuous" vertical="center"/>
    </xf>
    <xf numFmtId="0" fontId="13" fillId="0" borderId="20" xfId="1" applyFont="1" applyBorder="1" applyAlignment="1">
      <alignment horizontal="centerContinuous" vertical="center"/>
    </xf>
    <xf numFmtId="0" fontId="13" fillId="0" borderId="0" xfId="1" applyFont="1" applyAlignment="1">
      <alignment horizontal="centerContinuous" vertical="center"/>
    </xf>
    <xf numFmtId="0" fontId="13" fillId="0" borderId="26" xfId="1" applyFont="1" applyBorder="1" applyAlignment="1">
      <alignment horizontal="centerContinuous" vertical="center"/>
    </xf>
    <xf numFmtId="0" fontId="12" fillId="0" borderId="22" xfId="1" applyFont="1" applyBorder="1" applyAlignment="1">
      <alignment horizontal="centerContinuous"/>
    </xf>
    <xf numFmtId="0" fontId="12" fillId="0" borderId="24" xfId="1" applyFont="1" applyBorder="1" applyAlignment="1">
      <alignment horizontal="centerContinuous"/>
    </xf>
    <xf numFmtId="0" fontId="13" fillId="0" borderId="22" xfId="1" applyFont="1" applyBorder="1" applyAlignment="1">
      <alignment horizontal="centerContinuous" vertical="center"/>
    </xf>
    <xf numFmtId="0" fontId="13" fillId="0" borderId="23" xfId="1" applyFont="1" applyBorder="1" applyAlignment="1">
      <alignment horizontal="centerContinuous" vertical="center"/>
    </xf>
    <xf numFmtId="0" fontId="13" fillId="0" borderId="24" xfId="1" applyFont="1" applyBorder="1" applyAlignment="1">
      <alignment horizontal="centerContinuous" vertical="center"/>
    </xf>
    <xf numFmtId="0" fontId="13" fillId="0" borderId="25" xfId="1" applyFont="1" applyBorder="1" applyAlignment="1">
      <alignment horizontal="centerContinuous" vertical="center"/>
    </xf>
    <xf numFmtId="0" fontId="12" fillId="0" borderId="20" xfId="1" applyFont="1" applyBorder="1"/>
    <xf numFmtId="0" fontId="12" fillId="0" borderId="21" xfId="1" applyFont="1" applyBorder="1"/>
    <xf numFmtId="0" fontId="13" fillId="0" borderId="0" xfId="1" applyFont="1"/>
    <xf numFmtId="14" fontId="12" fillId="0" borderId="0" xfId="1" applyNumberFormat="1" applyFont="1"/>
    <xf numFmtId="169" fontId="12" fillId="0" borderId="0" xfId="1" applyNumberFormat="1" applyFont="1"/>
    <xf numFmtId="14" fontId="12" fillId="0" borderId="0" xfId="1" applyNumberFormat="1" applyFont="1" applyAlignment="1">
      <alignment horizontal="left"/>
    </xf>
    <xf numFmtId="1" fontId="13" fillId="0" borderId="0" xfId="3" applyNumberFormat="1" applyFont="1" applyAlignment="1">
      <alignment horizontal="center" vertical="center"/>
    </xf>
    <xf numFmtId="166" fontId="13" fillId="0" borderId="0" xfId="1" applyNumberFormat="1" applyFont="1" applyAlignment="1">
      <alignment horizontal="center" vertical="center"/>
    </xf>
    <xf numFmtId="1" fontId="13" fillId="0" borderId="0" xfId="1" applyNumberFormat="1" applyFont="1" applyAlignment="1">
      <alignment horizontal="center"/>
    </xf>
    <xf numFmtId="170" fontId="13" fillId="0" borderId="0" xfId="1" applyNumberFormat="1" applyFont="1" applyAlignment="1">
      <alignment horizontal="right"/>
    </xf>
    <xf numFmtId="1" fontId="12" fillId="0" borderId="0" xfId="1" applyNumberFormat="1" applyFont="1" applyAlignment="1">
      <alignment horizontal="center"/>
    </xf>
    <xf numFmtId="170" fontId="12" fillId="0" borderId="0" xfId="1" applyNumberFormat="1" applyFont="1" applyAlignment="1">
      <alignment horizontal="right"/>
    </xf>
    <xf numFmtId="1" fontId="12" fillId="0" borderId="23" xfId="1" applyNumberFormat="1" applyFont="1" applyBorder="1" applyAlignment="1">
      <alignment horizontal="center"/>
    </xf>
    <xf numFmtId="170" fontId="12" fillId="0" borderId="23" xfId="1" applyNumberFormat="1" applyFont="1" applyBorder="1" applyAlignment="1">
      <alignment horizontal="right"/>
    </xf>
    <xf numFmtId="0" fontId="12" fillId="0" borderId="0" xfId="1" applyFont="1" applyAlignment="1">
      <alignment horizontal="center"/>
    </xf>
    <xf numFmtId="1" fontId="13" fillId="0" borderId="27" xfId="1" applyNumberFormat="1" applyFont="1" applyBorder="1" applyAlignment="1">
      <alignment horizontal="center"/>
    </xf>
    <xf numFmtId="170" fontId="13" fillId="0" borderId="27" xfId="1" applyNumberFormat="1" applyFont="1" applyBorder="1" applyAlignment="1">
      <alignment horizontal="right"/>
    </xf>
    <xf numFmtId="170" fontId="12" fillId="0" borderId="0" xfId="1" applyNumberFormat="1" applyFont="1"/>
    <xf numFmtId="170" fontId="13" fillId="0" borderId="23" xfId="1" applyNumberFormat="1" applyFont="1" applyBorder="1"/>
    <xf numFmtId="170" fontId="12" fillId="0" borderId="23" xfId="1" applyNumberFormat="1" applyFont="1" applyBorder="1"/>
    <xf numFmtId="170" fontId="13" fillId="0" borderId="0" xfId="1" applyNumberFormat="1" applyFont="1"/>
    <xf numFmtId="0" fontId="12" fillId="0" borderId="22" xfId="1" applyFont="1" applyBorder="1"/>
    <xf numFmtId="0" fontId="12" fillId="0" borderId="23" xfId="1" applyFont="1" applyBorder="1"/>
    <xf numFmtId="0" fontId="12" fillId="0" borderId="24" xfId="1" applyFont="1" applyBorder="1"/>
    <xf numFmtId="0" fontId="12" fillId="2" borderId="0" xfId="1" applyFont="1" applyFill="1"/>
    <xf numFmtId="0" fontId="13" fillId="0" borderId="0" xfId="1" applyFont="1" applyAlignment="1">
      <alignment horizontal="center"/>
    </xf>
    <xf numFmtId="1" fontId="13" fillId="0" borderId="0" xfId="3" applyNumberFormat="1" applyFont="1" applyAlignment="1">
      <alignment horizontal="right"/>
    </xf>
    <xf numFmtId="171" fontId="13" fillId="0" borderId="0" xfId="4" applyNumberFormat="1" applyFont="1" applyAlignment="1">
      <alignment horizontal="right"/>
    </xf>
    <xf numFmtId="1" fontId="12" fillId="0" borderId="0" xfId="3" applyNumberFormat="1" applyFont="1" applyAlignment="1">
      <alignment horizontal="right"/>
    </xf>
    <xf numFmtId="171" fontId="12" fillId="0" borderId="0" xfId="4" applyNumberFormat="1" applyFont="1" applyAlignment="1">
      <alignment horizontal="right"/>
    </xf>
    <xf numFmtId="172" fontId="12" fillId="0" borderId="27" xfId="4" applyNumberFormat="1" applyFont="1" applyBorder="1" applyAlignment="1">
      <alignment horizontal="center"/>
    </xf>
    <xf numFmtId="171" fontId="12" fillId="0" borderId="27" xfId="4" applyNumberFormat="1" applyFont="1" applyBorder="1" applyAlignment="1">
      <alignment horizontal="right"/>
    </xf>
    <xf numFmtId="0" fontId="5" fillId="0" borderId="1" xfId="2" applyNumberFormat="1" applyFont="1" applyBorder="1" applyAlignment="1">
      <alignment horizontal="center"/>
    </xf>
    <xf numFmtId="14" fontId="5" fillId="0" borderId="1" xfId="2" applyNumberFormat="1" applyFont="1" applyBorder="1" applyAlignment="1">
      <alignment horizontal="center"/>
    </xf>
    <xf numFmtId="164" fontId="0" fillId="0" borderId="0" xfId="0" applyNumberFormat="1"/>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5" fillId="0" borderId="0" xfId="0" applyFont="1" applyAlignment="1">
      <alignment horizontal="center"/>
    </xf>
    <xf numFmtId="0" fontId="5" fillId="0" borderId="8" xfId="0" applyFont="1" applyBorder="1" applyAlignment="1">
      <alignment horizontal="center"/>
    </xf>
    <xf numFmtId="0" fontId="5" fillId="0" borderId="9" xfId="0" applyFont="1" applyBorder="1" applyAlignment="1">
      <alignment horizontal="center"/>
    </xf>
    <xf numFmtId="0" fontId="5" fillId="0" borderId="10" xfId="0" applyFont="1" applyBorder="1" applyAlignment="1">
      <alignment horizontal="center"/>
    </xf>
    <xf numFmtId="0" fontId="6" fillId="0" borderId="11" xfId="1" applyFont="1" applyBorder="1" applyAlignment="1">
      <alignment horizontal="center" vertical="center"/>
    </xf>
    <xf numFmtId="0" fontId="6" fillId="0" borderId="12" xfId="1" applyFont="1" applyBorder="1" applyAlignment="1">
      <alignment horizontal="center" vertical="center"/>
    </xf>
    <xf numFmtId="0" fontId="6" fillId="0" borderId="13" xfId="1" applyFont="1" applyBorder="1" applyAlignment="1">
      <alignment horizontal="center" vertical="center"/>
    </xf>
    <xf numFmtId="0" fontId="6" fillId="0" borderId="11"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13" xfId="1" applyFont="1" applyBorder="1" applyAlignment="1">
      <alignment horizontal="center" vertical="center" wrapText="1"/>
    </xf>
    <xf numFmtId="0" fontId="13" fillId="0" borderId="16" xfId="1" applyFont="1" applyBorder="1" applyAlignment="1">
      <alignment horizontal="center" vertical="center"/>
    </xf>
    <xf numFmtId="0" fontId="13" fillId="0" borderId="18" xfId="1" applyFont="1" applyBorder="1" applyAlignment="1">
      <alignment horizontal="center" vertical="center"/>
    </xf>
    <xf numFmtId="0" fontId="13" fillId="0" borderId="17" xfId="1" applyFont="1" applyBorder="1" applyAlignment="1">
      <alignment horizontal="center" vertical="center"/>
    </xf>
    <xf numFmtId="0" fontId="13" fillId="0" borderId="22" xfId="1" applyFont="1" applyBorder="1" applyAlignment="1">
      <alignment horizontal="center" vertical="center"/>
    </xf>
    <xf numFmtId="0" fontId="13" fillId="0" borderId="23" xfId="1" applyFont="1" applyBorder="1" applyAlignment="1">
      <alignment horizontal="center" vertical="center"/>
    </xf>
    <xf numFmtId="0" fontId="13" fillId="0" borderId="24" xfId="1" applyFont="1" applyBorder="1" applyAlignment="1">
      <alignment horizontal="center" vertical="center"/>
    </xf>
    <xf numFmtId="0" fontId="13" fillId="0" borderId="19" xfId="1" applyFont="1" applyBorder="1" applyAlignment="1">
      <alignment horizontal="center" vertical="center"/>
    </xf>
    <xf numFmtId="0" fontId="13" fillId="0" borderId="25" xfId="1" applyFont="1" applyBorder="1" applyAlignment="1">
      <alignment horizontal="center" vertical="center"/>
    </xf>
    <xf numFmtId="0" fontId="14" fillId="0" borderId="0" xfId="1" applyFont="1" applyAlignment="1">
      <alignment horizontal="center" vertical="center" wrapText="1"/>
    </xf>
    <xf numFmtId="0" fontId="13" fillId="0" borderId="20" xfId="1" applyFont="1" applyBorder="1" applyAlignment="1">
      <alignment horizontal="center" vertical="center" wrapText="1"/>
    </xf>
    <xf numFmtId="0" fontId="13" fillId="0" borderId="0" xfId="1" applyFont="1" applyAlignment="1">
      <alignment horizontal="center" vertical="center" wrapText="1"/>
    </xf>
    <xf numFmtId="0" fontId="13" fillId="0" borderId="21" xfId="1" applyFont="1" applyBorder="1" applyAlignment="1">
      <alignment horizontal="center" vertical="center" wrapText="1"/>
    </xf>
    <xf numFmtId="0" fontId="15" fillId="0" borderId="0" xfId="0" applyFont="1" applyAlignment="1">
      <alignment horizontal="center" vertical="center" wrapText="1"/>
    </xf>
  </cellXfs>
  <cellStyles count="5">
    <cellStyle name="Millares 2 2" xfId="4" xr:uid="{C1496151-1B38-4AA5-9E83-E8CEC8C5AEAE}"/>
    <cellStyle name="Millares 3" xfId="3" xr:uid="{9CA50C3E-75F4-4519-9B5B-D262F927EF94}"/>
    <cellStyle name="Moneda" xfId="2" builtinId="4"/>
    <cellStyle name="Normal" xfId="0" builtinId="0"/>
    <cellStyle name="Normal 2 2" xfId="1" xr:uid="{00000000-0005-0000-0000-000002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31750</xdr:colOff>
      <xdr:row>0</xdr:row>
      <xdr:rowOff>112712</xdr:rowOff>
    </xdr:from>
    <xdr:to>
      <xdr:col>1</xdr:col>
      <xdr:colOff>742952</xdr:colOff>
      <xdr:row>1</xdr:row>
      <xdr:rowOff>273050</xdr:rowOff>
    </xdr:to>
    <xdr:pic>
      <xdr:nvPicPr>
        <xdr:cNvPr id="2" name="Imagen 2" descr="Nombre de la empresa&#10;&#10;Descripción generada automáticamente con confianza baja">
          <a:extLst>
            <a:ext uri="{FF2B5EF4-FFF2-40B4-BE49-F238E27FC236}">
              <a16:creationId xmlns:a16="http://schemas.microsoft.com/office/drawing/2014/main" id="{17A44E37-4B81-40BF-893D-6D0413AF308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750" y="112712"/>
          <a:ext cx="1409702" cy="5286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706257</xdr:colOff>
      <xdr:row>32</xdr:row>
      <xdr:rowOff>146675</xdr:rowOff>
    </xdr:from>
    <xdr:to>
      <xdr:col>8</xdr:col>
      <xdr:colOff>336140</xdr:colOff>
      <xdr:row>35</xdr:row>
      <xdr:rowOff>163107</xdr:rowOff>
    </xdr:to>
    <xdr:pic>
      <xdr:nvPicPr>
        <xdr:cNvPr id="2" name="Imagen 1">
          <a:extLst>
            <a:ext uri="{FF2B5EF4-FFF2-40B4-BE49-F238E27FC236}">
              <a16:creationId xmlns:a16="http://schemas.microsoft.com/office/drawing/2014/main" id="{9277521B-DDDE-4C8B-BB32-EFED54D8C75A}"/>
            </a:ext>
          </a:extLst>
        </xdr:cNvPr>
        <xdr:cNvPicPr>
          <a:picLocks noChangeAspect="1"/>
        </xdr:cNvPicPr>
      </xdr:nvPicPr>
      <xdr:blipFill>
        <a:blip xmlns:r="http://schemas.openxmlformats.org/officeDocument/2006/relationships" r:embed="rId1"/>
        <a:stretch>
          <a:fillRect/>
        </a:stretch>
      </xdr:blipFill>
      <xdr:spPr>
        <a:xfrm rot="247533">
          <a:off x="5094107" y="5391775"/>
          <a:ext cx="1153883" cy="505382"/>
        </a:xfrm>
        <a:prstGeom prst="rect">
          <a:avLst/>
        </a:prstGeom>
      </xdr:spPr>
    </xdr:pic>
    <xdr:clientData/>
  </xdr:twoCellAnchor>
  <xdr:oneCellAnchor>
    <xdr:from>
      <xdr:col>1</xdr:col>
      <xdr:colOff>52916</xdr:colOff>
      <xdr:row>1</xdr:row>
      <xdr:rowOff>74082</xdr:rowOff>
    </xdr:from>
    <xdr:ext cx="1852084" cy="809096"/>
    <xdr:pic>
      <xdr:nvPicPr>
        <xdr:cNvPr id="3" name="Imagen 2" descr="Nombre de la empresa&#10;&#10;Descripción generada automáticamente con confianza baja">
          <a:extLst>
            <a:ext uri="{FF2B5EF4-FFF2-40B4-BE49-F238E27FC236}">
              <a16:creationId xmlns:a16="http://schemas.microsoft.com/office/drawing/2014/main" id="{6C213BAB-FF78-449E-8AF9-B25AC29762E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766"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73025</xdr:colOff>
      <xdr:row>1</xdr:row>
      <xdr:rowOff>95250</xdr:rowOff>
    </xdr:from>
    <xdr:ext cx="1491797" cy="766536"/>
    <xdr:pic>
      <xdr:nvPicPr>
        <xdr:cNvPr id="2" name="Imagen 2" descr="Nombre de la empresa&#10;&#10;Descripción generada automáticamente con confianza baja">
          <a:extLst>
            <a:ext uri="{FF2B5EF4-FFF2-40B4-BE49-F238E27FC236}">
              <a16:creationId xmlns:a16="http://schemas.microsoft.com/office/drawing/2014/main" id="{7C8BA8EB-034A-495D-BBE4-FA51932A454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491797" cy="7665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5</xdr:col>
      <xdr:colOff>733273</xdr:colOff>
      <xdr:row>25</xdr:row>
      <xdr:rowOff>166309</xdr:rowOff>
    </xdr:from>
    <xdr:to>
      <xdr:col>7</xdr:col>
      <xdr:colOff>284537</xdr:colOff>
      <xdr:row>29</xdr:row>
      <xdr:rowOff>6453</xdr:rowOff>
    </xdr:to>
    <xdr:pic>
      <xdr:nvPicPr>
        <xdr:cNvPr id="3" name="Imagen 2">
          <a:extLst>
            <a:ext uri="{FF2B5EF4-FFF2-40B4-BE49-F238E27FC236}">
              <a16:creationId xmlns:a16="http://schemas.microsoft.com/office/drawing/2014/main" id="{6F05E6D1-2CF7-4898-B47D-00236187CCEC}"/>
            </a:ext>
          </a:extLst>
        </xdr:cNvPr>
        <xdr:cNvPicPr>
          <a:picLocks noChangeAspect="1"/>
        </xdr:cNvPicPr>
      </xdr:nvPicPr>
      <xdr:blipFill>
        <a:blip xmlns:r="http://schemas.openxmlformats.org/officeDocument/2006/relationships" r:embed="rId2"/>
        <a:stretch>
          <a:fillRect/>
        </a:stretch>
      </xdr:blipFill>
      <xdr:spPr>
        <a:xfrm rot="247533">
          <a:off x="5076673" y="4408109"/>
          <a:ext cx="1151464" cy="50054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Users\sonia.herrera\AppData\Local\Temp\Temp1_AIFT09.zip\AIFT0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circular%20030\sura\Formato%20AIFT09%20%20MESA%201-%2025-%20FEB-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Formato"/>
      <sheetName val="Hoja2"/>
      <sheetName val="Ejemplo"/>
      <sheetName val="Hoja1"/>
      <sheetName val="AIFT09-MESA1-2-2019"/>
    </sheetNames>
    <sheetDataSet>
      <sheetData sheetId="0"/>
      <sheetData sheetId="1"/>
      <sheetData sheetId="2"/>
      <sheetData sheetId="3"/>
      <sheetData sheetId="4">
        <row r="2">
          <cell r="B2" t="str">
            <v>DEPARTAMENTO ADMINISTRATIVO DE SEGURIDAD SOCIAL DE SUCRE</v>
          </cell>
        </row>
        <row r="3">
          <cell r="B3" t="str">
            <v xml:space="preserve">DEPARTAMENTO ADMINISTRATIVO DISTRITAL DE SALUD  - DADIS </v>
          </cell>
        </row>
        <row r="4">
          <cell r="B4" t="str">
            <v>DIRECCIÓN  TERRITORIAL DE SALUD DE CALDAS</v>
          </cell>
        </row>
        <row r="5">
          <cell r="B5" t="str">
            <v>INSTITUTO DEPARTAMENTAL DE SALUD DE NARIÑO</v>
          </cell>
        </row>
        <row r="6">
          <cell r="B6" t="str">
            <v>INSTITUTO DEPARTAMENTAL DE SALUD DE NORTE DE SANTANDER</v>
          </cell>
        </row>
        <row r="7">
          <cell r="B7" t="str">
            <v>INSTITUTO DEPARTAMENTAL DE SALUD DEL CAQUETÁ</v>
          </cell>
        </row>
        <row r="8">
          <cell r="B8" t="str">
            <v>SECRETARÍA  DE SALUD DEL GUAINÍA</v>
          </cell>
        </row>
        <row r="9">
          <cell r="B9" t="str">
            <v>SECRETARÍA  DEPARTAMENTAL DE SALUD DE LA GUAJIRA</v>
          </cell>
        </row>
        <row r="10">
          <cell r="B10" t="str">
            <v>SECRETARÍA DE DESARROLLO DE LA SALUD DEL MAGDALENA</v>
          </cell>
        </row>
        <row r="11">
          <cell r="B11" t="str">
            <v>SECRETARÍA DE SALUD DE BOYACÁ</v>
          </cell>
        </row>
        <row r="12">
          <cell r="B12" t="str">
            <v>SECRETARÍA DE SALUD DE CUNDINAMARCA</v>
          </cell>
        </row>
        <row r="13">
          <cell r="B13" t="str">
            <v>SECRETARÍA DE SALUD DE SANTANDER</v>
          </cell>
        </row>
        <row r="14">
          <cell r="B14" t="str">
            <v>SECRETARÍA DE SALUD DE VAUPÉS</v>
          </cell>
        </row>
        <row r="15">
          <cell r="B15" t="str">
            <v>SECRETARÍA DE SALUD DEPARTAMENTAL DE BOLÍVAR</v>
          </cell>
        </row>
        <row r="16">
          <cell r="B16" t="str">
            <v>SECRETARÍA DE SALUD DEPARTAMENTAL DE CASANARE</v>
          </cell>
        </row>
        <row r="17">
          <cell r="B17" t="str">
            <v>SECRETARÍA DE SALUD DEPARTAMENTAL DEL HUILA</v>
          </cell>
        </row>
        <row r="18">
          <cell r="B18" t="str">
            <v>SECRETARIA DE SALUD DEPARTAMENTAL DEL VALLE DEL CAUCA</v>
          </cell>
        </row>
        <row r="19">
          <cell r="B19" t="str">
            <v>SECRETARÍA DE SALUD DISTRITAL DE BARRANQUILLA</v>
          </cell>
        </row>
        <row r="20">
          <cell r="B20" t="str">
            <v>SECRETARIA DEPARTAMENTAL DE SALUD  DEL GUAVIARE</v>
          </cell>
        </row>
        <row r="21">
          <cell r="B21" t="str">
            <v>SECRETARÍA DEPARTAMENTAL DE SALUD DE QUINDÍO</v>
          </cell>
        </row>
        <row r="22">
          <cell r="B22" t="str">
            <v>SECRETARIA DEPARTAMENTAL DE SALUD DE RISARALDA</v>
          </cell>
        </row>
        <row r="23">
          <cell r="B23" t="str">
            <v>SECRETARÍA DEPARTAMENTAL DE SALUD DE SAN ANDRÉS</v>
          </cell>
        </row>
        <row r="24">
          <cell r="B24" t="str">
            <v>SECRETARIA DEPARTAMENTAL DE SALUD DE TOLIMA</v>
          </cell>
        </row>
        <row r="25">
          <cell r="B25" t="str">
            <v>SECRETARÍA DEPARTAMENTAL DE SALUD DEL AMAZONAS</v>
          </cell>
        </row>
        <row r="26">
          <cell r="B26" t="str">
            <v>SECRETARÍA DEPARTAMENTAL DE SALUD DEL ATLÁNTICO</v>
          </cell>
        </row>
        <row r="27">
          <cell r="B27" t="str">
            <v>SECRETARÍA DEPARTAMENTAL DE SALUD DEL CAUCA</v>
          </cell>
        </row>
        <row r="28">
          <cell r="B28" t="str">
            <v>SECRETARÍA DEPARTAMENTAL DE SALUD DEL CESAR</v>
          </cell>
        </row>
        <row r="29">
          <cell r="B29" t="str">
            <v>SECRETARÍA DEPARTAMENTAL DE SALUD DEL CHOCÓ</v>
          </cell>
        </row>
        <row r="30">
          <cell r="B30" t="str">
            <v>SECRETARÍA DEPARTAMENTAL DE SALUD DEL PUTUMAYO</v>
          </cell>
        </row>
        <row r="31">
          <cell r="B31" t="str">
            <v>SECRETARÍA DEPARTAMENTAL PARA EL DESARROLLO DE LA SALUD DE CÓRDOBA</v>
          </cell>
        </row>
        <row r="32">
          <cell r="B32" t="str">
            <v>SECRETARÍA DISTRITAL DE SALUD DE BOGOTÁ</v>
          </cell>
        </row>
        <row r="33">
          <cell r="B33" t="str">
            <v>SECRETARÍA DISTRITAL DE SALUD DE SANTA MARTA</v>
          </cell>
        </row>
        <row r="34">
          <cell r="B34" t="str">
            <v>SECRETARÍA SECCIONAL DE SALUD DE VICHADA</v>
          </cell>
        </row>
        <row r="35">
          <cell r="B35" t="str">
            <v>SECRETARÍA SECCIONAL DE SALUD DEL META</v>
          </cell>
        </row>
        <row r="36">
          <cell r="B36" t="str">
            <v>SECRETARÍA SECCIONAL DE SALUD Y PROTECCIÓN SOCIAL DE ANTIOQUIA</v>
          </cell>
        </row>
        <row r="37">
          <cell r="B37" t="str">
            <v>UNIDAD ADMINISTRATIVA ESPECIAL DE SALUD DE ARAUCA</v>
          </cell>
        </row>
      </sheetData>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SA 1-2020"/>
      <sheetName val="IPS"/>
      <sheetName val="EPS"/>
    </sheetNames>
    <sheetDataSet>
      <sheetData sheetId="0" refreshError="1">
        <row r="6569">
          <cell r="AV6569" t="str">
            <v>GIRO DIRECTO</v>
          </cell>
        </row>
        <row r="6570">
          <cell r="AV6570" t="str">
            <v>GIRO DE TESORERIA</v>
          </cell>
        </row>
        <row r="6571">
          <cell r="AV6571" t="str">
            <v>CESIÓN DE CREDITO</v>
          </cell>
        </row>
        <row r="6572">
          <cell r="AV6572" t="str">
            <v>COMPRA DE CARTERA</v>
          </cell>
        </row>
      </sheetData>
      <sheetData sheetId="1" refreshError="1">
        <row r="2">
          <cell r="A2" t="str">
            <v>ACOUSTIC SYSTEM SAS</v>
          </cell>
          <cell r="B2">
            <v>805001506</v>
          </cell>
        </row>
        <row r="3">
          <cell r="A3" t="str">
            <v>ALERGOLOGOS DE OCCIDENTE</v>
          </cell>
          <cell r="B3">
            <v>900798538</v>
          </cell>
        </row>
        <row r="4">
          <cell r="A4" t="str">
            <v>ANGEL DIAGNOSTICA SA</v>
          </cell>
          <cell r="B4">
            <v>805013591</v>
          </cell>
        </row>
        <row r="5">
          <cell r="A5" t="str">
            <v>ANGIOGRAFIA DE OCCIDENTE</v>
          </cell>
          <cell r="B5">
            <v>800197601</v>
          </cell>
        </row>
        <row r="6">
          <cell r="A6" t="str">
            <v>ASOCIACION DE PERSONAS CON AUTISMO APA</v>
          </cell>
          <cell r="B6">
            <v>800205977</v>
          </cell>
        </row>
        <row r="7">
          <cell r="A7" t="str">
            <v>AUDIOCOM SAS</v>
          </cell>
          <cell r="B7">
            <v>814003448</v>
          </cell>
        </row>
        <row r="8">
          <cell r="A8" t="str">
            <v>BIOTECNICA SAS</v>
          </cell>
          <cell r="B8">
            <v>811033344</v>
          </cell>
        </row>
        <row r="9">
          <cell r="A9" t="str">
            <v>CAJA DE COMPENSACIÓN FAMILIAR DEL VALLE DEL CAUCA-COMFANDI</v>
          </cell>
          <cell r="B9">
            <v>890303208</v>
          </cell>
        </row>
        <row r="10">
          <cell r="A10" t="str">
            <v>CASA MADRE CANGURO ALFA</v>
          </cell>
          <cell r="B10">
            <v>805025186</v>
          </cell>
        </row>
        <row r="11">
          <cell r="A11" t="str">
            <v>CEDIVAIPS</v>
          </cell>
          <cell r="B11">
            <v>805016046</v>
          </cell>
        </row>
        <row r="12">
          <cell r="A12" t="str">
            <v>CENTRO DE NEUROREHABILITACIÓN APAES SAS</v>
          </cell>
          <cell r="B12">
            <v>900328450</v>
          </cell>
        </row>
        <row r="13">
          <cell r="A13" t="str">
            <v>CENTRO DERMATOLOGICO DE CALI</v>
          </cell>
          <cell r="B13">
            <v>900124603</v>
          </cell>
        </row>
        <row r="14">
          <cell r="A14" t="str">
            <v xml:space="preserve">CENTRO MEDICO IMBANACO DE CALI SA </v>
          </cell>
          <cell r="B14">
            <v>890307200</v>
          </cell>
        </row>
        <row r="15">
          <cell r="A15" t="str">
            <v>CENTRO MEDICO SALUD VITAL EJE CAFETERO SAS</v>
          </cell>
          <cell r="B15">
            <v>900062327</v>
          </cell>
        </row>
        <row r="16">
          <cell r="A16" t="str">
            <v>CENTRO MEDICO SAN MARTIN IPS SA</v>
          </cell>
          <cell r="B16">
            <v>830512726</v>
          </cell>
        </row>
        <row r="17">
          <cell r="A17" t="str">
            <v>CIES NEUROREHABILITACION INTEGRAL S.A.S.</v>
          </cell>
          <cell r="B17">
            <v>900862597</v>
          </cell>
        </row>
        <row r="18">
          <cell r="A18" t="str">
            <v>CINICA SAN FRANCISCO</v>
          </cell>
          <cell r="B18">
            <v>800191916</v>
          </cell>
        </row>
        <row r="19">
          <cell r="A19" t="str">
            <v>CLINICA BLANCA SAS</v>
          </cell>
          <cell r="B19">
            <v>900292765</v>
          </cell>
        </row>
        <row r="20">
          <cell r="A20" t="str">
            <v>CLINICA COLSANITAS S.A</v>
          </cell>
          <cell r="B20">
            <v>800149384</v>
          </cell>
        </row>
        <row r="21">
          <cell r="A21" t="str">
            <v>CLINICA DE OCCIDENTE SA</v>
          </cell>
          <cell r="B21">
            <v>890300513</v>
          </cell>
        </row>
        <row r="22">
          <cell r="A22" t="str">
            <v>CLINICA DEL RIO S.A.</v>
          </cell>
          <cell r="B22">
            <v>900249053</v>
          </cell>
        </row>
        <row r="23">
          <cell r="A23" t="str">
            <v>CLINICA OFTALMOLOGICA DE CALI</v>
          </cell>
          <cell r="B23">
            <v>890320032</v>
          </cell>
        </row>
        <row r="24">
          <cell r="A24" t="str">
            <v>CLINICA DE REHABILITACION DEL VALLE S.A</v>
          </cell>
          <cell r="B24">
            <v>821000191</v>
          </cell>
        </row>
        <row r="25">
          <cell r="A25" t="str">
            <v xml:space="preserve">CLINICA DESA SAS </v>
          </cell>
          <cell r="B25">
            <v>900771349</v>
          </cell>
        </row>
        <row r="26">
          <cell r="A26" t="str">
            <v xml:space="preserve">CLINICA FARALLONES S.A </v>
          </cell>
          <cell r="B26">
            <v>800212422</v>
          </cell>
        </row>
        <row r="27">
          <cell r="A27" t="str">
            <v>CLINICA MED</v>
          </cell>
          <cell r="B27">
            <v>900237579</v>
          </cell>
        </row>
        <row r="28">
          <cell r="A28" t="str">
            <v>CLINICA NUEVA DE CALI SAS</v>
          </cell>
          <cell r="B28">
            <v>901158187</v>
          </cell>
        </row>
        <row r="29">
          <cell r="A29" t="str">
            <v>CLINICA NUEVA RAFAEL URIBE URIBE</v>
          </cell>
          <cell r="B29">
            <v>900891513</v>
          </cell>
        </row>
        <row r="30">
          <cell r="A30" t="str">
            <v>CLINICA OFTALMOLOGICA DE CARTAGO SAS</v>
          </cell>
          <cell r="B30">
            <v>900247710</v>
          </cell>
        </row>
        <row r="31">
          <cell r="A31" t="str">
            <v>CLINICA ORIENTE SAS</v>
          </cell>
          <cell r="B31">
            <v>800194671</v>
          </cell>
        </row>
        <row r="32">
          <cell r="A32" t="str">
            <v xml:space="preserve">CLINICA PALMA REAL </v>
          </cell>
          <cell r="B32">
            <v>900699086</v>
          </cell>
        </row>
        <row r="33">
          <cell r="A33" t="str">
            <v>CLINICA PALMIRA S A</v>
          </cell>
          <cell r="B33">
            <v>891300047</v>
          </cell>
        </row>
        <row r="34">
          <cell r="A34" t="str">
            <v xml:space="preserve">CLINICA SAN FERNANDO </v>
          </cell>
          <cell r="B34">
            <v>890300516</v>
          </cell>
        </row>
        <row r="35">
          <cell r="A35" t="str">
            <v>CLINICA SU VIDA SAS</v>
          </cell>
          <cell r="B35">
            <v>900110074</v>
          </cell>
        </row>
        <row r="36">
          <cell r="A36" t="str">
            <v xml:space="preserve">CLINICA UCI DEL RIO </v>
          </cell>
          <cell r="B36">
            <v>900249053</v>
          </cell>
        </row>
        <row r="37">
          <cell r="A37" t="str">
            <v>CLINICA VERSALLES SA</v>
          </cell>
          <cell r="B37">
            <v>800048954</v>
          </cell>
        </row>
        <row r="38">
          <cell r="A38" t="str">
            <v>CLINICAS ODONTOLOGICAS COODONTOLOGOS</v>
          </cell>
          <cell r="B38">
            <v>830118704</v>
          </cell>
        </row>
        <row r="39">
          <cell r="A39" t="str">
            <v>DIALYSER SAS</v>
          </cell>
          <cell r="B39">
            <v>900231793</v>
          </cell>
        </row>
        <row r="40">
          <cell r="A40" t="str">
            <v>DIME CLINICA NEUROCARDIOVASCULAR</v>
          </cell>
          <cell r="B40">
            <v>800024390</v>
          </cell>
        </row>
        <row r="41">
          <cell r="A41" t="str">
            <v>EDUARDO BOLAÑOS IPS SAS</v>
          </cell>
          <cell r="B41">
            <v>900279643</v>
          </cell>
        </row>
        <row r="42">
          <cell r="A42" t="str">
            <v>ESTETICA Y TERAPIAS TEQUENDAMA S.A.S</v>
          </cell>
          <cell r="B42" t="str">
            <v>900.506.087</v>
          </cell>
        </row>
        <row r="43">
          <cell r="A43" t="str">
            <v>FABILU LTDA</v>
          </cell>
          <cell r="B43">
            <v>900242742</v>
          </cell>
        </row>
        <row r="44">
          <cell r="A44" t="str">
            <v>FABISALUD IPS SAS (CRISTO REY)</v>
          </cell>
          <cell r="B44">
            <v>900951033</v>
          </cell>
        </row>
        <row r="45">
          <cell r="A45" t="str">
            <v>FUNCANCER</v>
          </cell>
          <cell r="B45">
            <v>800006313</v>
          </cell>
        </row>
        <row r="46">
          <cell r="A46" t="str">
            <v>FUNDACION CENTRO DE RENACIMIENTO A LA VIDA YOLIMA</v>
          </cell>
          <cell r="B46">
            <v>900193249</v>
          </cell>
        </row>
        <row r="47">
          <cell r="A47" t="str">
            <v>FUNDACION CENTRO TERAPEUTICO IMPRONTA IPS</v>
          </cell>
          <cell r="B47">
            <v>900076101</v>
          </cell>
        </row>
        <row r="48">
          <cell r="A48" t="str">
            <v>FUNDACION CLINICA INFANTIL CLUB NOEL</v>
          </cell>
          <cell r="B48">
            <v>890399020</v>
          </cell>
        </row>
        <row r="49">
          <cell r="A49" t="str">
            <v>FUNDACIÓN DE PROTECCIÓN INFANTIL ROTARIA - IPS OÍMOS</v>
          </cell>
          <cell r="B49">
            <v>891380048</v>
          </cell>
        </row>
        <row r="50">
          <cell r="A50" t="str">
            <v>FUNDACIÓN HOSPITAL SAN JOSE DE BUGA</v>
          </cell>
          <cell r="B50">
            <v>891380054</v>
          </cell>
        </row>
        <row r="51">
          <cell r="A51" t="str">
            <v>FUNDACION ONG MISION POR COLOMBIA</v>
          </cell>
          <cell r="B51">
            <v>821002555</v>
          </cell>
        </row>
        <row r="52">
          <cell r="A52" t="str">
            <v>FUNDACION PARA LA PROMOCION DE LA SALUD Y PREVENCION DE LA ENFERMEDAD RENAL "PREVRENAL"</v>
          </cell>
          <cell r="B52">
            <v>805031507</v>
          </cell>
        </row>
        <row r="53">
          <cell r="A53" t="str">
            <v>FUNDACION SALUVITE</v>
          </cell>
          <cell r="B53">
            <v>805013881</v>
          </cell>
        </row>
        <row r="54">
          <cell r="A54" t="str">
            <v>FUNDACION UNION PARA EL CONTROL DEL CANCER</v>
          </cell>
          <cell r="B54">
            <v>805007737</v>
          </cell>
        </row>
        <row r="55">
          <cell r="A55" t="str">
            <v>FUNDACION YOLIMA</v>
          </cell>
          <cell r="B55">
            <v>900193249</v>
          </cell>
        </row>
        <row r="56">
          <cell r="A56" t="str">
            <v>FUNDACION VALLE DEL LILI</v>
          </cell>
          <cell r="B56">
            <v>890324177</v>
          </cell>
        </row>
        <row r="57">
          <cell r="A57" t="str">
            <v>GAMAGRAFIAS DEL VALLE</v>
          </cell>
          <cell r="B57">
            <v>805022359</v>
          </cell>
        </row>
        <row r="58">
          <cell r="A58" t="str">
            <v>GAMANUCLEAR</v>
          </cell>
          <cell r="B58">
            <v>805017681</v>
          </cell>
        </row>
        <row r="59">
          <cell r="A59" t="str">
            <v>GAR LTDA</v>
          </cell>
          <cell r="B59">
            <v>805001115</v>
          </cell>
        </row>
        <row r="60">
          <cell r="A60" t="str">
            <v>GENOMICS</v>
          </cell>
          <cell r="B60">
            <v>900023605</v>
          </cell>
        </row>
        <row r="61">
          <cell r="A61" t="str">
            <v>GRUPO MEDICO ESPECIALIZADO AIREC Ltda.</v>
          </cell>
          <cell r="B61">
            <v>800075729</v>
          </cell>
        </row>
        <row r="62">
          <cell r="A62" t="str">
            <v>HOSPITAL BENJAMIN BARNEY GASCA</v>
          </cell>
          <cell r="B62">
            <v>891380055</v>
          </cell>
        </row>
        <row r="63">
          <cell r="A63" t="str">
            <v>HOSPITAL DEL ROSARIO DE GINEBRA</v>
          </cell>
          <cell r="B63">
            <v>891380070</v>
          </cell>
        </row>
        <row r="64">
          <cell r="A64" t="str">
            <v>HOSPITAL DEPARTAMENTAL CENTENARIO DE SEVILLA VALLE</v>
          </cell>
          <cell r="B64">
            <v>821003143</v>
          </cell>
        </row>
        <row r="65">
          <cell r="A65" t="str">
            <v xml:space="preserve">HOSPITAL DEPARTAMENTAL PSIQUIATRICO UNIVERSITARIO DEL VALLE </v>
          </cell>
          <cell r="B65">
            <v>890304155</v>
          </cell>
        </row>
        <row r="66">
          <cell r="A66" t="str">
            <v>HOSPITAL DEPARTAMENTAL SAN ANTONIO</v>
          </cell>
          <cell r="B66">
            <v>891900343</v>
          </cell>
        </row>
        <row r="67">
          <cell r="A67" t="str">
            <v>HOSPITAL DEPARTAMENTAL SAN ANTONIO DE PITALITO</v>
          </cell>
          <cell r="B67">
            <v>891180134</v>
          </cell>
        </row>
        <row r="68">
          <cell r="A68" t="str">
            <v>HOSPITAL DEPARTAMENTAL SAN RAFAEL - ZARZAL</v>
          </cell>
          <cell r="B68">
            <v>891900441</v>
          </cell>
        </row>
        <row r="69">
          <cell r="A69" t="str">
            <v xml:space="preserve">HOSPITAL DEPARTAMENTAL TOMAS URIBE URIBE </v>
          </cell>
          <cell r="B69">
            <v>891901158</v>
          </cell>
        </row>
        <row r="70">
          <cell r="A70" t="str">
            <v>HOSPITAL DIVINO NIÑO</v>
          </cell>
          <cell r="B70">
            <v>815001140</v>
          </cell>
        </row>
        <row r="71">
          <cell r="A71" t="str">
            <v>HOSPITAL DPTAL MARIO CORREA RENGIFO</v>
          </cell>
          <cell r="B71">
            <v>890399047</v>
          </cell>
        </row>
        <row r="72">
          <cell r="A72" t="str">
            <v>HOSPITAL FRANCINETH SANCHEZ HURTADO</v>
          </cell>
          <cell r="B72">
            <v>890307040</v>
          </cell>
        </row>
        <row r="73">
          <cell r="A73" t="str">
            <v>HOSPITAL FRANCISCO DE PAULA SANTANDER</v>
          </cell>
          <cell r="B73">
            <v>891500084</v>
          </cell>
        </row>
        <row r="74">
          <cell r="A74" t="str">
            <v>HOSPITAL GERIATRICO SAN MIGUEL</v>
          </cell>
          <cell r="B74">
            <v>890303448</v>
          </cell>
        </row>
        <row r="75">
          <cell r="A75" t="str">
            <v>HOSPITAL GONZALO CONTRERAS ESE LA UNION VALLE</v>
          </cell>
          <cell r="B75">
            <v>891900367</v>
          </cell>
        </row>
        <row r="76">
          <cell r="A76" t="str">
            <v>HOSPITAL INFANTIL LOS ANGELES</v>
          </cell>
          <cell r="B76">
            <v>891200240</v>
          </cell>
        </row>
        <row r="77">
          <cell r="A77" t="str">
            <v>HOSPITAL ISAIAS DUARTE CANCINO</v>
          </cell>
          <cell r="B77">
            <v>805028530</v>
          </cell>
        </row>
        <row r="78">
          <cell r="A78" t="str">
            <v>HOSPITAL KENNEDY  ESE</v>
          </cell>
          <cell r="B78">
            <v>891900732</v>
          </cell>
        </row>
        <row r="79">
          <cell r="A79" t="str">
            <v xml:space="preserve">HOSPITAL LA BUENA ESPERANZA DE YUMBO </v>
          </cell>
          <cell r="B79">
            <v>800030924</v>
          </cell>
        </row>
        <row r="80">
          <cell r="A80" t="str">
            <v>LABORATORIO CLINICO ACACIAS IPS SAS</v>
          </cell>
          <cell r="B80">
            <v>900434749</v>
          </cell>
        </row>
        <row r="81">
          <cell r="A81" t="str">
            <v xml:space="preserve">HOSPITAL LOCAL DE CANDELARIA VALLE </v>
          </cell>
          <cell r="B81">
            <v>891380184</v>
          </cell>
        </row>
        <row r="82">
          <cell r="A82" t="str">
            <v>HOSPITAL LOCAL DE OBANDO E.S.E</v>
          </cell>
          <cell r="B82">
            <v>891901041</v>
          </cell>
        </row>
        <row r="83">
          <cell r="A83" t="str">
            <v>HOSPITAL LOCAL JOSE RUFINO VIVAS</v>
          </cell>
          <cell r="B83">
            <v>890305496</v>
          </cell>
        </row>
        <row r="84">
          <cell r="A84" t="str">
            <v>HOSPITAL LOCAL PEDRO SAENZ DIAZ</v>
          </cell>
          <cell r="B84">
            <v>891902036</v>
          </cell>
        </row>
        <row r="85">
          <cell r="A85" t="str">
            <v xml:space="preserve">HOSPITAL LOCAL SANTA CRUZ </v>
          </cell>
          <cell r="B85">
            <v>891901123</v>
          </cell>
        </row>
        <row r="86">
          <cell r="A86" t="str">
            <v>HOSPITAL LOCAL YOTOCO</v>
          </cell>
          <cell r="B86">
            <v>890309115</v>
          </cell>
        </row>
        <row r="87">
          <cell r="A87" t="str">
            <v>HOSPITAL LUIS A BLANQUE DE LA PLATA</v>
          </cell>
          <cell r="B87">
            <v>835000972</v>
          </cell>
        </row>
        <row r="88">
          <cell r="A88" t="str">
            <v>HOSPITAL NUESTRA SEÑORA DE LOS SANTOS E.S.E.</v>
          </cell>
          <cell r="B88">
            <v>891900481</v>
          </cell>
        </row>
        <row r="89">
          <cell r="A89" t="str">
            <v>HOSPITAL PILOTO DE JAMUNDI</v>
          </cell>
          <cell r="B89">
            <v>890306950</v>
          </cell>
        </row>
        <row r="90">
          <cell r="A90" t="str">
            <v>HOSPITAL PIO XII ESE</v>
          </cell>
          <cell r="B90">
            <v>891901101</v>
          </cell>
        </row>
        <row r="91">
          <cell r="A91" t="str">
            <v>HOSPITAL RAUL OREJUELA BUENO</v>
          </cell>
          <cell r="B91">
            <v>815000316</v>
          </cell>
        </row>
        <row r="92">
          <cell r="A92" t="str">
            <v>HOSPITAL RUBÉN CRUZ VÉLEZ</v>
          </cell>
          <cell r="B92">
            <v>821000831</v>
          </cell>
        </row>
        <row r="93">
          <cell r="A93" t="str">
            <v>HOSPITAL SAGRADA FAMILIA</v>
          </cell>
          <cell r="B93">
            <v>891900361</v>
          </cell>
        </row>
        <row r="94">
          <cell r="A94" t="str">
            <v>HOSPITAL SAN AGUSTIN DE PUERTO MERIZALDE</v>
          </cell>
          <cell r="B94">
            <v>800155000</v>
          </cell>
        </row>
        <row r="95">
          <cell r="A95" t="str">
            <v>HOSPITAL SAN BERNABE ESE</v>
          </cell>
          <cell r="B95">
            <v>891900650</v>
          </cell>
        </row>
        <row r="96">
          <cell r="A96" t="str">
            <v>HOSPITAL SAN JORGE</v>
          </cell>
          <cell r="B96">
            <v>890312380</v>
          </cell>
        </row>
        <row r="97">
          <cell r="A97" t="str">
            <v>HOSPITAL SAN JOSE E.S.E. DE RESTREPO VALLE</v>
          </cell>
          <cell r="B97">
            <v>891901745</v>
          </cell>
        </row>
        <row r="98">
          <cell r="A98" t="str">
            <v>HOSPITAL SAN JUAN DE DIOS CALI</v>
          </cell>
          <cell r="B98">
            <v>890303841</v>
          </cell>
        </row>
        <row r="99">
          <cell r="A99" t="str">
            <v xml:space="preserve">HOSPITAL SAN NICOLAS DE VERSALLES </v>
          </cell>
          <cell r="B99">
            <v>891901061</v>
          </cell>
        </row>
        <row r="100">
          <cell r="A100" t="str">
            <v>HOSPITAL SAN RAFAEL  DEL AGUILA</v>
          </cell>
          <cell r="B100">
            <v>891901082</v>
          </cell>
        </row>
        <row r="101">
          <cell r="A101" t="str">
            <v>HOSPITAL SAN RAFAEL EL CERRITO VALLE</v>
          </cell>
          <cell r="B101">
            <v>891380103</v>
          </cell>
        </row>
        <row r="102">
          <cell r="A102" t="str">
            <v>HOSPITAL SAN ROQUE</v>
          </cell>
          <cell r="B102">
            <v>891301121</v>
          </cell>
        </row>
        <row r="103">
          <cell r="A103" t="str">
            <v>HOSPITAL SAN ROQUE DE GUACARI</v>
          </cell>
          <cell r="B103">
            <v>891380046</v>
          </cell>
        </row>
        <row r="104">
          <cell r="A104" t="str">
            <v>HOSPITAL SAN VICENTE DE PAUL</v>
          </cell>
          <cell r="B104">
            <v>891900438</v>
          </cell>
        </row>
        <row r="105">
          <cell r="A105" t="str">
            <v>HOSPITAL SAN VICENTE FERRER ESE</v>
          </cell>
          <cell r="B105">
            <v>891900390</v>
          </cell>
        </row>
        <row r="106">
          <cell r="A106" t="str">
            <v>HOSPITAL SANTA ANA - BOLIVAR VALLE</v>
          </cell>
          <cell r="B106">
            <v>891900414</v>
          </cell>
        </row>
        <row r="107">
          <cell r="A107" t="str">
            <v>HOSPITAL SANTA ANA DE LOS CABALLEROS  ANSERMANUEVO</v>
          </cell>
          <cell r="B107">
            <v>891900446</v>
          </cell>
        </row>
        <row r="108">
          <cell r="A108" t="str">
            <v>HOSPITAL SANTA CATALINA</v>
          </cell>
          <cell r="B108">
            <v>891900887</v>
          </cell>
        </row>
        <row r="109">
          <cell r="A109" t="str">
            <v>HOSPITAL SANTA LUCIA</v>
          </cell>
          <cell r="B109">
            <v>891901296</v>
          </cell>
        </row>
        <row r="110">
          <cell r="A110" t="str">
            <v>HOSPITAL SANTA MARGARITA</v>
          </cell>
          <cell r="B110">
            <v>800160400</v>
          </cell>
        </row>
        <row r="111">
          <cell r="A111" t="str">
            <v>HOSPITAL SANTANDER</v>
          </cell>
          <cell r="B111">
            <v>891900356</v>
          </cell>
        </row>
        <row r="112">
          <cell r="A112" t="str">
            <v>HOSPITAL ULPIANO TASCON QUINTERO</v>
          </cell>
          <cell r="B112">
            <v>891301447</v>
          </cell>
        </row>
        <row r="113">
          <cell r="A113" t="str">
            <v>HOSPITAL UNIVERSITARIO DEL VALLE EVARISTO GARCIA</v>
          </cell>
          <cell r="B113">
            <v>890303461</v>
          </cell>
        </row>
        <row r="114">
          <cell r="A114" t="str">
            <v>ICOMSALUD IPS</v>
          </cell>
          <cell r="B114">
            <v>900324452</v>
          </cell>
        </row>
        <row r="115">
          <cell r="A115" t="str">
            <v>CLINICA NUESTRA SEÑORA DE LOS REMEDIOS</v>
          </cell>
          <cell r="B115">
            <v>890301430</v>
          </cell>
        </row>
        <row r="116">
          <cell r="A116" t="str">
            <v>INSTITUTO PARA NIÑOS CIEGOS Y SORDOS DEL VALLE DEL CAUCA</v>
          </cell>
          <cell r="B116">
            <v>890303395</v>
          </cell>
        </row>
        <row r="117">
          <cell r="A117" t="str">
            <v>INTEGRAL SOLUTION SD SAS</v>
          </cell>
          <cell r="B117">
            <v>900348830</v>
          </cell>
        </row>
        <row r="118">
          <cell r="A118" t="str">
            <v>IPS CLINICA SALUD FLORIDA SA</v>
          </cell>
          <cell r="B118">
            <v>815000253</v>
          </cell>
        </row>
        <row r="119">
          <cell r="A119" t="str">
            <v>IPS FISIOCENTER CENTRO DE SALUD INTEGRAL SAS</v>
          </cell>
          <cell r="B119">
            <v>900470508</v>
          </cell>
        </row>
        <row r="120">
          <cell r="A120" t="str">
            <v>IPS HYL SALUD SAS</v>
          </cell>
          <cell r="B120">
            <v>900698537</v>
          </cell>
        </row>
        <row r="121">
          <cell r="A121" t="str">
            <v>IPS MUNICIPAL DE CARTAGO</v>
          </cell>
          <cell r="B121">
            <v>836000386</v>
          </cell>
        </row>
        <row r="122">
          <cell r="A122" t="str">
            <v xml:space="preserve">IPS I MALLAMAS </v>
          </cell>
          <cell r="B122">
            <v>837000084</v>
          </cell>
        </row>
        <row r="123">
          <cell r="A123" t="str">
            <v>MEDICARTE S.A</v>
          </cell>
          <cell r="B123">
            <v>900219866</v>
          </cell>
        </row>
        <row r="124">
          <cell r="A124" t="str">
            <v>MEDICINA INTEGRAL EN CASA SAS</v>
          </cell>
          <cell r="B124">
            <v>900169638</v>
          </cell>
        </row>
        <row r="125">
          <cell r="A125" t="str">
            <v>MEDIVALLE SF SAS</v>
          </cell>
          <cell r="B125">
            <v>900517932</v>
          </cell>
        </row>
        <row r="126">
          <cell r="A126" t="str">
            <v>MG MEDICAL GROUP SAS</v>
          </cell>
          <cell r="B126">
            <v>900088052</v>
          </cell>
        </row>
        <row r="127">
          <cell r="A127" t="str">
            <v>MESSER COLOMBIA SA</v>
          </cell>
          <cell r="B127">
            <v>860005114</v>
          </cell>
        </row>
        <row r="128">
          <cell r="A128" t="str">
            <v xml:space="preserve">NEFROLOGOS LTDA </v>
          </cell>
          <cell r="B128">
            <v>800217053</v>
          </cell>
        </row>
        <row r="129">
          <cell r="A129" t="str">
            <v>NEUROFIC LTDA</v>
          </cell>
          <cell r="B129">
            <v>800186901</v>
          </cell>
        </row>
        <row r="130">
          <cell r="A130" t="str">
            <v>OCCIDENTAL DE INVERSIONES MEDICO QUIRURGICAS "CLINICA SIGMA"</v>
          </cell>
          <cell r="B130">
            <v>805026250</v>
          </cell>
        </row>
        <row r="131">
          <cell r="A131" t="str">
            <v xml:space="preserve">OFFIMEDICAS S.A </v>
          </cell>
          <cell r="B131">
            <v>900098550</v>
          </cell>
        </row>
        <row r="132">
          <cell r="A132" t="str">
            <v>ONCOLOGOS ASOCIADOS DE IMBANACO S.A.</v>
          </cell>
          <cell r="B132">
            <v>805003605</v>
          </cell>
        </row>
        <row r="133">
          <cell r="A133" t="str">
            <v xml:space="preserve">ONCOLOGOS DE OCCIDENTE </v>
          </cell>
          <cell r="B133">
            <v>801000713</v>
          </cell>
        </row>
        <row r="134">
          <cell r="A134" t="str">
            <v>PROFAMILIA</v>
          </cell>
          <cell r="B134">
            <v>860013779</v>
          </cell>
        </row>
        <row r="135">
          <cell r="A135" t="str">
            <v>PROGRAMAS INTEGRALES EN SALUD S.A.S.</v>
          </cell>
          <cell r="B135">
            <v>805023021</v>
          </cell>
        </row>
        <row r="136">
          <cell r="A136" t="str">
            <v>PROVIDA FARMACEUTICA S.A.S</v>
          </cell>
          <cell r="B136">
            <v>900550254</v>
          </cell>
        </row>
        <row r="137">
          <cell r="A137" t="str">
            <v>PSICO SALUD Y TRANSFORMACION S.A.S.</v>
          </cell>
          <cell r="B137">
            <v>900235279</v>
          </cell>
        </row>
        <row r="138">
          <cell r="A138" t="str">
            <v>RECUPERAR IPS</v>
          </cell>
          <cell r="B138">
            <v>805026771</v>
          </cell>
        </row>
        <row r="139">
          <cell r="A139" t="str">
            <v>RED DE SALUD DEL CENTRO E.S.E</v>
          </cell>
          <cell r="B139">
            <v>805027261</v>
          </cell>
        </row>
        <row r="140">
          <cell r="A140" t="str">
            <v>RED DE SALUD DEL NORTE E.S.E</v>
          </cell>
          <cell r="B140">
            <v>805027287</v>
          </cell>
        </row>
        <row r="141">
          <cell r="A141" t="str">
            <v>RED DE SALUD DEL ORIENTE EMPRESA SO CIAL DES ESTADO</v>
          </cell>
          <cell r="B141">
            <v>805027337</v>
          </cell>
        </row>
        <row r="142">
          <cell r="A142" t="str">
            <v>RED DE SALUD LADERA E.S.E</v>
          </cell>
          <cell r="B142">
            <v>805027289</v>
          </cell>
        </row>
        <row r="143">
          <cell r="A143" t="str">
            <v xml:space="preserve">RED DE SALUD SURORIENTE </v>
          </cell>
          <cell r="B143">
            <v>805027338</v>
          </cell>
        </row>
        <row r="144">
          <cell r="A144" t="str">
            <v xml:space="preserve">REDESIMAT CLINICA DE FRACTURAS SAS </v>
          </cell>
          <cell r="B144">
            <v>900570697</v>
          </cell>
        </row>
        <row r="145">
          <cell r="A145" t="str">
            <v>REHABILITACION FISICA INTEGRAL IPS EU</v>
          </cell>
          <cell r="B145">
            <v>900045689</v>
          </cell>
        </row>
        <row r="146">
          <cell r="A146" t="str">
            <v>RTS SAS</v>
          </cell>
          <cell r="B146">
            <v>805011262</v>
          </cell>
        </row>
        <row r="147">
          <cell r="A147" t="str">
            <v>RUIZ TENORIO Y CIA  S EN C.S</v>
          </cell>
          <cell r="B147">
            <v>800139305</v>
          </cell>
        </row>
        <row r="148">
          <cell r="A148" t="str">
            <v>SANACION A TU ALCANCE SAS</v>
          </cell>
          <cell r="B148">
            <v>900512688</v>
          </cell>
        </row>
        <row r="149">
          <cell r="A149" t="str">
            <v>SOCIEDAD NSDR S.A.S - CLINICANUESTRA</v>
          </cell>
          <cell r="B149">
            <v>805023423</v>
          </cell>
        </row>
        <row r="150">
          <cell r="A150" t="str">
            <v>SINERGIA GLOBAL EN SALUD</v>
          </cell>
          <cell r="B150">
            <v>900363673</v>
          </cell>
        </row>
        <row r="151">
          <cell r="A151" t="str">
            <v>SU IPS SAS</v>
          </cell>
          <cell r="B151">
            <v>805013193</v>
          </cell>
        </row>
        <row r="152">
          <cell r="A152" t="str">
            <v>SURGIR LTDA</v>
          </cell>
          <cell r="B152">
            <v>800170915</v>
          </cell>
        </row>
        <row r="153">
          <cell r="A153" t="str">
            <v>VILLA SALUD IPS SAS</v>
          </cell>
          <cell r="B153">
            <v>900916542</v>
          </cell>
        </row>
        <row r="154">
          <cell r="A154" t="str">
            <v>UCI VALLE S.A.S</v>
          </cell>
          <cell r="B154">
            <v>900653672</v>
          </cell>
        </row>
        <row r="155">
          <cell r="A155" t="str">
            <v xml:space="preserve">UNIDAD QUIRURGICA RAMON YCAJAL LTDA </v>
          </cell>
          <cell r="B155">
            <v>800193618</v>
          </cell>
        </row>
        <row r="156">
          <cell r="A156" t="str">
            <v>UNIDAD RESPIRATORIA RESPIRAR</v>
          </cell>
          <cell r="B156">
            <v>830515000</v>
          </cell>
        </row>
        <row r="157">
          <cell r="A157">
            <v>0</v>
          </cell>
          <cell r="B157">
            <v>0</v>
          </cell>
        </row>
      </sheetData>
      <sheetData sheetId="2" refreshError="1">
        <row r="1">
          <cell r="J1">
            <v>1</v>
          </cell>
        </row>
        <row r="2">
          <cell r="A2" t="str">
            <v>ALIANSALUD EPS</v>
          </cell>
          <cell r="B2">
            <v>830113831</v>
          </cell>
          <cell r="J2">
            <v>2</v>
          </cell>
        </row>
        <row r="3">
          <cell r="A3" t="str">
            <v>ASMET SALUD EPS</v>
          </cell>
          <cell r="B3">
            <v>817000248</v>
          </cell>
          <cell r="J3">
            <v>3</v>
          </cell>
        </row>
        <row r="4">
          <cell r="A4" t="str">
            <v>ASOCIACION INDIGENA DEL CAUCA - AIC</v>
          </cell>
          <cell r="B4">
            <v>817001773</v>
          </cell>
          <cell r="J4">
            <v>4</v>
          </cell>
        </row>
        <row r="5">
          <cell r="A5" t="str">
            <v>COMFAMILIAR DE NARIÑO</v>
          </cell>
          <cell r="B5">
            <v>891280008</v>
          </cell>
        </row>
        <row r="6">
          <cell r="A6" t="str">
            <v>COMFENALCO</v>
          </cell>
          <cell r="B6">
            <v>890303093</v>
          </cell>
        </row>
        <row r="7">
          <cell r="A7" t="str">
            <v>COMPARTA EPS-S</v>
          </cell>
          <cell r="B7">
            <v>804002105</v>
          </cell>
        </row>
        <row r="8">
          <cell r="A8" t="str">
            <v>COOMEVA EPS SA</v>
          </cell>
          <cell r="B8">
            <v>805000427</v>
          </cell>
        </row>
        <row r="9">
          <cell r="A9" t="str">
            <v>COOSALUD</v>
          </cell>
          <cell r="B9">
            <v>900226715</v>
          </cell>
        </row>
        <row r="10">
          <cell r="A10" t="str">
            <v>CRUZ BLANCA EPS</v>
          </cell>
          <cell r="B10">
            <v>830009783</v>
          </cell>
        </row>
        <row r="11">
          <cell r="A11" t="str">
            <v>EMSSANAR EPS</v>
          </cell>
          <cell r="B11">
            <v>814000337</v>
          </cell>
        </row>
        <row r="12">
          <cell r="A12" t="str">
            <v>AMBUQ  ASOCIACION BARRIOS UNIDOS DE QUIBDO</v>
          </cell>
          <cell r="B12">
            <v>818000140</v>
          </cell>
        </row>
        <row r="13">
          <cell r="A13" t="str">
            <v>INSTITUTO DEPARTAMENTAL DE SALUD DE NARIÑO</v>
          </cell>
          <cell r="B13">
            <v>891280001</v>
          </cell>
        </row>
        <row r="14">
          <cell r="A14" t="str">
            <v>SECRETARIA DE SALUD GOBERNACION EL META</v>
          </cell>
          <cell r="B14">
            <v>890303461</v>
          </cell>
        </row>
        <row r="15">
          <cell r="A15" t="str">
            <v>COMFAMILIAR DEL HUILA</v>
          </cell>
          <cell r="B15">
            <v>891180008</v>
          </cell>
        </row>
        <row r="16">
          <cell r="A16" t="str">
            <v>EPS SANITAS</v>
          </cell>
          <cell r="B16">
            <v>800251440</v>
          </cell>
        </row>
        <row r="17">
          <cell r="A17" t="str">
            <v>SURA - EPS Y MEDICINA PREPAGADA SURAMERICANA S.A.</v>
          </cell>
          <cell r="B17">
            <v>800088702</v>
          </cell>
        </row>
        <row r="18">
          <cell r="A18" t="str">
            <v>FAMISANAR EPS</v>
          </cell>
          <cell r="B18">
            <v>830000364</v>
          </cell>
        </row>
        <row r="19">
          <cell r="A19" t="str">
            <v>SECRETARIA DE SALUD GOBERNACION DEL VALLE DEL CAUCA</v>
          </cell>
          <cell r="B19">
            <v>890399029</v>
          </cell>
        </row>
        <row r="20">
          <cell r="A20" t="str">
            <v>MALLAMAS EPS-I</v>
          </cell>
          <cell r="B20">
            <v>837000084</v>
          </cell>
        </row>
        <row r="21">
          <cell r="A21" t="str">
            <v>MEDIMAS EPS SAS</v>
          </cell>
          <cell r="B21">
            <v>901097473</v>
          </cell>
        </row>
        <row r="22">
          <cell r="A22" t="str">
            <v>NUEVA EPS</v>
          </cell>
          <cell r="B22">
            <v>900156264</v>
          </cell>
        </row>
        <row r="23">
          <cell r="A23" t="str">
            <v>SALUD TOTAL EPS</v>
          </cell>
          <cell r="B23">
            <v>800130907</v>
          </cell>
        </row>
        <row r="24">
          <cell r="A24" t="str">
            <v>SECRETARIA DISTRITAL DE SALUD  DE BUENAVENTURA</v>
          </cell>
          <cell r="B24">
            <v>890399045</v>
          </cell>
        </row>
        <row r="25">
          <cell r="A25" t="str">
            <v>SERVICIO OCCIDENTAL DE SALUD  SOS</v>
          </cell>
          <cell r="B25">
            <v>805001157</v>
          </cell>
        </row>
      </sheetData>
    </sheetDataSet>
  </externalBook>
</externalLink>
</file>

<file path=xl/persons/person.xml><?xml version="1.0" encoding="utf-8"?>
<personList xmlns="http://schemas.microsoft.com/office/spreadsheetml/2018/threadedcomments" xmlns:x="http://schemas.openxmlformats.org/spreadsheetml/2006/main">
  <person displayName="Stefany Arana Garcia" id="{E59E4DDE-80F3-4478-BAAB-E075F381C877}" userId="S::saranag@epsdelagente.com.co::90c1d6ec-8045-436b-a514-3968ca63b08f"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E3" dT="2025-02-04T15:24:28.16" personId="{E59E4DDE-80F3-4478-BAAB-E075F381C877}" id="{ED9940A4-B407-4FFD-BA74-8B50C9C8DFDB}">
    <text>1 - 30 de 31 - 60 etc</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75"/>
  <sheetViews>
    <sheetView showGridLines="0" zoomScaleNormal="100" workbookViewId="0">
      <pane ySplit="3" topLeftCell="A4" activePane="bottomLeft" state="frozen"/>
      <selection pane="bottomLeft" activeCell="E4" sqref="E4"/>
    </sheetView>
  </sheetViews>
  <sheetFormatPr baseColWidth="10" defaultColWidth="10.81640625" defaultRowHeight="10" x14ac:dyDescent="0.2"/>
  <cols>
    <col min="1" max="1" width="10" style="2" bestFit="1" customWidth="1"/>
    <col min="2" max="2" width="12.453125" style="2" customWidth="1"/>
    <col min="3" max="3" width="11.7265625" style="13" bestFit="1" customWidth="1"/>
    <col min="4" max="4" width="12.54296875" style="13" bestFit="1" customWidth="1"/>
    <col min="5" max="5" width="12.54296875" style="2" customWidth="1"/>
    <col min="6" max="6" width="12.54296875" style="20" customWidth="1"/>
    <col min="7" max="7" width="11" style="20" customWidth="1"/>
    <col min="8" max="8" width="18.453125" style="2" bestFit="1" customWidth="1"/>
    <col min="9" max="9" width="17.7265625" style="2" bestFit="1" customWidth="1"/>
    <col min="10" max="10" width="23.26953125" style="2" bestFit="1" customWidth="1"/>
    <col min="11" max="11" width="16.54296875" style="2" bestFit="1" customWidth="1"/>
    <col min="12" max="12" width="23.1796875" style="2" customWidth="1"/>
    <col min="13" max="13" width="13" style="2" customWidth="1"/>
    <col min="14" max="16384" width="10.81640625" style="2"/>
  </cols>
  <sheetData>
    <row r="1" spans="1:13" ht="29.15" customHeight="1" x14ac:dyDescent="0.2">
      <c r="A1" s="107"/>
      <c r="B1" s="108"/>
      <c r="C1" s="111" t="s">
        <v>15</v>
      </c>
      <c r="D1" s="112"/>
      <c r="E1" s="112"/>
      <c r="F1" s="112"/>
      <c r="G1" s="112"/>
      <c r="H1" s="112"/>
      <c r="I1" s="112"/>
      <c r="J1" s="112"/>
      <c r="K1" s="112"/>
      <c r="L1" s="113"/>
      <c r="M1" s="1" t="s">
        <v>13</v>
      </c>
    </row>
    <row r="2" spans="1:13" ht="29.5" customHeight="1" x14ac:dyDescent="0.2">
      <c r="A2" s="109"/>
      <c r="B2" s="110"/>
      <c r="C2" s="114" t="s">
        <v>16</v>
      </c>
      <c r="D2" s="115"/>
      <c r="E2" s="115"/>
      <c r="F2" s="115"/>
      <c r="G2" s="115"/>
      <c r="H2" s="115"/>
      <c r="I2" s="115"/>
      <c r="J2" s="115"/>
      <c r="K2" s="115"/>
      <c r="L2" s="116"/>
      <c r="M2" s="1" t="s">
        <v>14</v>
      </c>
    </row>
    <row r="3" spans="1:13" s="4" customFormat="1" ht="20" x14ac:dyDescent="0.35">
      <c r="A3" s="3" t="s">
        <v>6</v>
      </c>
      <c r="B3" s="3" t="s">
        <v>8</v>
      </c>
      <c r="C3" s="3" t="s">
        <v>0</v>
      </c>
      <c r="D3" s="3" t="s">
        <v>1</v>
      </c>
      <c r="E3" s="3" t="s">
        <v>12</v>
      </c>
      <c r="F3" s="3" t="s">
        <v>2</v>
      </c>
      <c r="G3" s="3" t="s">
        <v>3</v>
      </c>
      <c r="H3" s="3" t="s">
        <v>4</v>
      </c>
      <c r="I3" s="3" t="s">
        <v>5</v>
      </c>
      <c r="J3" s="3" t="s">
        <v>7</v>
      </c>
      <c r="K3" s="3" t="s">
        <v>9</v>
      </c>
      <c r="L3" s="3" t="s">
        <v>10</v>
      </c>
      <c r="M3" s="3" t="s">
        <v>11</v>
      </c>
    </row>
    <row r="4" spans="1:13" s="4" customFormat="1" ht="90" x14ac:dyDescent="0.35">
      <c r="A4" s="16">
        <v>890319230</v>
      </c>
      <c r="B4" s="16" t="s">
        <v>19</v>
      </c>
      <c r="C4" s="16" t="s">
        <v>18</v>
      </c>
      <c r="D4" s="3">
        <v>32259</v>
      </c>
      <c r="E4" s="3"/>
      <c r="F4" s="18">
        <v>45357</v>
      </c>
      <c r="G4" s="18">
        <v>45357</v>
      </c>
      <c r="H4" s="14">
        <v>55000</v>
      </c>
      <c r="I4" s="3"/>
      <c r="J4" s="16" t="s">
        <v>20</v>
      </c>
      <c r="K4" s="16" t="s">
        <v>22</v>
      </c>
      <c r="L4" s="16" t="s">
        <v>21</v>
      </c>
      <c r="M4" s="3"/>
    </row>
    <row r="5" spans="1:13" s="4" customFormat="1" ht="90" x14ac:dyDescent="0.35">
      <c r="A5" s="16">
        <v>890319230</v>
      </c>
      <c r="B5" s="16" t="s">
        <v>19</v>
      </c>
      <c r="C5" s="3" t="s">
        <v>18</v>
      </c>
      <c r="D5" s="3">
        <v>32617</v>
      </c>
      <c r="E5" s="3"/>
      <c r="F5" s="18">
        <v>45357</v>
      </c>
      <c r="G5" s="18">
        <v>45357</v>
      </c>
      <c r="H5" s="14">
        <v>55000</v>
      </c>
      <c r="I5" s="3"/>
      <c r="J5" s="16" t="s">
        <v>20</v>
      </c>
      <c r="K5" s="16" t="s">
        <v>22</v>
      </c>
      <c r="L5" s="16" t="s">
        <v>21</v>
      </c>
      <c r="M5" s="3"/>
    </row>
    <row r="6" spans="1:13" s="4" customFormat="1" ht="90" x14ac:dyDescent="0.35">
      <c r="A6" s="16">
        <v>890319230</v>
      </c>
      <c r="B6" s="16" t="s">
        <v>19</v>
      </c>
      <c r="C6" s="3" t="s">
        <v>18</v>
      </c>
      <c r="D6" s="3">
        <v>32667</v>
      </c>
      <c r="E6" s="3"/>
      <c r="F6" s="18">
        <v>45357</v>
      </c>
      <c r="G6" s="18">
        <v>45357</v>
      </c>
      <c r="H6" s="14">
        <v>55000</v>
      </c>
      <c r="I6" s="3"/>
      <c r="J6" s="16" t="s">
        <v>20</v>
      </c>
      <c r="K6" s="16" t="s">
        <v>22</v>
      </c>
      <c r="L6" s="16" t="s">
        <v>21</v>
      </c>
      <c r="M6" s="3"/>
    </row>
    <row r="7" spans="1:13" s="4" customFormat="1" ht="90" x14ac:dyDescent="0.35">
      <c r="A7" s="16">
        <v>890319230</v>
      </c>
      <c r="B7" s="16" t="s">
        <v>19</v>
      </c>
      <c r="C7" s="3" t="s">
        <v>18</v>
      </c>
      <c r="D7" s="3">
        <v>34091</v>
      </c>
      <c r="E7" s="3"/>
      <c r="F7" s="18">
        <v>45418</v>
      </c>
      <c r="G7" s="18">
        <v>45418</v>
      </c>
      <c r="H7" s="14">
        <v>55000</v>
      </c>
      <c r="I7" s="3"/>
      <c r="J7" s="16" t="s">
        <v>20</v>
      </c>
      <c r="K7" s="16" t="s">
        <v>22</v>
      </c>
      <c r="L7" s="16" t="s">
        <v>21</v>
      </c>
      <c r="M7" s="3"/>
    </row>
    <row r="8" spans="1:13" s="4" customFormat="1" ht="90" x14ac:dyDescent="0.35">
      <c r="A8" s="16">
        <v>890319230</v>
      </c>
      <c r="B8" s="16" t="s">
        <v>19</v>
      </c>
      <c r="C8" s="3" t="s">
        <v>18</v>
      </c>
      <c r="D8" s="3">
        <v>36337</v>
      </c>
      <c r="E8" s="3"/>
      <c r="F8" s="18">
        <v>45451</v>
      </c>
      <c r="G8" s="18">
        <v>45451</v>
      </c>
      <c r="H8" s="14">
        <v>55000</v>
      </c>
      <c r="I8" s="3"/>
      <c r="J8" s="16" t="s">
        <v>20</v>
      </c>
      <c r="K8" s="16" t="s">
        <v>22</v>
      </c>
      <c r="L8" s="16" t="s">
        <v>21</v>
      </c>
      <c r="M8" s="3"/>
    </row>
    <row r="9" spans="1:13" s="4" customFormat="1" ht="90" x14ac:dyDescent="0.35">
      <c r="A9" s="16">
        <v>890319230</v>
      </c>
      <c r="B9" s="16" t="s">
        <v>19</v>
      </c>
      <c r="C9" s="3" t="s">
        <v>18</v>
      </c>
      <c r="D9" s="3">
        <v>36525</v>
      </c>
      <c r="E9" s="3"/>
      <c r="F9" s="18">
        <v>45483</v>
      </c>
      <c r="G9" s="18">
        <v>45483</v>
      </c>
      <c r="H9" s="14">
        <v>55000</v>
      </c>
      <c r="I9" s="3"/>
      <c r="J9" s="16" t="s">
        <v>20</v>
      </c>
      <c r="K9" s="16" t="s">
        <v>22</v>
      </c>
      <c r="L9" s="16" t="s">
        <v>21</v>
      </c>
      <c r="M9" s="3"/>
    </row>
    <row r="10" spans="1:13" s="4" customFormat="1" ht="90" x14ac:dyDescent="0.35">
      <c r="A10" s="16">
        <v>890319230</v>
      </c>
      <c r="B10" s="16" t="s">
        <v>19</v>
      </c>
      <c r="C10" s="3" t="s">
        <v>18</v>
      </c>
      <c r="D10" s="3">
        <v>37364</v>
      </c>
      <c r="E10" s="3"/>
      <c r="F10" s="18">
        <v>45509</v>
      </c>
      <c r="G10" s="18">
        <v>45509</v>
      </c>
      <c r="H10" s="14">
        <v>55000</v>
      </c>
      <c r="I10" s="3"/>
      <c r="J10" s="16" t="s">
        <v>20</v>
      </c>
      <c r="K10" s="16" t="s">
        <v>22</v>
      </c>
      <c r="L10" s="16" t="s">
        <v>21</v>
      </c>
      <c r="M10" s="3"/>
    </row>
    <row r="11" spans="1:13" s="4" customFormat="1" ht="90" x14ac:dyDescent="0.35">
      <c r="A11" s="16">
        <v>890319230</v>
      </c>
      <c r="B11" s="16" t="s">
        <v>19</v>
      </c>
      <c r="C11" s="3" t="s">
        <v>18</v>
      </c>
      <c r="D11" s="3">
        <v>37416</v>
      </c>
      <c r="E11" s="3"/>
      <c r="F11" s="18">
        <v>45509</v>
      </c>
      <c r="G11" s="18">
        <v>45509</v>
      </c>
      <c r="H11" s="14">
        <v>1680000</v>
      </c>
      <c r="I11" s="3"/>
      <c r="J11" s="16" t="s">
        <v>20</v>
      </c>
      <c r="K11" s="16" t="s">
        <v>22</v>
      </c>
      <c r="L11" s="16" t="s">
        <v>21</v>
      </c>
      <c r="M11" s="3"/>
    </row>
    <row r="12" spans="1:13" s="4" customFormat="1" ht="90" x14ac:dyDescent="0.35">
      <c r="A12" s="16">
        <v>890319230</v>
      </c>
      <c r="B12" s="16" t="s">
        <v>19</v>
      </c>
      <c r="C12" s="3" t="s">
        <v>18</v>
      </c>
      <c r="D12" s="3">
        <v>37724</v>
      </c>
      <c r="E12" s="3"/>
      <c r="F12" s="18">
        <v>45509</v>
      </c>
      <c r="G12" s="18">
        <v>45509</v>
      </c>
      <c r="H12" s="14">
        <v>55000</v>
      </c>
      <c r="I12" s="3"/>
      <c r="J12" s="16" t="s">
        <v>20</v>
      </c>
      <c r="K12" s="16" t="s">
        <v>22</v>
      </c>
      <c r="L12" s="16" t="s">
        <v>21</v>
      </c>
      <c r="M12" s="3"/>
    </row>
    <row r="13" spans="1:13" s="4" customFormat="1" ht="90" x14ac:dyDescent="0.35">
      <c r="A13" s="16">
        <v>890319230</v>
      </c>
      <c r="B13" s="16" t="s">
        <v>19</v>
      </c>
      <c r="C13" s="3" t="s">
        <v>18</v>
      </c>
      <c r="D13" s="3">
        <v>38337</v>
      </c>
      <c r="E13" s="3"/>
      <c r="F13" s="18">
        <v>45542</v>
      </c>
      <c r="G13" s="18">
        <v>45542</v>
      </c>
      <c r="H13" s="14">
        <v>40000</v>
      </c>
      <c r="I13" s="3"/>
      <c r="J13" s="16" t="s">
        <v>20</v>
      </c>
      <c r="K13" s="16" t="s">
        <v>22</v>
      </c>
      <c r="L13" s="16" t="s">
        <v>21</v>
      </c>
      <c r="M13" s="3"/>
    </row>
    <row r="14" spans="1:13" s="4" customFormat="1" ht="90" x14ac:dyDescent="0.35">
      <c r="A14" s="16">
        <v>890319230</v>
      </c>
      <c r="B14" s="16" t="s">
        <v>19</v>
      </c>
      <c r="C14" s="3" t="s">
        <v>18</v>
      </c>
      <c r="D14" s="3">
        <v>38576</v>
      </c>
      <c r="E14" s="3"/>
      <c r="F14" s="18">
        <v>45542</v>
      </c>
      <c r="G14" s="18">
        <v>45542</v>
      </c>
      <c r="H14" s="14">
        <v>55000</v>
      </c>
      <c r="I14" s="3"/>
      <c r="J14" s="16" t="s">
        <v>20</v>
      </c>
      <c r="K14" s="16" t="s">
        <v>22</v>
      </c>
      <c r="L14" s="16" t="s">
        <v>21</v>
      </c>
      <c r="M14" s="3"/>
    </row>
    <row r="15" spans="1:13" s="4" customFormat="1" ht="90" x14ac:dyDescent="0.35">
      <c r="A15" s="16">
        <v>890319230</v>
      </c>
      <c r="B15" s="16" t="s">
        <v>19</v>
      </c>
      <c r="C15" s="3" t="s">
        <v>18</v>
      </c>
      <c r="D15" s="3">
        <v>39023</v>
      </c>
      <c r="E15" s="3"/>
      <c r="F15" s="18">
        <v>45572</v>
      </c>
      <c r="G15" s="18">
        <v>45572</v>
      </c>
      <c r="H15" s="14">
        <v>55000</v>
      </c>
      <c r="I15" s="3"/>
      <c r="J15" s="16" t="s">
        <v>20</v>
      </c>
      <c r="K15" s="16" t="s">
        <v>22</v>
      </c>
      <c r="L15" s="16" t="s">
        <v>21</v>
      </c>
      <c r="M15" s="3"/>
    </row>
    <row r="16" spans="1:13" s="4" customFormat="1" ht="90" x14ac:dyDescent="0.35">
      <c r="A16" s="16">
        <v>890319230</v>
      </c>
      <c r="B16" s="16" t="s">
        <v>19</v>
      </c>
      <c r="C16" s="3" t="s">
        <v>18</v>
      </c>
      <c r="D16" s="3">
        <v>39274</v>
      </c>
      <c r="E16" s="3"/>
      <c r="F16" s="18">
        <v>45572</v>
      </c>
      <c r="G16" s="18">
        <v>45572</v>
      </c>
      <c r="H16" s="14">
        <v>55000</v>
      </c>
      <c r="I16" s="3"/>
      <c r="J16" s="16" t="s">
        <v>20</v>
      </c>
      <c r="K16" s="16" t="s">
        <v>22</v>
      </c>
      <c r="L16" s="16" t="s">
        <v>21</v>
      </c>
      <c r="M16" s="3"/>
    </row>
    <row r="17" spans="1:13" s="4" customFormat="1" ht="90" x14ac:dyDescent="0.35">
      <c r="A17" s="16">
        <v>890319230</v>
      </c>
      <c r="B17" s="16" t="s">
        <v>19</v>
      </c>
      <c r="C17" s="3" t="s">
        <v>18</v>
      </c>
      <c r="D17" s="3">
        <v>39470</v>
      </c>
      <c r="E17" s="3"/>
      <c r="F17" s="19">
        <v>45601</v>
      </c>
      <c r="G17" s="19">
        <v>45601</v>
      </c>
      <c r="H17" s="14">
        <v>73500</v>
      </c>
      <c r="I17" s="3"/>
      <c r="J17" s="16" t="s">
        <v>20</v>
      </c>
      <c r="K17" s="16" t="s">
        <v>22</v>
      </c>
      <c r="L17" s="16" t="s">
        <v>21</v>
      </c>
      <c r="M17" s="3"/>
    </row>
    <row r="18" spans="1:13" s="4" customFormat="1" ht="90" x14ac:dyDescent="0.35">
      <c r="A18" s="16">
        <v>890319230</v>
      </c>
      <c r="B18" s="16" t="s">
        <v>19</v>
      </c>
      <c r="C18" s="3" t="s">
        <v>18</v>
      </c>
      <c r="D18" s="3">
        <v>39718</v>
      </c>
      <c r="E18" s="3"/>
      <c r="F18" s="19">
        <v>45601</v>
      </c>
      <c r="G18" s="19">
        <v>45601</v>
      </c>
      <c r="H18" s="14">
        <v>55000</v>
      </c>
      <c r="I18" s="3"/>
      <c r="J18" s="16" t="s">
        <v>20</v>
      </c>
      <c r="K18" s="16" t="s">
        <v>22</v>
      </c>
      <c r="L18" s="16" t="s">
        <v>21</v>
      </c>
      <c r="M18" s="3"/>
    </row>
    <row r="19" spans="1:13" s="4" customFormat="1" ht="90" x14ac:dyDescent="0.35">
      <c r="A19" s="16">
        <v>890319230</v>
      </c>
      <c r="B19" s="16" t="s">
        <v>19</v>
      </c>
      <c r="C19" s="3" t="s">
        <v>18</v>
      </c>
      <c r="D19" s="3">
        <v>39892</v>
      </c>
      <c r="E19" s="3"/>
      <c r="F19" s="19">
        <v>45601</v>
      </c>
      <c r="G19" s="19">
        <v>45601</v>
      </c>
      <c r="H19" s="14">
        <v>73500</v>
      </c>
      <c r="I19" s="3"/>
      <c r="J19" s="16" t="s">
        <v>20</v>
      </c>
      <c r="K19" s="16" t="s">
        <v>22</v>
      </c>
      <c r="L19" s="16" t="s">
        <v>21</v>
      </c>
      <c r="M19" s="3"/>
    </row>
    <row r="20" spans="1:13" s="4" customFormat="1" ht="90" x14ac:dyDescent="0.35">
      <c r="A20" s="16">
        <v>890319230</v>
      </c>
      <c r="B20" s="16" t="s">
        <v>19</v>
      </c>
      <c r="C20" s="3" t="s">
        <v>18</v>
      </c>
      <c r="D20" s="3">
        <v>39895</v>
      </c>
      <c r="E20" s="3"/>
      <c r="F20" s="19">
        <v>45601</v>
      </c>
      <c r="G20" s="19">
        <v>45601</v>
      </c>
      <c r="H20" s="14">
        <v>73500</v>
      </c>
      <c r="I20" s="3"/>
      <c r="J20" s="16" t="s">
        <v>20</v>
      </c>
      <c r="K20" s="16" t="s">
        <v>22</v>
      </c>
      <c r="L20" s="16" t="s">
        <v>21</v>
      </c>
      <c r="M20" s="3"/>
    </row>
    <row r="21" spans="1:13" s="4" customFormat="1" ht="90" x14ac:dyDescent="0.35">
      <c r="A21" s="16">
        <v>890319230</v>
      </c>
      <c r="B21" s="16" t="s">
        <v>19</v>
      </c>
      <c r="C21" s="3" t="s">
        <v>18</v>
      </c>
      <c r="D21" s="3">
        <v>39896</v>
      </c>
      <c r="E21" s="3"/>
      <c r="F21" s="19">
        <v>45601</v>
      </c>
      <c r="G21" s="19">
        <v>45601</v>
      </c>
      <c r="H21" s="14">
        <v>73500</v>
      </c>
      <c r="I21" s="3"/>
      <c r="J21" s="16" t="s">
        <v>20</v>
      </c>
      <c r="K21" s="16" t="s">
        <v>22</v>
      </c>
      <c r="L21" s="16" t="s">
        <v>21</v>
      </c>
      <c r="M21" s="3"/>
    </row>
    <row r="22" spans="1:13" s="4" customFormat="1" ht="90" x14ac:dyDescent="0.35">
      <c r="A22" s="16">
        <v>890319230</v>
      </c>
      <c r="B22" s="16" t="s">
        <v>19</v>
      </c>
      <c r="C22" s="3" t="s">
        <v>18</v>
      </c>
      <c r="D22" s="3">
        <v>39900</v>
      </c>
      <c r="E22" s="3"/>
      <c r="F22" s="19">
        <v>45601</v>
      </c>
      <c r="G22" s="19">
        <v>45601</v>
      </c>
      <c r="H22" s="14">
        <v>73500</v>
      </c>
      <c r="I22" s="3"/>
      <c r="J22" s="16" t="s">
        <v>20</v>
      </c>
      <c r="K22" s="16" t="s">
        <v>22</v>
      </c>
      <c r="L22" s="16" t="s">
        <v>21</v>
      </c>
      <c r="M22" s="3"/>
    </row>
    <row r="23" spans="1:13" s="4" customFormat="1" ht="90" x14ac:dyDescent="0.35">
      <c r="A23" s="16">
        <v>890319230</v>
      </c>
      <c r="B23" s="16" t="s">
        <v>19</v>
      </c>
      <c r="C23" s="3" t="s">
        <v>18</v>
      </c>
      <c r="D23" s="3">
        <v>39979</v>
      </c>
      <c r="E23" s="3"/>
      <c r="F23" s="19">
        <v>45601</v>
      </c>
      <c r="G23" s="19">
        <v>45601</v>
      </c>
      <c r="H23" s="14">
        <v>55000</v>
      </c>
      <c r="I23" s="3"/>
      <c r="J23" s="16" t="s">
        <v>20</v>
      </c>
      <c r="K23" s="16" t="s">
        <v>22</v>
      </c>
      <c r="L23" s="16" t="s">
        <v>21</v>
      </c>
      <c r="M23" s="3"/>
    </row>
    <row r="24" spans="1:13" s="4" customFormat="1" ht="90" x14ac:dyDescent="0.35">
      <c r="A24" s="16">
        <v>890319230</v>
      </c>
      <c r="B24" s="16" t="s">
        <v>19</v>
      </c>
      <c r="C24" s="3" t="s">
        <v>18</v>
      </c>
      <c r="D24" s="3">
        <v>39505</v>
      </c>
      <c r="E24" s="3"/>
      <c r="F24" s="19">
        <v>45611</v>
      </c>
      <c r="G24" s="19">
        <v>45611</v>
      </c>
      <c r="H24" s="14">
        <v>55000</v>
      </c>
      <c r="I24" s="3"/>
      <c r="J24" s="16" t="s">
        <v>20</v>
      </c>
      <c r="K24" s="16" t="s">
        <v>22</v>
      </c>
      <c r="L24" s="16" t="s">
        <v>21</v>
      </c>
      <c r="M24" s="3"/>
    </row>
    <row r="25" spans="1:13" s="4" customFormat="1" ht="90" x14ac:dyDescent="0.35">
      <c r="A25" s="16">
        <v>890319230</v>
      </c>
      <c r="B25" s="16" t="s">
        <v>19</v>
      </c>
      <c r="C25" s="3" t="s">
        <v>18</v>
      </c>
      <c r="D25" s="3">
        <v>39691</v>
      </c>
      <c r="E25" s="3"/>
      <c r="F25" s="19">
        <v>45611</v>
      </c>
      <c r="G25" s="19">
        <v>45611</v>
      </c>
      <c r="H25" s="14">
        <v>78000</v>
      </c>
      <c r="I25" s="3"/>
      <c r="J25" s="16" t="s">
        <v>20</v>
      </c>
      <c r="K25" s="16" t="s">
        <v>22</v>
      </c>
      <c r="L25" s="16" t="s">
        <v>21</v>
      </c>
      <c r="M25" s="3"/>
    </row>
    <row r="26" spans="1:13" s="4" customFormat="1" ht="90" x14ac:dyDescent="0.35">
      <c r="A26" s="16">
        <v>890319230</v>
      </c>
      <c r="B26" s="16" t="s">
        <v>19</v>
      </c>
      <c r="C26" s="3" t="s">
        <v>18</v>
      </c>
      <c r="D26" s="3">
        <v>39944</v>
      </c>
      <c r="E26" s="3"/>
      <c r="F26" s="19">
        <v>45611</v>
      </c>
      <c r="G26" s="19">
        <v>45611</v>
      </c>
      <c r="H26" s="14">
        <v>24700</v>
      </c>
      <c r="I26" s="3"/>
      <c r="J26" s="16" t="s">
        <v>20</v>
      </c>
      <c r="K26" s="16" t="s">
        <v>22</v>
      </c>
      <c r="L26" s="16" t="s">
        <v>21</v>
      </c>
      <c r="M26" s="3"/>
    </row>
    <row r="27" spans="1:13" s="4" customFormat="1" ht="90" x14ac:dyDescent="0.35">
      <c r="A27" s="16">
        <v>890319230</v>
      </c>
      <c r="B27" s="16" t="s">
        <v>19</v>
      </c>
      <c r="C27" s="3" t="s">
        <v>18</v>
      </c>
      <c r="D27" s="3">
        <v>40205</v>
      </c>
      <c r="E27" s="3"/>
      <c r="F27" s="19">
        <v>45630</v>
      </c>
      <c r="G27" s="19">
        <v>45630</v>
      </c>
      <c r="H27" s="14">
        <v>55000</v>
      </c>
      <c r="I27" s="3"/>
      <c r="J27" s="16" t="s">
        <v>20</v>
      </c>
      <c r="K27" s="16" t="s">
        <v>22</v>
      </c>
      <c r="L27" s="16" t="s">
        <v>21</v>
      </c>
      <c r="M27" s="3"/>
    </row>
    <row r="28" spans="1:13" s="4" customFormat="1" ht="90" x14ac:dyDescent="0.35">
      <c r="A28" s="16">
        <v>890319230</v>
      </c>
      <c r="B28" s="16" t="s">
        <v>19</v>
      </c>
      <c r="C28" s="3" t="s">
        <v>18</v>
      </c>
      <c r="D28" s="3">
        <v>40276</v>
      </c>
      <c r="E28" s="3"/>
      <c r="F28" s="19">
        <v>45630</v>
      </c>
      <c r="G28" s="19">
        <v>45630</v>
      </c>
      <c r="H28" s="14">
        <v>55000</v>
      </c>
      <c r="I28" s="3"/>
      <c r="J28" s="16" t="s">
        <v>20</v>
      </c>
      <c r="K28" s="16" t="s">
        <v>22</v>
      </c>
      <c r="L28" s="16" t="s">
        <v>21</v>
      </c>
      <c r="M28" s="3"/>
    </row>
    <row r="29" spans="1:13" s="4" customFormat="1" ht="90" x14ac:dyDescent="0.35">
      <c r="A29" s="16">
        <v>890319230</v>
      </c>
      <c r="B29" s="16" t="s">
        <v>19</v>
      </c>
      <c r="C29" s="3" t="s">
        <v>18</v>
      </c>
      <c r="D29" s="3">
        <v>40279</v>
      </c>
      <c r="E29" s="3"/>
      <c r="F29" s="19">
        <v>45630</v>
      </c>
      <c r="G29" s="19">
        <v>45630</v>
      </c>
      <c r="H29" s="14">
        <v>55000</v>
      </c>
      <c r="I29" s="3"/>
      <c r="J29" s="16" t="s">
        <v>20</v>
      </c>
      <c r="K29" s="16" t="s">
        <v>22</v>
      </c>
      <c r="L29" s="16" t="s">
        <v>21</v>
      </c>
      <c r="M29" s="3"/>
    </row>
    <row r="30" spans="1:13" s="4" customFormat="1" ht="90" x14ac:dyDescent="0.35">
      <c r="A30" s="16">
        <v>890319230</v>
      </c>
      <c r="B30" s="16" t="s">
        <v>19</v>
      </c>
      <c r="C30" s="3" t="s">
        <v>18</v>
      </c>
      <c r="D30" s="3">
        <v>40282</v>
      </c>
      <c r="E30" s="3"/>
      <c r="F30" s="19">
        <v>45630</v>
      </c>
      <c r="G30" s="19">
        <v>45630</v>
      </c>
      <c r="H30" s="14">
        <v>55000</v>
      </c>
      <c r="I30" s="3"/>
      <c r="J30" s="16" t="s">
        <v>20</v>
      </c>
      <c r="K30" s="16" t="s">
        <v>22</v>
      </c>
      <c r="L30" s="16" t="s">
        <v>21</v>
      </c>
      <c r="M30" s="3"/>
    </row>
    <row r="31" spans="1:13" s="4" customFormat="1" ht="90" x14ac:dyDescent="0.35">
      <c r="A31" s="16">
        <v>890319230</v>
      </c>
      <c r="B31" s="16" t="s">
        <v>19</v>
      </c>
      <c r="C31" s="3" t="s">
        <v>18</v>
      </c>
      <c r="D31" s="3">
        <v>40365</v>
      </c>
      <c r="E31" s="3"/>
      <c r="F31" s="19">
        <v>45630</v>
      </c>
      <c r="G31" s="19">
        <v>45630</v>
      </c>
      <c r="H31" s="14">
        <v>55000</v>
      </c>
      <c r="I31" s="3"/>
      <c r="J31" s="16" t="s">
        <v>20</v>
      </c>
      <c r="K31" s="16" t="s">
        <v>22</v>
      </c>
      <c r="L31" s="16" t="s">
        <v>21</v>
      </c>
      <c r="M31" s="3"/>
    </row>
    <row r="32" spans="1:13" s="4" customFormat="1" ht="90" x14ac:dyDescent="0.35">
      <c r="A32" s="16">
        <v>890319230</v>
      </c>
      <c r="B32" s="16" t="s">
        <v>19</v>
      </c>
      <c r="C32" s="3" t="s">
        <v>18</v>
      </c>
      <c r="D32" s="3">
        <v>40504</v>
      </c>
      <c r="E32" s="3"/>
      <c r="F32" s="19">
        <v>45630</v>
      </c>
      <c r="G32" s="19">
        <v>45630</v>
      </c>
      <c r="H32" s="14">
        <v>78000</v>
      </c>
      <c r="I32" s="3"/>
      <c r="J32" s="16" t="s">
        <v>20</v>
      </c>
      <c r="K32" s="16" t="s">
        <v>22</v>
      </c>
      <c r="L32" s="16" t="s">
        <v>21</v>
      </c>
      <c r="M32" s="3"/>
    </row>
    <row r="33" spans="1:13" s="4" customFormat="1" ht="90" x14ac:dyDescent="0.35">
      <c r="A33" s="16">
        <v>890319230</v>
      </c>
      <c r="B33" s="16" t="s">
        <v>19</v>
      </c>
      <c r="C33" s="3" t="s">
        <v>18</v>
      </c>
      <c r="D33" s="3">
        <v>40509</v>
      </c>
      <c r="E33" s="3"/>
      <c r="F33" s="19">
        <v>45630</v>
      </c>
      <c r="G33" s="19">
        <v>45630</v>
      </c>
      <c r="H33" s="14">
        <v>78000</v>
      </c>
      <c r="I33" s="3"/>
      <c r="J33" s="16" t="s">
        <v>20</v>
      </c>
      <c r="K33" s="16" t="s">
        <v>22</v>
      </c>
      <c r="L33" s="16" t="s">
        <v>21</v>
      </c>
      <c r="M33" s="3"/>
    </row>
    <row r="34" spans="1:13" s="4" customFormat="1" ht="90" x14ac:dyDescent="0.35">
      <c r="A34" s="16">
        <v>890319230</v>
      </c>
      <c r="B34" s="16" t="s">
        <v>19</v>
      </c>
      <c r="C34" s="3" t="s">
        <v>18</v>
      </c>
      <c r="D34" s="3">
        <v>40581</v>
      </c>
      <c r="E34" s="3"/>
      <c r="F34" s="19">
        <v>45630</v>
      </c>
      <c r="G34" s="19">
        <v>45630</v>
      </c>
      <c r="H34" s="14">
        <v>64500</v>
      </c>
      <c r="I34" s="3"/>
      <c r="J34" s="16" t="s">
        <v>20</v>
      </c>
      <c r="K34" s="16" t="s">
        <v>22</v>
      </c>
      <c r="L34" s="16" t="s">
        <v>21</v>
      </c>
      <c r="M34" s="3"/>
    </row>
    <row r="35" spans="1:13" s="4" customFormat="1" ht="90" x14ac:dyDescent="0.35">
      <c r="A35" s="16">
        <v>890319230</v>
      </c>
      <c r="B35" s="16" t="s">
        <v>19</v>
      </c>
      <c r="C35" s="3" t="s">
        <v>18</v>
      </c>
      <c r="D35" s="3">
        <v>40584</v>
      </c>
      <c r="E35" s="3"/>
      <c r="F35" s="19">
        <v>45630</v>
      </c>
      <c r="G35" s="19">
        <v>45630</v>
      </c>
      <c r="H35" s="14">
        <v>73500</v>
      </c>
      <c r="I35" s="3"/>
      <c r="J35" s="16" t="s">
        <v>20</v>
      </c>
      <c r="K35" s="16" t="s">
        <v>22</v>
      </c>
      <c r="L35" s="16" t="s">
        <v>21</v>
      </c>
      <c r="M35" s="3"/>
    </row>
    <row r="36" spans="1:13" s="4" customFormat="1" ht="90" x14ac:dyDescent="0.35">
      <c r="A36" s="16">
        <v>890319230</v>
      </c>
      <c r="B36" s="16" t="s">
        <v>19</v>
      </c>
      <c r="C36" s="3" t="s">
        <v>18</v>
      </c>
      <c r="D36" s="3">
        <v>40665</v>
      </c>
      <c r="E36" s="3"/>
      <c r="F36" s="19">
        <v>45630</v>
      </c>
      <c r="G36" s="19">
        <v>45630</v>
      </c>
      <c r="H36" s="14">
        <v>78000</v>
      </c>
      <c r="I36" s="3"/>
      <c r="J36" s="16" t="s">
        <v>20</v>
      </c>
      <c r="K36" s="16" t="s">
        <v>22</v>
      </c>
      <c r="L36" s="16" t="s">
        <v>21</v>
      </c>
      <c r="M36" s="3"/>
    </row>
    <row r="37" spans="1:13" s="4" customFormat="1" ht="90" x14ac:dyDescent="0.35">
      <c r="A37" s="16">
        <v>890319230</v>
      </c>
      <c r="B37" s="16" t="s">
        <v>19</v>
      </c>
      <c r="C37" s="3" t="s">
        <v>18</v>
      </c>
      <c r="D37" s="3">
        <v>40688</v>
      </c>
      <c r="E37" s="3"/>
      <c r="F37" s="19">
        <v>45630</v>
      </c>
      <c r="G37" s="19">
        <v>45630</v>
      </c>
      <c r="H37" s="14">
        <v>55000</v>
      </c>
      <c r="I37" s="3"/>
      <c r="J37" s="16" t="s">
        <v>20</v>
      </c>
      <c r="K37" s="16" t="s">
        <v>22</v>
      </c>
      <c r="L37" s="16" t="s">
        <v>21</v>
      </c>
      <c r="M37" s="3"/>
    </row>
    <row r="38" spans="1:13" s="4" customFormat="1" ht="90" x14ac:dyDescent="0.35">
      <c r="A38" s="16">
        <v>890319230</v>
      </c>
      <c r="B38" s="16" t="s">
        <v>19</v>
      </c>
      <c r="C38" s="3" t="s">
        <v>18</v>
      </c>
      <c r="D38" s="3">
        <v>40487</v>
      </c>
      <c r="E38" s="3"/>
      <c r="F38" s="19">
        <v>45631</v>
      </c>
      <c r="G38" s="19">
        <v>45631</v>
      </c>
      <c r="H38" s="14">
        <v>78000</v>
      </c>
      <c r="I38" s="3"/>
      <c r="J38" s="16" t="s">
        <v>20</v>
      </c>
      <c r="K38" s="16" t="s">
        <v>22</v>
      </c>
      <c r="L38" s="16" t="s">
        <v>21</v>
      </c>
      <c r="M38" s="3"/>
    </row>
    <row r="39" spans="1:13" s="4" customFormat="1" ht="90" x14ac:dyDescent="0.35">
      <c r="A39" s="16">
        <v>890319230</v>
      </c>
      <c r="B39" s="16" t="s">
        <v>19</v>
      </c>
      <c r="C39" s="3" t="s">
        <v>18</v>
      </c>
      <c r="D39" s="3">
        <v>41194</v>
      </c>
      <c r="E39" s="3"/>
      <c r="F39" s="19">
        <v>45667</v>
      </c>
      <c r="G39" s="19">
        <v>45667</v>
      </c>
      <c r="H39" s="14">
        <v>65000</v>
      </c>
      <c r="I39" s="3"/>
      <c r="J39" s="16" t="s">
        <v>20</v>
      </c>
      <c r="K39" s="16" t="s">
        <v>22</v>
      </c>
      <c r="L39" s="16" t="s">
        <v>21</v>
      </c>
      <c r="M39" s="3"/>
    </row>
    <row r="40" spans="1:13" s="4" customFormat="1" ht="90" x14ac:dyDescent="0.35">
      <c r="A40" s="16">
        <v>890319230</v>
      </c>
      <c r="B40" s="16" t="s">
        <v>19</v>
      </c>
      <c r="C40" s="3" t="s">
        <v>18</v>
      </c>
      <c r="D40" s="3">
        <v>41211</v>
      </c>
      <c r="E40" s="3"/>
      <c r="F40" s="19">
        <v>45667</v>
      </c>
      <c r="G40" s="19">
        <v>45667</v>
      </c>
      <c r="H40" s="14">
        <v>55000</v>
      </c>
      <c r="I40" s="3"/>
      <c r="J40" s="16" t="s">
        <v>20</v>
      </c>
      <c r="K40" s="16" t="s">
        <v>22</v>
      </c>
      <c r="L40" s="16" t="s">
        <v>21</v>
      </c>
      <c r="M40" s="3"/>
    </row>
    <row r="41" spans="1:13" s="4" customFormat="1" ht="90" x14ac:dyDescent="0.35">
      <c r="A41" s="16">
        <v>890319230</v>
      </c>
      <c r="B41" s="16" t="s">
        <v>19</v>
      </c>
      <c r="C41" s="3" t="s">
        <v>18</v>
      </c>
      <c r="D41" s="3">
        <v>40789</v>
      </c>
      <c r="E41" s="3"/>
      <c r="F41" s="19">
        <v>45667</v>
      </c>
      <c r="G41" s="19">
        <v>45667</v>
      </c>
      <c r="H41" s="14">
        <v>48700</v>
      </c>
      <c r="I41" s="3"/>
      <c r="J41" s="16" t="s">
        <v>20</v>
      </c>
      <c r="K41" s="16" t="s">
        <v>22</v>
      </c>
      <c r="L41" s="16" t="s">
        <v>21</v>
      </c>
      <c r="M41" s="3"/>
    </row>
    <row r="42" spans="1:13" s="4" customFormat="1" ht="90" x14ac:dyDescent="0.35">
      <c r="A42" s="16">
        <v>890319230</v>
      </c>
      <c r="B42" s="16" t="s">
        <v>19</v>
      </c>
      <c r="C42" s="3" t="s">
        <v>18</v>
      </c>
      <c r="D42" s="3">
        <v>40795</v>
      </c>
      <c r="E42" s="3"/>
      <c r="F42" s="19">
        <v>45667</v>
      </c>
      <c r="G42" s="19">
        <v>45667</v>
      </c>
      <c r="H42" s="14">
        <v>34250</v>
      </c>
      <c r="I42" s="3"/>
      <c r="J42" s="16" t="s">
        <v>20</v>
      </c>
      <c r="K42" s="16" t="s">
        <v>22</v>
      </c>
      <c r="L42" s="16" t="s">
        <v>21</v>
      </c>
      <c r="M42" s="3"/>
    </row>
    <row r="43" spans="1:13" s="4" customFormat="1" ht="90" x14ac:dyDescent="0.35">
      <c r="A43" s="16">
        <v>890319230</v>
      </c>
      <c r="B43" s="16" t="s">
        <v>19</v>
      </c>
      <c r="C43" s="3" t="s">
        <v>18</v>
      </c>
      <c r="D43" s="3">
        <v>40796</v>
      </c>
      <c r="E43" s="3"/>
      <c r="F43" s="19">
        <v>45667</v>
      </c>
      <c r="G43" s="19">
        <v>45667</v>
      </c>
      <c r="H43" s="14">
        <v>78000</v>
      </c>
      <c r="I43" s="3"/>
      <c r="J43" s="16" t="s">
        <v>20</v>
      </c>
      <c r="K43" s="16" t="s">
        <v>22</v>
      </c>
      <c r="L43" s="16" t="s">
        <v>21</v>
      </c>
      <c r="M43" s="3"/>
    </row>
    <row r="44" spans="1:13" s="4" customFormat="1" ht="90" x14ac:dyDescent="0.35">
      <c r="A44" s="16">
        <v>890319230</v>
      </c>
      <c r="B44" s="16" t="s">
        <v>19</v>
      </c>
      <c r="C44" s="3" t="s">
        <v>18</v>
      </c>
      <c r="D44" s="3">
        <v>40845</v>
      </c>
      <c r="E44" s="3"/>
      <c r="F44" s="19">
        <v>45667</v>
      </c>
      <c r="G44" s="19">
        <v>45667</v>
      </c>
      <c r="H44" s="14">
        <v>55000</v>
      </c>
      <c r="I44" s="3"/>
      <c r="J44" s="16" t="s">
        <v>20</v>
      </c>
      <c r="K44" s="16" t="s">
        <v>22</v>
      </c>
      <c r="L44" s="16" t="s">
        <v>21</v>
      </c>
      <c r="M44" s="3"/>
    </row>
    <row r="45" spans="1:13" s="4" customFormat="1" ht="90" x14ac:dyDescent="0.35">
      <c r="A45" s="16">
        <v>890319230</v>
      </c>
      <c r="B45" s="16" t="s">
        <v>19</v>
      </c>
      <c r="C45" s="3" t="s">
        <v>18</v>
      </c>
      <c r="D45" s="3">
        <v>41123</v>
      </c>
      <c r="E45" s="3"/>
      <c r="F45" s="19">
        <v>45667</v>
      </c>
      <c r="G45" s="19">
        <v>45667</v>
      </c>
      <c r="H45" s="14">
        <v>55000</v>
      </c>
      <c r="I45" s="3"/>
      <c r="J45" s="16" t="s">
        <v>20</v>
      </c>
      <c r="K45" s="16" t="s">
        <v>22</v>
      </c>
      <c r="L45" s="16" t="s">
        <v>21</v>
      </c>
      <c r="M45" s="3"/>
    </row>
    <row r="46" spans="1:13" s="4" customFormat="1" ht="90" x14ac:dyDescent="0.35">
      <c r="A46" s="16">
        <v>890319230</v>
      </c>
      <c r="B46" s="16" t="s">
        <v>19</v>
      </c>
      <c r="C46" s="3" t="s">
        <v>18</v>
      </c>
      <c r="D46" s="3">
        <v>41163</v>
      </c>
      <c r="E46" s="3"/>
      <c r="F46" s="19">
        <v>45667</v>
      </c>
      <c r="G46" s="19">
        <v>45667</v>
      </c>
      <c r="H46" s="14">
        <v>59800</v>
      </c>
      <c r="I46" s="3"/>
      <c r="J46" s="16" t="s">
        <v>20</v>
      </c>
      <c r="K46" s="16" t="s">
        <v>22</v>
      </c>
      <c r="L46" s="16" t="s">
        <v>21</v>
      </c>
      <c r="M46" s="3"/>
    </row>
    <row r="47" spans="1:13" s="4" customFormat="1" ht="90" x14ac:dyDescent="0.35">
      <c r="A47" s="16">
        <v>890319230</v>
      </c>
      <c r="B47" s="16" t="s">
        <v>19</v>
      </c>
      <c r="C47" s="3" t="s">
        <v>18</v>
      </c>
      <c r="D47" s="3">
        <v>41189</v>
      </c>
      <c r="E47" s="3"/>
      <c r="F47" s="19">
        <v>45667</v>
      </c>
      <c r="G47" s="19">
        <v>45667</v>
      </c>
      <c r="H47" s="14">
        <v>55000</v>
      </c>
      <c r="I47" s="3"/>
      <c r="J47" s="16" t="s">
        <v>20</v>
      </c>
      <c r="K47" s="16" t="s">
        <v>22</v>
      </c>
      <c r="L47" s="16" t="s">
        <v>21</v>
      </c>
      <c r="M47" s="3"/>
    </row>
    <row r="48" spans="1:13" s="4" customFormat="1" ht="90" x14ac:dyDescent="0.35">
      <c r="A48" s="16">
        <v>890319230</v>
      </c>
      <c r="B48" s="16" t="s">
        <v>19</v>
      </c>
      <c r="C48" s="3" t="s">
        <v>18</v>
      </c>
      <c r="D48" s="3">
        <v>41250</v>
      </c>
      <c r="E48" s="3"/>
      <c r="F48" s="19">
        <v>45667</v>
      </c>
      <c r="G48" s="19">
        <v>45667</v>
      </c>
      <c r="H48" s="14">
        <v>55000</v>
      </c>
      <c r="I48" s="3"/>
      <c r="J48" s="16" t="s">
        <v>20</v>
      </c>
      <c r="K48" s="16" t="s">
        <v>22</v>
      </c>
      <c r="L48" s="16" t="s">
        <v>21</v>
      </c>
      <c r="M48" s="3"/>
    </row>
    <row r="49" spans="1:13" s="4" customFormat="1" ht="90" x14ac:dyDescent="0.35">
      <c r="A49" s="16">
        <v>890319230</v>
      </c>
      <c r="B49" s="16" t="s">
        <v>19</v>
      </c>
      <c r="C49" s="3" t="s">
        <v>18</v>
      </c>
      <c r="D49" s="3">
        <v>41354</v>
      </c>
      <c r="E49" s="3"/>
      <c r="F49" s="19">
        <v>45694</v>
      </c>
      <c r="G49" s="19">
        <v>45694</v>
      </c>
      <c r="H49" s="14">
        <v>55000</v>
      </c>
      <c r="I49" s="3"/>
      <c r="J49" s="16" t="s">
        <v>20</v>
      </c>
      <c r="K49" s="16" t="s">
        <v>22</v>
      </c>
      <c r="L49" s="16" t="s">
        <v>21</v>
      </c>
      <c r="M49" s="3"/>
    </row>
    <row r="50" spans="1:13" s="4" customFormat="1" ht="90" x14ac:dyDescent="0.35">
      <c r="A50" s="16">
        <v>890319230</v>
      </c>
      <c r="B50" s="16" t="s">
        <v>19</v>
      </c>
      <c r="C50" s="3" t="s">
        <v>18</v>
      </c>
      <c r="D50" s="3">
        <v>41459</v>
      </c>
      <c r="E50" s="3"/>
      <c r="F50" s="19">
        <v>45694</v>
      </c>
      <c r="G50" s="19">
        <v>45694</v>
      </c>
      <c r="H50" s="14">
        <v>55000</v>
      </c>
      <c r="I50" s="3"/>
      <c r="J50" s="16" t="s">
        <v>20</v>
      </c>
      <c r="K50" s="16" t="s">
        <v>22</v>
      </c>
      <c r="L50" s="16" t="s">
        <v>21</v>
      </c>
      <c r="M50" s="3"/>
    </row>
    <row r="51" spans="1:13" s="4" customFormat="1" ht="90" x14ac:dyDescent="0.35">
      <c r="A51" s="16">
        <v>890319230</v>
      </c>
      <c r="B51" s="16" t="s">
        <v>19</v>
      </c>
      <c r="C51" s="3" t="s">
        <v>18</v>
      </c>
      <c r="D51" s="3">
        <v>41464</v>
      </c>
      <c r="E51" s="3"/>
      <c r="F51" s="19">
        <v>45694</v>
      </c>
      <c r="G51" s="19">
        <v>45694</v>
      </c>
      <c r="H51" s="14">
        <v>55000</v>
      </c>
      <c r="I51" s="3"/>
      <c r="J51" s="16" t="s">
        <v>20</v>
      </c>
      <c r="K51" s="16" t="s">
        <v>22</v>
      </c>
      <c r="L51" s="16" t="s">
        <v>21</v>
      </c>
      <c r="M51" s="3"/>
    </row>
    <row r="52" spans="1:13" s="4" customFormat="1" ht="90" x14ac:dyDescent="0.35">
      <c r="A52" s="16">
        <v>890319230</v>
      </c>
      <c r="B52" s="16" t="s">
        <v>19</v>
      </c>
      <c r="C52" s="3" t="s">
        <v>18</v>
      </c>
      <c r="D52" s="3">
        <v>41554</v>
      </c>
      <c r="E52" s="3"/>
      <c r="F52" s="19">
        <v>45694</v>
      </c>
      <c r="G52" s="19">
        <v>45694</v>
      </c>
      <c r="H52" s="14">
        <v>55000</v>
      </c>
      <c r="I52" s="3"/>
      <c r="J52" s="16" t="s">
        <v>20</v>
      </c>
      <c r="K52" s="16" t="s">
        <v>22</v>
      </c>
      <c r="L52" s="16" t="s">
        <v>21</v>
      </c>
      <c r="M52" s="3"/>
    </row>
    <row r="53" spans="1:13" s="4" customFormat="1" ht="90" x14ac:dyDescent="0.35">
      <c r="A53" s="16">
        <v>890319230</v>
      </c>
      <c r="B53" s="16" t="s">
        <v>19</v>
      </c>
      <c r="C53" s="3" t="s">
        <v>18</v>
      </c>
      <c r="D53" s="3">
        <v>41638</v>
      </c>
      <c r="E53" s="3"/>
      <c r="F53" s="19">
        <v>45694</v>
      </c>
      <c r="G53" s="19">
        <v>45694</v>
      </c>
      <c r="H53" s="14">
        <v>55000</v>
      </c>
      <c r="I53" s="3"/>
      <c r="J53" s="16" t="s">
        <v>20</v>
      </c>
      <c r="K53" s="16" t="s">
        <v>22</v>
      </c>
      <c r="L53" s="16" t="s">
        <v>21</v>
      </c>
      <c r="M53" s="3"/>
    </row>
    <row r="54" spans="1:13" s="4" customFormat="1" ht="90" x14ac:dyDescent="0.35">
      <c r="A54" s="16">
        <v>890319230</v>
      </c>
      <c r="B54" s="16" t="s">
        <v>19</v>
      </c>
      <c r="C54" s="3" t="s">
        <v>18</v>
      </c>
      <c r="D54" s="3">
        <v>41658</v>
      </c>
      <c r="E54" s="3"/>
      <c r="F54" s="19">
        <v>45694</v>
      </c>
      <c r="G54" s="19">
        <v>45694</v>
      </c>
      <c r="H54" s="14">
        <v>78000</v>
      </c>
      <c r="I54" s="3"/>
      <c r="J54" s="16" t="s">
        <v>20</v>
      </c>
      <c r="K54" s="16" t="s">
        <v>22</v>
      </c>
      <c r="L54" s="16" t="s">
        <v>21</v>
      </c>
      <c r="M54" s="3"/>
    </row>
    <row r="55" spans="1:13" s="4" customFormat="1" ht="90" x14ac:dyDescent="0.35">
      <c r="A55" s="16">
        <v>890319230</v>
      </c>
      <c r="B55" s="16" t="s">
        <v>19</v>
      </c>
      <c r="C55" s="3" t="s">
        <v>18</v>
      </c>
      <c r="D55" s="3">
        <v>41773</v>
      </c>
      <c r="E55" s="3"/>
      <c r="F55" s="19">
        <v>45694</v>
      </c>
      <c r="G55" s="19">
        <v>45694</v>
      </c>
      <c r="H55" s="14">
        <v>73500</v>
      </c>
      <c r="I55" s="3"/>
      <c r="J55" s="16" t="s">
        <v>20</v>
      </c>
      <c r="K55" s="16" t="s">
        <v>22</v>
      </c>
      <c r="L55" s="16" t="s">
        <v>21</v>
      </c>
      <c r="M55" s="3"/>
    </row>
    <row r="56" spans="1:13" s="4" customFormat="1" ht="90" x14ac:dyDescent="0.35">
      <c r="A56" s="16">
        <v>890319230</v>
      </c>
      <c r="B56" s="16" t="s">
        <v>19</v>
      </c>
      <c r="C56" s="3" t="s">
        <v>18</v>
      </c>
      <c r="D56" s="3">
        <v>41777</v>
      </c>
      <c r="E56" s="3"/>
      <c r="F56" s="19">
        <v>45694</v>
      </c>
      <c r="G56" s="19">
        <v>45694</v>
      </c>
      <c r="H56" s="14">
        <v>55000</v>
      </c>
      <c r="I56" s="3"/>
      <c r="J56" s="16" t="s">
        <v>20</v>
      </c>
      <c r="K56" s="16" t="s">
        <v>22</v>
      </c>
      <c r="L56" s="16" t="s">
        <v>21</v>
      </c>
      <c r="M56" s="3"/>
    </row>
    <row r="57" spans="1:13" s="4" customFormat="1" ht="90" x14ac:dyDescent="0.35">
      <c r="A57" s="16">
        <v>890319230</v>
      </c>
      <c r="B57" s="16" t="s">
        <v>19</v>
      </c>
      <c r="C57" s="3" t="s">
        <v>18</v>
      </c>
      <c r="D57" s="3">
        <v>41359</v>
      </c>
      <c r="E57" s="3"/>
      <c r="F57" s="19">
        <v>45693</v>
      </c>
      <c r="G57" s="19">
        <v>45693</v>
      </c>
      <c r="H57" s="14">
        <v>40000</v>
      </c>
      <c r="I57" s="3"/>
      <c r="J57" s="16" t="s">
        <v>20</v>
      </c>
      <c r="K57" s="16" t="s">
        <v>22</v>
      </c>
      <c r="L57" s="16" t="s">
        <v>21</v>
      </c>
      <c r="M57" s="3"/>
    </row>
    <row r="58" spans="1:13" s="4" customFormat="1" ht="90" x14ac:dyDescent="0.35">
      <c r="A58" s="16">
        <v>890319230</v>
      </c>
      <c r="B58" s="16" t="s">
        <v>19</v>
      </c>
      <c r="C58" s="3" t="s">
        <v>18</v>
      </c>
      <c r="D58" s="3">
        <v>42266</v>
      </c>
      <c r="E58" s="3"/>
      <c r="F58" s="19">
        <v>45720</v>
      </c>
      <c r="G58" s="19">
        <v>45720</v>
      </c>
      <c r="H58" s="14">
        <v>60300</v>
      </c>
      <c r="I58" s="3"/>
      <c r="J58" s="16" t="s">
        <v>20</v>
      </c>
      <c r="K58" s="16" t="s">
        <v>22</v>
      </c>
      <c r="L58" s="16" t="s">
        <v>21</v>
      </c>
      <c r="M58" s="3"/>
    </row>
    <row r="59" spans="1:13" s="4" customFormat="1" ht="90" x14ac:dyDescent="0.35">
      <c r="A59" s="16">
        <v>890319230</v>
      </c>
      <c r="B59" s="16" t="s">
        <v>19</v>
      </c>
      <c r="C59" s="3" t="s">
        <v>18</v>
      </c>
      <c r="D59" s="3">
        <v>42369</v>
      </c>
      <c r="E59" s="3"/>
      <c r="F59" s="19">
        <v>45720</v>
      </c>
      <c r="G59" s="19">
        <v>45720</v>
      </c>
      <c r="H59" s="14">
        <v>78000</v>
      </c>
      <c r="I59" s="3"/>
      <c r="J59" s="16" t="s">
        <v>20</v>
      </c>
      <c r="K59" s="16" t="s">
        <v>22</v>
      </c>
      <c r="L59" s="16" t="s">
        <v>21</v>
      </c>
      <c r="M59" s="3"/>
    </row>
    <row r="60" spans="1:13" s="4" customFormat="1" ht="90" x14ac:dyDescent="0.35">
      <c r="A60" s="16">
        <v>890319230</v>
      </c>
      <c r="B60" s="16" t="s">
        <v>19</v>
      </c>
      <c r="C60" s="3" t="s">
        <v>18</v>
      </c>
      <c r="D60" s="3">
        <v>42426</v>
      </c>
      <c r="E60" s="3"/>
      <c r="F60" s="19">
        <v>45720</v>
      </c>
      <c r="G60" s="19">
        <v>45720</v>
      </c>
      <c r="H60" s="14">
        <v>55000</v>
      </c>
      <c r="I60" s="3"/>
      <c r="J60" s="16" t="s">
        <v>20</v>
      </c>
      <c r="K60" s="16" t="s">
        <v>22</v>
      </c>
      <c r="L60" s="16" t="s">
        <v>21</v>
      </c>
      <c r="M60" s="3"/>
    </row>
    <row r="61" spans="1:13" s="4" customFormat="1" ht="90" x14ac:dyDescent="0.35">
      <c r="A61" s="16">
        <v>890319230</v>
      </c>
      <c r="B61" s="16" t="s">
        <v>19</v>
      </c>
      <c r="C61" s="3" t="s">
        <v>18</v>
      </c>
      <c r="D61" s="3">
        <v>42483</v>
      </c>
      <c r="E61" s="3"/>
      <c r="F61" s="19">
        <v>45720</v>
      </c>
      <c r="G61" s="19">
        <v>45720</v>
      </c>
      <c r="H61" s="14">
        <v>60300</v>
      </c>
      <c r="I61" s="3"/>
      <c r="J61" s="16" t="s">
        <v>20</v>
      </c>
      <c r="K61" s="16" t="s">
        <v>22</v>
      </c>
      <c r="L61" s="16" t="s">
        <v>21</v>
      </c>
      <c r="M61" s="3"/>
    </row>
    <row r="62" spans="1:13" s="4" customFormat="1" ht="90" x14ac:dyDescent="0.35">
      <c r="A62" s="16">
        <v>890319230</v>
      </c>
      <c r="B62" s="16" t="s">
        <v>19</v>
      </c>
      <c r="C62" s="3" t="s">
        <v>18</v>
      </c>
      <c r="D62" s="3">
        <v>42490</v>
      </c>
      <c r="E62" s="3"/>
      <c r="F62" s="19">
        <v>45720</v>
      </c>
      <c r="G62" s="19">
        <v>45720</v>
      </c>
      <c r="H62" s="14">
        <v>60300</v>
      </c>
      <c r="I62" s="3"/>
      <c r="J62" s="16" t="s">
        <v>20</v>
      </c>
      <c r="K62" s="16" t="s">
        <v>22</v>
      </c>
      <c r="L62" s="16" t="s">
        <v>21</v>
      </c>
      <c r="M62" s="3"/>
    </row>
    <row r="63" spans="1:13" s="4" customFormat="1" ht="90" x14ac:dyDescent="0.35">
      <c r="A63" s="16">
        <v>890319230</v>
      </c>
      <c r="B63" s="16" t="s">
        <v>19</v>
      </c>
      <c r="C63" s="3" t="s">
        <v>18</v>
      </c>
      <c r="D63" s="3">
        <v>42685</v>
      </c>
      <c r="E63" s="3"/>
      <c r="F63" s="19">
        <v>45720</v>
      </c>
      <c r="G63" s="19">
        <v>45720</v>
      </c>
      <c r="H63" s="14">
        <v>55000</v>
      </c>
      <c r="I63" s="3"/>
      <c r="J63" s="16" t="s">
        <v>20</v>
      </c>
      <c r="K63" s="16" t="s">
        <v>22</v>
      </c>
      <c r="L63" s="16" t="s">
        <v>21</v>
      </c>
      <c r="M63" s="3"/>
    </row>
    <row r="64" spans="1:13" s="4" customFormat="1" ht="90" x14ac:dyDescent="0.35">
      <c r="A64" s="16">
        <v>890319230</v>
      </c>
      <c r="B64" s="16" t="s">
        <v>19</v>
      </c>
      <c r="C64" s="3" t="s">
        <v>18</v>
      </c>
      <c r="D64" s="3">
        <v>42152</v>
      </c>
      <c r="E64" s="3"/>
      <c r="F64" s="19">
        <v>45720</v>
      </c>
      <c r="G64" s="19">
        <v>45720</v>
      </c>
      <c r="H64" s="14">
        <v>78000</v>
      </c>
      <c r="I64" s="3"/>
      <c r="J64" s="16" t="s">
        <v>20</v>
      </c>
      <c r="K64" s="16" t="s">
        <v>22</v>
      </c>
      <c r="L64" s="16" t="s">
        <v>21</v>
      </c>
      <c r="M64" s="3"/>
    </row>
    <row r="65" spans="1:13" s="4" customFormat="1" ht="90" x14ac:dyDescent="0.35">
      <c r="A65" s="16">
        <v>890319230</v>
      </c>
      <c r="B65" s="16" t="s">
        <v>19</v>
      </c>
      <c r="C65" s="3" t="s">
        <v>18</v>
      </c>
      <c r="D65" s="3">
        <v>42524</v>
      </c>
      <c r="E65" s="3"/>
      <c r="F65" s="19">
        <v>45720</v>
      </c>
      <c r="G65" s="19">
        <v>45720</v>
      </c>
      <c r="H65" s="14">
        <v>40000</v>
      </c>
      <c r="I65" s="3"/>
      <c r="J65" s="16" t="s">
        <v>20</v>
      </c>
      <c r="K65" s="16" t="s">
        <v>22</v>
      </c>
      <c r="L65" s="16" t="s">
        <v>21</v>
      </c>
      <c r="M65" s="3"/>
    </row>
    <row r="66" spans="1:13" s="4" customFormat="1" ht="90" x14ac:dyDescent="0.35">
      <c r="A66" s="16">
        <v>890319230</v>
      </c>
      <c r="B66" s="16" t="s">
        <v>19</v>
      </c>
      <c r="C66" s="3" t="s">
        <v>18</v>
      </c>
      <c r="D66" s="3">
        <v>43477</v>
      </c>
      <c r="E66" s="3"/>
      <c r="F66" s="19">
        <v>45748</v>
      </c>
      <c r="G66" s="19">
        <v>45748</v>
      </c>
      <c r="H66" s="15">
        <v>840000</v>
      </c>
      <c r="I66" s="3"/>
      <c r="J66" s="16" t="s">
        <v>20</v>
      </c>
      <c r="K66" s="16" t="s">
        <v>22</v>
      </c>
      <c r="L66" s="16" t="s">
        <v>21</v>
      </c>
      <c r="M66" s="3"/>
    </row>
    <row r="67" spans="1:13" s="4" customFormat="1" ht="90" x14ac:dyDescent="0.35">
      <c r="A67" s="16">
        <v>890319230</v>
      </c>
      <c r="B67" s="16" t="s">
        <v>19</v>
      </c>
      <c r="C67" s="3" t="s">
        <v>18</v>
      </c>
      <c r="D67" s="3">
        <v>42716</v>
      </c>
      <c r="E67" s="3"/>
      <c r="F67" s="19">
        <v>45749</v>
      </c>
      <c r="G67" s="19">
        <v>45749</v>
      </c>
      <c r="H67" s="15">
        <v>60300</v>
      </c>
      <c r="I67" s="3"/>
      <c r="J67" s="16" t="s">
        <v>20</v>
      </c>
      <c r="K67" s="16" t="s">
        <v>22</v>
      </c>
      <c r="L67" s="16" t="s">
        <v>21</v>
      </c>
      <c r="M67" s="3"/>
    </row>
    <row r="68" spans="1:13" s="4" customFormat="1" ht="90" x14ac:dyDescent="0.35">
      <c r="A68" s="16">
        <v>890319230</v>
      </c>
      <c r="B68" s="16" t="s">
        <v>19</v>
      </c>
      <c r="C68" s="3" t="s">
        <v>18</v>
      </c>
      <c r="D68" s="3">
        <v>42802</v>
      </c>
      <c r="E68" s="3"/>
      <c r="F68" s="19">
        <v>45749</v>
      </c>
      <c r="G68" s="19">
        <v>45749</v>
      </c>
      <c r="H68" s="15">
        <v>55000</v>
      </c>
      <c r="I68" s="3"/>
      <c r="J68" s="16" t="s">
        <v>20</v>
      </c>
      <c r="K68" s="16" t="s">
        <v>22</v>
      </c>
      <c r="L68" s="16" t="s">
        <v>21</v>
      </c>
      <c r="M68" s="3"/>
    </row>
    <row r="69" spans="1:13" s="4" customFormat="1" ht="90" x14ac:dyDescent="0.35">
      <c r="A69" s="16">
        <v>890319230</v>
      </c>
      <c r="B69" s="16" t="s">
        <v>19</v>
      </c>
      <c r="C69" s="3" t="s">
        <v>18</v>
      </c>
      <c r="D69" s="3">
        <v>42972</v>
      </c>
      <c r="E69" s="3"/>
      <c r="F69" s="19">
        <v>45749</v>
      </c>
      <c r="G69" s="19">
        <v>45749</v>
      </c>
      <c r="H69" s="15">
        <v>55000</v>
      </c>
      <c r="I69" s="3"/>
      <c r="J69" s="16" t="s">
        <v>20</v>
      </c>
      <c r="K69" s="16" t="s">
        <v>22</v>
      </c>
      <c r="L69" s="16" t="s">
        <v>21</v>
      </c>
      <c r="M69" s="3"/>
    </row>
    <row r="70" spans="1:13" s="4" customFormat="1" ht="90" x14ac:dyDescent="0.35">
      <c r="A70" s="16">
        <v>890319230</v>
      </c>
      <c r="B70" s="16" t="s">
        <v>19</v>
      </c>
      <c r="C70" s="3" t="s">
        <v>18</v>
      </c>
      <c r="D70" s="3">
        <v>43146</v>
      </c>
      <c r="E70" s="3"/>
      <c r="F70" s="19">
        <v>45749</v>
      </c>
      <c r="G70" s="19">
        <v>45749</v>
      </c>
      <c r="H70" s="15">
        <v>78000</v>
      </c>
      <c r="I70" s="3"/>
      <c r="J70" s="16" t="s">
        <v>20</v>
      </c>
      <c r="K70" s="16" t="s">
        <v>22</v>
      </c>
      <c r="L70" s="16" t="s">
        <v>21</v>
      </c>
      <c r="M70" s="3"/>
    </row>
    <row r="71" spans="1:13" s="4" customFormat="1" ht="90" x14ac:dyDescent="0.35">
      <c r="A71" s="16">
        <v>890319230</v>
      </c>
      <c r="B71" s="16" t="s">
        <v>19</v>
      </c>
      <c r="C71" s="3" t="s">
        <v>18</v>
      </c>
      <c r="D71" s="3">
        <v>43227</v>
      </c>
      <c r="E71" s="3"/>
      <c r="F71" s="19">
        <v>45749</v>
      </c>
      <c r="G71" s="19">
        <v>45749</v>
      </c>
      <c r="H71" s="15">
        <v>3351950</v>
      </c>
      <c r="I71" s="3"/>
      <c r="J71" s="16" t="s">
        <v>20</v>
      </c>
      <c r="K71" s="16" t="s">
        <v>22</v>
      </c>
      <c r="L71" s="16" t="s">
        <v>21</v>
      </c>
      <c r="M71" s="3"/>
    </row>
    <row r="72" spans="1:13" s="4" customFormat="1" ht="90" x14ac:dyDescent="0.35">
      <c r="A72" s="16">
        <v>890319230</v>
      </c>
      <c r="B72" s="16" t="s">
        <v>19</v>
      </c>
      <c r="C72" s="3" t="s">
        <v>18</v>
      </c>
      <c r="D72" s="3">
        <v>43691</v>
      </c>
      <c r="E72" s="3"/>
      <c r="F72" s="19">
        <v>45749</v>
      </c>
      <c r="G72" s="19">
        <v>45749</v>
      </c>
      <c r="H72" s="15">
        <v>60300</v>
      </c>
      <c r="I72" s="3"/>
      <c r="J72" s="16" t="s">
        <v>20</v>
      </c>
      <c r="K72" s="16" t="s">
        <v>22</v>
      </c>
      <c r="L72" s="16" t="s">
        <v>21</v>
      </c>
      <c r="M72" s="3"/>
    </row>
    <row r="73" spans="1:13" s="4" customFormat="1" ht="90" x14ac:dyDescent="0.35">
      <c r="A73" s="16">
        <v>890319230</v>
      </c>
      <c r="B73" s="16" t="s">
        <v>19</v>
      </c>
      <c r="C73" s="3" t="s">
        <v>18</v>
      </c>
      <c r="D73" s="3">
        <v>43696</v>
      </c>
      <c r="E73" s="3"/>
      <c r="F73" s="19">
        <v>45749</v>
      </c>
      <c r="G73" s="19">
        <v>45749</v>
      </c>
      <c r="H73" s="15">
        <v>1671950</v>
      </c>
      <c r="I73" s="3"/>
      <c r="J73" s="16" t="s">
        <v>20</v>
      </c>
      <c r="K73" s="16" t="s">
        <v>22</v>
      </c>
      <c r="L73" s="16" t="s">
        <v>21</v>
      </c>
      <c r="M73" s="3"/>
    </row>
    <row r="74" spans="1:13" x14ac:dyDescent="0.2">
      <c r="A74" s="5"/>
      <c r="B74" s="5"/>
      <c r="C74" s="5"/>
      <c r="D74" s="5"/>
      <c r="E74" s="5"/>
      <c r="F74" s="17"/>
      <c r="G74" s="17"/>
      <c r="H74" s="6"/>
      <c r="I74" s="6"/>
      <c r="J74" s="7"/>
      <c r="K74" s="7"/>
      <c r="L74" s="8"/>
      <c r="M74" s="7"/>
    </row>
    <row r="75" spans="1:13" s="4" customFormat="1" x14ac:dyDescent="0.35">
      <c r="A75" s="104" t="s">
        <v>17</v>
      </c>
      <c r="B75" s="105"/>
      <c r="C75" s="105"/>
      <c r="D75" s="105"/>
      <c r="E75" s="105"/>
      <c r="F75" s="105"/>
      <c r="G75" s="106"/>
      <c r="H75" s="9">
        <f>SUM(H4:H74)</f>
        <v>11481850</v>
      </c>
      <c r="I75" s="10">
        <f>SUM(I74:I74)</f>
        <v>0</v>
      </c>
      <c r="J75" s="11"/>
      <c r="K75" s="11"/>
      <c r="L75" s="11"/>
      <c r="M75" s="12"/>
    </row>
  </sheetData>
  <mergeCells count="4">
    <mergeCell ref="A75:G75"/>
    <mergeCell ref="A1:B2"/>
    <mergeCell ref="C1:L1"/>
    <mergeCell ref="C2:L2"/>
  </mergeCells>
  <dataValidations count="1">
    <dataValidation type="whole" operator="greaterThan" allowBlank="1" showInputMessage="1" showErrorMessage="1" errorTitle="DATO ERRADO" error="El valor debe ser diferente de cero" sqref="H3:I1048576" xr:uid="{00000000-0002-0000-0000-000000000000}">
      <formula1>1</formula1>
    </dataValidation>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F28A02-B6E8-48F2-A607-A468D3051AD8}">
  <dimension ref="A1:BH77"/>
  <sheetViews>
    <sheetView workbookViewId="0">
      <pane ySplit="2" topLeftCell="A3" activePane="bottomLeft" state="frozen"/>
      <selection activeCell="A2" sqref="A2"/>
      <selection pane="bottomLeft" activeCell="AZ45" sqref="AZ45:AZ72"/>
    </sheetView>
  </sheetViews>
  <sheetFormatPr baseColWidth="10" defaultRowHeight="14.5" x14ac:dyDescent="0.35"/>
  <cols>
    <col min="1" max="1" width="9.26953125" customWidth="1"/>
    <col min="3" max="3" width="6.36328125" bestFit="1" customWidth="1"/>
    <col min="4" max="4" width="6.6328125" bestFit="1" customWidth="1"/>
    <col min="7" max="8" width="8.453125" bestFit="1" customWidth="1"/>
    <col min="11" max="11" width="7.36328125" bestFit="1" customWidth="1"/>
    <col min="12" max="12" width="5.90625" bestFit="1" customWidth="1"/>
    <col min="40" max="40" width="12.26953125" customWidth="1"/>
    <col min="50" max="50" width="14.6328125" customWidth="1"/>
    <col min="52" max="52" width="13.36328125" customWidth="1"/>
    <col min="54" max="54" width="12" customWidth="1"/>
    <col min="57" max="57" width="13.7265625" customWidth="1"/>
    <col min="58" max="58" width="12.81640625" customWidth="1"/>
    <col min="60" max="60" width="13" customWidth="1"/>
  </cols>
  <sheetData>
    <row r="1" spans="1:60" s="13" customFormat="1" ht="10" x14ac:dyDescent="0.2">
      <c r="A1" s="21">
        <v>45777</v>
      </c>
      <c r="B1" s="20"/>
      <c r="C1" s="20"/>
      <c r="D1" s="20"/>
      <c r="E1" s="20"/>
      <c r="F1" s="20"/>
      <c r="G1" s="22"/>
      <c r="H1" s="22"/>
      <c r="I1" s="23">
        <f>+SUBTOTAL(9,I3:I1048576)</f>
        <v>11481850</v>
      </c>
      <c r="J1" s="23">
        <f>+SUBTOTAL(9,J3:J1048576)</f>
        <v>11481850</v>
      </c>
      <c r="K1" s="20"/>
      <c r="L1" s="20"/>
      <c r="M1" s="20"/>
      <c r="N1" s="24">
        <f>+J1-SUM(AT1:BB1)</f>
        <v>0</v>
      </c>
      <c r="O1" s="25"/>
      <c r="P1" s="26">
        <f>+SUBTOTAL(9,P3:P26698)</f>
        <v>1670150</v>
      </c>
      <c r="Q1" s="27"/>
      <c r="R1" s="25"/>
      <c r="S1" s="22"/>
      <c r="T1" s="22"/>
      <c r="U1" s="22"/>
      <c r="V1" s="22"/>
      <c r="W1" s="25"/>
      <c r="X1" s="25"/>
      <c r="Y1" s="26">
        <f t="shared" ref="Y1:AF1" si="0">+SUBTOTAL(9,Y3:Y26698)</f>
        <v>11595100</v>
      </c>
      <c r="Z1" s="26">
        <f t="shared" si="0"/>
        <v>11595100</v>
      </c>
      <c r="AA1" s="26">
        <f t="shared" si="0"/>
        <v>78750</v>
      </c>
      <c r="AB1" s="26">
        <f t="shared" si="0"/>
        <v>138750</v>
      </c>
      <c r="AC1" s="26">
        <f t="shared" si="0"/>
        <v>0</v>
      </c>
      <c r="AD1" s="26">
        <f t="shared" si="0"/>
        <v>24500</v>
      </c>
      <c r="AE1" s="26">
        <f t="shared" si="0"/>
        <v>0</v>
      </c>
      <c r="AF1" s="26">
        <f t="shared" si="0"/>
        <v>6935000</v>
      </c>
      <c r="AG1" s="25"/>
      <c r="AH1" s="25"/>
      <c r="AI1" s="25"/>
      <c r="AJ1" s="25"/>
      <c r="AK1" s="26">
        <f t="shared" ref="AK1:AM1" si="1">+SUBTOTAL(9,AK3:AK26698)</f>
        <v>0</v>
      </c>
      <c r="AL1" s="26">
        <f t="shared" si="1"/>
        <v>4399150</v>
      </c>
      <c r="AM1" s="26">
        <f t="shared" si="1"/>
        <v>6857000</v>
      </c>
      <c r="AN1" s="25"/>
      <c r="AO1" s="25"/>
      <c r="AP1" s="25"/>
      <c r="AQ1" s="25"/>
      <c r="AR1" s="25"/>
      <c r="AS1" s="25"/>
      <c r="AT1" s="26">
        <f t="shared" ref="AT1:BC1" si="2">+SUBTOTAL(9,AT3:AT26698)</f>
        <v>2729000</v>
      </c>
      <c r="AU1" s="26">
        <f t="shared" si="2"/>
        <v>6827000</v>
      </c>
      <c r="AV1" s="26">
        <f t="shared" si="2"/>
        <v>157700</v>
      </c>
      <c r="AW1" s="26">
        <f t="shared" si="2"/>
        <v>73500</v>
      </c>
      <c r="AX1" s="26">
        <f t="shared" si="2"/>
        <v>0</v>
      </c>
      <c r="AY1" s="26">
        <f t="shared" si="2"/>
        <v>24500</v>
      </c>
      <c r="AZ1" s="26">
        <f t="shared" si="2"/>
        <v>1670150</v>
      </c>
      <c r="BA1" s="26">
        <f t="shared" si="2"/>
        <v>0</v>
      </c>
      <c r="BB1" s="26">
        <f t="shared" si="2"/>
        <v>0</v>
      </c>
      <c r="BC1" s="26">
        <f t="shared" si="2"/>
        <v>2729000</v>
      </c>
      <c r="BD1" s="28"/>
      <c r="BE1" s="28"/>
      <c r="BF1" s="28"/>
      <c r="BG1" s="28"/>
      <c r="BH1" s="29"/>
    </row>
    <row r="2" spans="1:60" s="13" customFormat="1" ht="29" customHeight="1" x14ac:dyDescent="0.2">
      <c r="A2" s="30" t="s">
        <v>6</v>
      </c>
      <c r="B2" s="30" t="s">
        <v>8</v>
      </c>
      <c r="C2" s="30" t="s">
        <v>0</v>
      </c>
      <c r="D2" s="30" t="s">
        <v>1</v>
      </c>
      <c r="E2" s="30" t="s">
        <v>23</v>
      </c>
      <c r="F2" s="30" t="s">
        <v>24</v>
      </c>
      <c r="G2" s="31" t="s">
        <v>2</v>
      </c>
      <c r="H2" s="31" t="s">
        <v>3</v>
      </c>
      <c r="I2" s="32" t="s">
        <v>4</v>
      </c>
      <c r="J2" s="32" t="s">
        <v>5</v>
      </c>
      <c r="K2" s="30" t="s">
        <v>7</v>
      </c>
      <c r="L2" s="30" t="s">
        <v>9</v>
      </c>
      <c r="M2" s="30" t="s">
        <v>10</v>
      </c>
      <c r="N2" s="33" t="s">
        <v>25</v>
      </c>
      <c r="O2" s="34" t="str">
        <f ca="1">+CONCATENATE("ESTADO EPS ",TEXT(TODAY(),"DD-MM-YYYY"))</f>
        <v>ESTADO EPS 05-06-2025</v>
      </c>
      <c r="P2" s="35" t="s">
        <v>26</v>
      </c>
      <c r="Q2" s="36" t="s">
        <v>27</v>
      </c>
      <c r="R2" s="37" t="s">
        <v>28</v>
      </c>
      <c r="S2" s="38" t="s">
        <v>29</v>
      </c>
      <c r="T2" s="38" t="s">
        <v>30</v>
      </c>
      <c r="U2" s="38" t="s">
        <v>31</v>
      </c>
      <c r="V2" s="38" t="s">
        <v>32</v>
      </c>
      <c r="W2" s="37" t="s">
        <v>33</v>
      </c>
      <c r="X2" s="37" t="s">
        <v>34</v>
      </c>
      <c r="Y2" s="37" t="s">
        <v>35</v>
      </c>
      <c r="Z2" s="37" t="s">
        <v>36</v>
      </c>
      <c r="AA2" s="37" t="s">
        <v>37</v>
      </c>
      <c r="AB2" s="37" t="s">
        <v>38</v>
      </c>
      <c r="AC2" s="37" t="s">
        <v>39</v>
      </c>
      <c r="AD2" s="37" t="s">
        <v>40</v>
      </c>
      <c r="AE2" s="37" t="s">
        <v>41</v>
      </c>
      <c r="AF2" s="37" t="s">
        <v>42</v>
      </c>
      <c r="AG2" s="37" t="s">
        <v>43</v>
      </c>
      <c r="AH2" s="37" t="s">
        <v>44</v>
      </c>
      <c r="AI2" s="37" t="s">
        <v>45</v>
      </c>
      <c r="AJ2" s="37" t="s">
        <v>46</v>
      </c>
      <c r="AK2" s="37" t="s">
        <v>47</v>
      </c>
      <c r="AL2" s="37" t="s">
        <v>48</v>
      </c>
      <c r="AM2" s="39" t="s">
        <v>49</v>
      </c>
      <c r="AN2" s="39" t="s">
        <v>50</v>
      </c>
      <c r="AO2" s="39" t="s">
        <v>51</v>
      </c>
      <c r="AP2" s="39" t="s">
        <v>52</v>
      </c>
      <c r="AQ2" s="39" t="s">
        <v>53</v>
      </c>
      <c r="AR2" s="39" t="s">
        <v>54</v>
      </c>
      <c r="AS2" s="39" t="s">
        <v>55</v>
      </c>
      <c r="AT2" s="40" t="s">
        <v>56</v>
      </c>
      <c r="AU2" s="40" t="s">
        <v>57</v>
      </c>
      <c r="AV2" s="40" t="s">
        <v>58</v>
      </c>
      <c r="AW2" s="40" t="s">
        <v>302</v>
      </c>
      <c r="AX2" s="40" t="s">
        <v>59</v>
      </c>
      <c r="AY2" s="40" t="s">
        <v>40</v>
      </c>
      <c r="AZ2" s="40" t="s">
        <v>60</v>
      </c>
      <c r="BA2" s="40" t="s">
        <v>61</v>
      </c>
      <c r="BB2" s="41" t="s">
        <v>62</v>
      </c>
      <c r="BC2" s="42" t="s">
        <v>63</v>
      </c>
      <c r="BD2" s="42" t="s">
        <v>64</v>
      </c>
      <c r="BE2" s="42" t="s">
        <v>65</v>
      </c>
      <c r="BF2" s="42" t="s">
        <v>66</v>
      </c>
      <c r="BG2" s="42" t="s">
        <v>67</v>
      </c>
      <c r="BH2" s="43" t="s">
        <v>68</v>
      </c>
    </row>
    <row r="3" spans="1:60" s="13" customFormat="1" ht="10" x14ac:dyDescent="0.2">
      <c r="A3" s="44">
        <v>890319230</v>
      </c>
      <c r="B3" s="44" t="s">
        <v>69</v>
      </c>
      <c r="C3" s="45" t="s">
        <v>18</v>
      </c>
      <c r="D3" s="46">
        <v>39892</v>
      </c>
      <c r="E3" s="44" t="s">
        <v>220</v>
      </c>
      <c r="F3" s="44" t="s">
        <v>221</v>
      </c>
      <c r="G3" s="47">
        <v>45601</v>
      </c>
      <c r="H3" s="48">
        <v>45601</v>
      </c>
      <c r="I3" s="49">
        <v>73500</v>
      </c>
      <c r="J3" s="49">
        <v>73500</v>
      </c>
      <c r="K3" s="45" t="s">
        <v>20</v>
      </c>
      <c r="L3" s="45" t="s">
        <v>22</v>
      </c>
      <c r="M3" s="45" t="s">
        <v>21</v>
      </c>
      <c r="N3" s="5" t="e">
        <v>#N/A</v>
      </c>
      <c r="O3" s="5" t="s">
        <v>222</v>
      </c>
      <c r="P3" s="6">
        <v>0</v>
      </c>
      <c r="Q3" s="5"/>
      <c r="R3" s="5" t="s">
        <v>223</v>
      </c>
      <c r="S3" s="50">
        <v>45593</v>
      </c>
      <c r="T3" s="50">
        <v>45601</v>
      </c>
      <c r="U3" s="50"/>
      <c r="V3" s="50">
        <v>45612</v>
      </c>
      <c r="W3" s="45">
        <v>115</v>
      </c>
      <c r="X3" s="45" t="s">
        <v>224</v>
      </c>
      <c r="Y3" s="6">
        <v>78000</v>
      </c>
      <c r="Z3" s="6">
        <v>78000</v>
      </c>
      <c r="AA3" s="6">
        <v>0</v>
      </c>
      <c r="AB3" s="6">
        <v>0</v>
      </c>
      <c r="AC3" s="6">
        <v>0</v>
      </c>
      <c r="AD3" s="6">
        <v>0</v>
      </c>
      <c r="AE3" s="6">
        <v>0</v>
      </c>
      <c r="AF3" s="6">
        <v>78000</v>
      </c>
      <c r="AG3" s="5">
        <v>0</v>
      </c>
      <c r="AH3" s="5" t="s">
        <v>225</v>
      </c>
      <c r="AI3" s="5"/>
      <c r="AJ3" s="5"/>
      <c r="AK3" s="6">
        <v>0</v>
      </c>
      <c r="AL3" s="6">
        <v>0</v>
      </c>
      <c r="AM3" s="6">
        <v>0</v>
      </c>
      <c r="AN3" s="5"/>
      <c r="AO3" s="5"/>
      <c r="AP3" s="5"/>
      <c r="AQ3" s="5" t="s">
        <v>75</v>
      </c>
      <c r="AR3" s="5"/>
      <c r="AS3" s="5"/>
      <c r="AT3" s="6">
        <v>0</v>
      </c>
      <c r="AU3" s="6">
        <v>0</v>
      </c>
      <c r="AV3" s="6">
        <v>0</v>
      </c>
      <c r="AW3" s="49">
        <v>73500</v>
      </c>
      <c r="AX3" s="6">
        <v>0</v>
      </c>
      <c r="AY3" s="6">
        <v>0</v>
      </c>
      <c r="AZ3" s="6">
        <v>0</v>
      </c>
      <c r="BA3" s="6">
        <v>0</v>
      </c>
      <c r="BB3" s="6">
        <v>0</v>
      </c>
      <c r="BC3" s="6">
        <v>0</v>
      </c>
      <c r="BD3" s="6">
        <v>0</v>
      </c>
      <c r="BE3" s="5"/>
      <c r="BF3" s="5"/>
      <c r="BG3" s="5"/>
      <c r="BH3" s="6">
        <v>0</v>
      </c>
    </row>
    <row r="4" spans="1:60" s="13" customFormat="1" ht="10" x14ac:dyDescent="0.2">
      <c r="A4" s="44">
        <v>890319230</v>
      </c>
      <c r="B4" s="44" t="s">
        <v>69</v>
      </c>
      <c r="C4" s="45" t="s">
        <v>18</v>
      </c>
      <c r="D4" s="46">
        <v>32259</v>
      </c>
      <c r="E4" s="44" t="s">
        <v>226</v>
      </c>
      <c r="F4" s="44" t="s">
        <v>227</v>
      </c>
      <c r="G4" s="47">
        <v>45357</v>
      </c>
      <c r="H4" s="48">
        <v>45357</v>
      </c>
      <c r="I4" s="49">
        <v>55000</v>
      </c>
      <c r="J4" s="49">
        <v>55000</v>
      </c>
      <c r="K4" s="45" t="s">
        <v>20</v>
      </c>
      <c r="L4" s="45" t="s">
        <v>22</v>
      </c>
      <c r="M4" s="45" t="s">
        <v>21</v>
      </c>
      <c r="N4" s="5" t="e">
        <v>#N/A</v>
      </c>
      <c r="O4" s="5" t="s">
        <v>301</v>
      </c>
      <c r="P4" s="6">
        <v>0</v>
      </c>
      <c r="Q4" s="5"/>
      <c r="R4" s="5" t="s">
        <v>72</v>
      </c>
      <c r="S4" s="50">
        <v>45331</v>
      </c>
      <c r="T4" s="50">
        <v>45362</v>
      </c>
      <c r="U4" s="50">
        <v>45369</v>
      </c>
      <c r="V4" s="50"/>
      <c r="W4" s="45">
        <v>347</v>
      </c>
      <c r="X4" s="45" t="s">
        <v>228</v>
      </c>
      <c r="Y4" s="6">
        <v>55000</v>
      </c>
      <c r="Z4" s="6">
        <v>55000</v>
      </c>
      <c r="AA4" s="6">
        <v>0</v>
      </c>
      <c r="AB4" s="6">
        <v>0</v>
      </c>
      <c r="AC4" s="6">
        <v>0</v>
      </c>
      <c r="AD4" s="6">
        <v>0</v>
      </c>
      <c r="AE4" s="6">
        <v>0</v>
      </c>
      <c r="AF4" s="6">
        <v>0</v>
      </c>
      <c r="AG4" s="5"/>
      <c r="AH4" s="5"/>
      <c r="AI4" s="5"/>
      <c r="AJ4" s="5" t="s">
        <v>229</v>
      </c>
      <c r="AK4" s="6">
        <v>0</v>
      </c>
      <c r="AL4" s="6">
        <v>55000</v>
      </c>
      <c r="AM4" s="6">
        <v>0</v>
      </c>
      <c r="AN4" s="5"/>
      <c r="AO4" s="5"/>
      <c r="AP4" s="5"/>
      <c r="AQ4" s="5" t="s">
        <v>75</v>
      </c>
      <c r="AR4" s="5"/>
      <c r="AS4" s="5" t="s">
        <v>76</v>
      </c>
      <c r="AT4" s="49">
        <v>55000</v>
      </c>
      <c r="AU4" s="6">
        <v>0</v>
      </c>
      <c r="AV4" s="6">
        <v>0</v>
      </c>
      <c r="AW4" s="6">
        <v>0</v>
      </c>
      <c r="AX4" s="6">
        <v>0</v>
      </c>
      <c r="AY4" s="6">
        <v>0</v>
      </c>
      <c r="AZ4" s="6">
        <v>0</v>
      </c>
      <c r="BA4" s="6">
        <v>0</v>
      </c>
      <c r="BB4" s="6">
        <v>0</v>
      </c>
      <c r="BC4" s="6">
        <v>55000</v>
      </c>
      <c r="BD4" s="6">
        <v>0</v>
      </c>
      <c r="BE4" s="101">
        <v>2201511114</v>
      </c>
      <c r="BF4" s="102">
        <v>45440</v>
      </c>
      <c r="BG4" s="5"/>
      <c r="BH4" s="6">
        <v>0</v>
      </c>
    </row>
    <row r="5" spans="1:60" s="13" customFormat="1" ht="10" x14ac:dyDescent="0.2">
      <c r="A5" s="44">
        <v>890319230</v>
      </c>
      <c r="B5" s="44" t="s">
        <v>69</v>
      </c>
      <c r="C5" s="45" t="s">
        <v>18</v>
      </c>
      <c r="D5" s="46">
        <v>32617</v>
      </c>
      <c r="E5" s="44" t="s">
        <v>230</v>
      </c>
      <c r="F5" s="44" t="s">
        <v>231</v>
      </c>
      <c r="G5" s="47">
        <v>45357</v>
      </c>
      <c r="H5" s="48">
        <v>45357</v>
      </c>
      <c r="I5" s="49">
        <v>55000</v>
      </c>
      <c r="J5" s="49">
        <v>55000</v>
      </c>
      <c r="K5" s="45" t="s">
        <v>20</v>
      </c>
      <c r="L5" s="45" t="s">
        <v>22</v>
      </c>
      <c r="M5" s="45" t="s">
        <v>21</v>
      </c>
      <c r="N5" s="5" t="e">
        <v>#N/A</v>
      </c>
      <c r="O5" s="5" t="s">
        <v>301</v>
      </c>
      <c r="P5" s="6">
        <v>0</v>
      </c>
      <c r="Q5" s="5"/>
      <c r="R5" s="5" t="s">
        <v>72</v>
      </c>
      <c r="S5" s="50">
        <v>45343</v>
      </c>
      <c r="T5" s="50">
        <v>45362</v>
      </c>
      <c r="U5" s="50">
        <v>45369</v>
      </c>
      <c r="V5" s="50"/>
      <c r="W5" s="45">
        <v>347</v>
      </c>
      <c r="X5" s="45" t="s">
        <v>228</v>
      </c>
      <c r="Y5" s="6">
        <v>55000</v>
      </c>
      <c r="Z5" s="6">
        <v>55000</v>
      </c>
      <c r="AA5" s="6">
        <v>0</v>
      </c>
      <c r="AB5" s="6">
        <v>0</v>
      </c>
      <c r="AC5" s="6">
        <v>0</v>
      </c>
      <c r="AD5" s="6">
        <v>0</v>
      </c>
      <c r="AE5" s="6">
        <v>0</v>
      </c>
      <c r="AF5" s="6">
        <v>0</v>
      </c>
      <c r="AG5" s="5"/>
      <c r="AH5" s="5"/>
      <c r="AI5" s="5"/>
      <c r="AJ5" s="5" t="s">
        <v>229</v>
      </c>
      <c r="AK5" s="6">
        <v>0</v>
      </c>
      <c r="AL5" s="6">
        <v>55000</v>
      </c>
      <c r="AM5" s="6">
        <v>0</v>
      </c>
      <c r="AN5" s="5"/>
      <c r="AO5" s="5"/>
      <c r="AP5" s="5"/>
      <c r="AQ5" s="5" t="s">
        <v>75</v>
      </c>
      <c r="AR5" s="5"/>
      <c r="AS5" s="5" t="s">
        <v>76</v>
      </c>
      <c r="AT5" s="49">
        <v>55000</v>
      </c>
      <c r="AU5" s="6">
        <v>0</v>
      </c>
      <c r="AV5" s="6">
        <v>0</v>
      </c>
      <c r="AW5" s="6">
        <v>0</v>
      </c>
      <c r="AX5" s="6">
        <v>0</v>
      </c>
      <c r="AY5" s="6">
        <v>0</v>
      </c>
      <c r="AZ5" s="6">
        <v>0</v>
      </c>
      <c r="BA5" s="6">
        <v>0</v>
      </c>
      <c r="BB5" s="6">
        <v>0</v>
      </c>
      <c r="BC5" s="6">
        <v>55000</v>
      </c>
      <c r="BD5" s="6">
        <v>0</v>
      </c>
      <c r="BE5" s="101">
        <v>2201511114</v>
      </c>
      <c r="BF5" s="102">
        <v>45440</v>
      </c>
      <c r="BG5" s="5"/>
      <c r="BH5" s="6">
        <v>0</v>
      </c>
    </row>
    <row r="6" spans="1:60" s="13" customFormat="1" ht="10" x14ac:dyDescent="0.2">
      <c r="A6" s="44">
        <v>890319230</v>
      </c>
      <c r="B6" s="44" t="s">
        <v>69</v>
      </c>
      <c r="C6" s="45" t="s">
        <v>18</v>
      </c>
      <c r="D6" s="46">
        <v>32667</v>
      </c>
      <c r="E6" s="44" t="s">
        <v>232</v>
      </c>
      <c r="F6" s="44" t="s">
        <v>233</v>
      </c>
      <c r="G6" s="47">
        <v>45357</v>
      </c>
      <c r="H6" s="48">
        <v>45357</v>
      </c>
      <c r="I6" s="49">
        <v>55000</v>
      </c>
      <c r="J6" s="49">
        <v>55000</v>
      </c>
      <c r="K6" s="45" t="s">
        <v>20</v>
      </c>
      <c r="L6" s="45" t="s">
        <v>22</v>
      </c>
      <c r="M6" s="45" t="s">
        <v>21</v>
      </c>
      <c r="N6" s="5" t="e">
        <v>#N/A</v>
      </c>
      <c r="O6" s="5" t="s">
        <v>301</v>
      </c>
      <c r="P6" s="6">
        <v>0</v>
      </c>
      <c r="Q6" s="5"/>
      <c r="R6" s="5" t="s">
        <v>72</v>
      </c>
      <c r="S6" s="50">
        <v>45344</v>
      </c>
      <c r="T6" s="50">
        <v>45362</v>
      </c>
      <c r="U6" s="50">
        <v>45369</v>
      </c>
      <c r="V6" s="50"/>
      <c r="W6" s="45">
        <v>347</v>
      </c>
      <c r="X6" s="45" t="s">
        <v>228</v>
      </c>
      <c r="Y6" s="6">
        <v>55000</v>
      </c>
      <c r="Z6" s="6">
        <v>55000</v>
      </c>
      <c r="AA6" s="6">
        <v>0</v>
      </c>
      <c r="AB6" s="6">
        <v>0</v>
      </c>
      <c r="AC6" s="6">
        <v>0</v>
      </c>
      <c r="AD6" s="6">
        <v>0</v>
      </c>
      <c r="AE6" s="6">
        <v>0</v>
      </c>
      <c r="AF6" s="6">
        <v>0</v>
      </c>
      <c r="AG6" s="5"/>
      <c r="AH6" s="5"/>
      <c r="AI6" s="5"/>
      <c r="AJ6" s="5" t="s">
        <v>229</v>
      </c>
      <c r="AK6" s="6">
        <v>0</v>
      </c>
      <c r="AL6" s="6">
        <v>55000</v>
      </c>
      <c r="AM6" s="6">
        <v>0</v>
      </c>
      <c r="AN6" s="5"/>
      <c r="AO6" s="5"/>
      <c r="AP6" s="5"/>
      <c r="AQ6" s="5" t="s">
        <v>75</v>
      </c>
      <c r="AR6" s="5"/>
      <c r="AS6" s="5" t="s">
        <v>76</v>
      </c>
      <c r="AT6" s="49">
        <v>55000</v>
      </c>
      <c r="AU6" s="6">
        <v>0</v>
      </c>
      <c r="AV6" s="6">
        <v>0</v>
      </c>
      <c r="AW6" s="6">
        <v>0</v>
      </c>
      <c r="AX6" s="6">
        <v>0</v>
      </c>
      <c r="AY6" s="6">
        <v>0</v>
      </c>
      <c r="AZ6" s="6">
        <v>0</v>
      </c>
      <c r="BA6" s="6">
        <v>0</v>
      </c>
      <c r="BB6" s="6">
        <v>0</v>
      </c>
      <c r="BC6" s="6">
        <v>55000</v>
      </c>
      <c r="BD6" s="6">
        <v>0</v>
      </c>
      <c r="BE6" s="101">
        <v>2201511114</v>
      </c>
      <c r="BF6" s="102">
        <v>45440</v>
      </c>
      <c r="BG6" s="5"/>
      <c r="BH6" s="6">
        <v>0</v>
      </c>
    </row>
    <row r="7" spans="1:60" s="13" customFormat="1" ht="10" x14ac:dyDescent="0.2">
      <c r="A7" s="44">
        <v>890319230</v>
      </c>
      <c r="B7" s="44" t="s">
        <v>69</v>
      </c>
      <c r="C7" s="45" t="s">
        <v>18</v>
      </c>
      <c r="D7" s="46">
        <v>34091</v>
      </c>
      <c r="E7" s="44" t="s">
        <v>234</v>
      </c>
      <c r="F7" s="44" t="s">
        <v>235</v>
      </c>
      <c r="G7" s="47">
        <v>45418</v>
      </c>
      <c r="H7" s="48">
        <v>45418</v>
      </c>
      <c r="I7" s="49">
        <v>55000</v>
      </c>
      <c r="J7" s="49">
        <v>55000</v>
      </c>
      <c r="K7" s="45" t="s">
        <v>20</v>
      </c>
      <c r="L7" s="45" t="s">
        <v>22</v>
      </c>
      <c r="M7" s="45" t="s">
        <v>21</v>
      </c>
      <c r="N7" s="5" t="e">
        <v>#N/A</v>
      </c>
      <c r="O7" s="5" t="s">
        <v>301</v>
      </c>
      <c r="P7" s="6">
        <v>0</v>
      </c>
      <c r="Q7" s="5"/>
      <c r="R7" s="5" t="s">
        <v>72</v>
      </c>
      <c r="S7" s="50">
        <v>45391</v>
      </c>
      <c r="T7" s="50">
        <v>45422</v>
      </c>
      <c r="U7" s="50">
        <v>45434</v>
      </c>
      <c r="V7" s="50"/>
      <c r="W7" s="45">
        <v>282</v>
      </c>
      <c r="X7" s="45" t="s">
        <v>228</v>
      </c>
      <c r="Y7" s="6">
        <v>55000</v>
      </c>
      <c r="Z7" s="6">
        <v>55000</v>
      </c>
      <c r="AA7" s="6">
        <v>0</v>
      </c>
      <c r="AB7" s="6">
        <v>0</v>
      </c>
      <c r="AC7" s="6">
        <v>0</v>
      </c>
      <c r="AD7" s="6">
        <v>0</v>
      </c>
      <c r="AE7" s="6">
        <v>0</v>
      </c>
      <c r="AF7" s="6">
        <v>0</v>
      </c>
      <c r="AG7" s="5"/>
      <c r="AH7" s="5"/>
      <c r="AI7" s="5"/>
      <c r="AJ7" s="5" t="s">
        <v>236</v>
      </c>
      <c r="AK7" s="6">
        <v>0</v>
      </c>
      <c r="AL7" s="6">
        <v>55000</v>
      </c>
      <c r="AM7" s="6">
        <v>0</v>
      </c>
      <c r="AN7" s="5"/>
      <c r="AO7" s="5"/>
      <c r="AP7" s="5"/>
      <c r="AQ7" s="5" t="s">
        <v>75</v>
      </c>
      <c r="AR7" s="5"/>
      <c r="AS7" s="5" t="s">
        <v>76</v>
      </c>
      <c r="AT7" s="49">
        <v>55000</v>
      </c>
      <c r="AU7" s="6">
        <v>0</v>
      </c>
      <c r="AV7" s="6">
        <v>0</v>
      </c>
      <c r="AW7" s="6">
        <v>0</v>
      </c>
      <c r="AX7" s="6">
        <v>0</v>
      </c>
      <c r="AY7" s="6">
        <v>0</v>
      </c>
      <c r="AZ7" s="6">
        <v>0</v>
      </c>
      <c r="BA7" s="6">
        <v>0</v>
      </c>
      <c r="BB7" s="6">
        <v>0</v>
      </c>
      <c r="BC7" s="6">
        <v>55000</v>
      </c>
      <c r="BD7" s="6">
        <v>0</v>
      </c>
      <c r="BE7" s="101">
        <v>2201520929</v>
      </c>
      <c r="BF7" s="102">
        <v>45469</v>
      </c>
      <c r="BG7" s="5"/>
      <c r="BH7" s="6">
        <v>0</v>
      </c>
    </row>
    <row r="8" spans="1:60" s="13" customFormat="1" ht="10" x14ac:dyDescent="0.2">
      <c r="A8" s="44">
        <v>890319230</v>
      </c>
      <c r="B8" s="44" t="s">
        <v>69</v>
      </c>
      <c r="C8" s="45" t="s">
        <v>18</v>
      </c>
      <c r="D8" s="46">
        <v>36337</v>
      </c>
      <c r="E8" s="44" t="s">
        <v>237</v>
      </c>
      <c r="F8" s="44" t="s">
        <v>238</v>
      </c>
      <c r="G8" s="47">
        <v>45451</v>
      </c>
      <c r="H8" s="48">
        <v>45451</v>
      </c>
      <c r="I8" s="49">
        <v>55000</v>
      </c>
      <c r="J8" s="49">
        <v>55000</v>
      </c>
      <c r="K8" s="45" t="s">
        <v>20</v>
      </c>
      <c r="L8" s="45" t="s">
        <v>22</v>
      </c>
      <c r="M8" s="45" t="s">
        <v>21</v>
      </c>
      <c r="N8" s="5" t="s">
        <v>58</v>
      </c>
      <c r="O8" s="5" t="s">
        <v>301</v>
      </c>
      <c r="P8" s="6">
        <v>0</v>
      </c>
      <c r="Q8" s="5"/>
      <c r="R8" s="5" t="s">
        <v>72</v>
      </c>
      <c r="S8" s="50">
        <v>45443</v>
      </c>
      <c r="T8" s="50">
        <v>45566</v>
      </c>
      <c r="U8" s="50">
        <v>45574</v>
      </c>
      <c r="V8" s="50"/>
      <c r="W8" s="45">
        <v>142</v>
      </c>
      <c r="X8" s="45" t="s">
        <v>224</v>
      </c>
      <c r="Y8" s="6">
        <v>55000</v>
      </c>
      <c r="Z8" s="6">
        <v>55000</v>
      </c>
      <c r="AA8" s="6">
        <v>0</v>
      </c>
      <c r="AB8" s="6">
        <v>0</v>
      </c>
      <c r="AC8" s="6">
        <v>0</v>
      </c>
      <c r="AD8" s="6">
        <v>0</v>
      </c>
      <c r="AE8" s="6">
        <v>0</v>
      </c>
      <c r="AF8" s="6">
        <v>0</v>
      </c>
      <c r="AG8" s="5"/>
      <c r="AH8" s="5"/>
      <c r="AI8" s="5"/>
      <c r="AJ8" s="5" t="s">
        <v>74</v>
      </c>
      <c r="AK8" s="6">
        <v>0</v>
      </c>
      <c r="AL8" s="6">
        <v>55000</v>
      </c>
      <c r="AM8" s="6">
        <v>0</v>
      </c>
      <c r="AN8" s="5"/>
      <c r="AO8" s="5"/>
      <c r="AP8" s="5"/>
      <c r="AQ8" s="5" t="s">
        <v>75</v>
      </c>
      <c r="AR8" s="5"/>
      <c r="AS8" s="5" t="s">
        <v>76</v>
      </c>
      <c r="AT8" s="49">
        <v>55000</v>
      </c>
      <c r="AU8" s="6">
        <v>0</v>
      </c>
      <c r="AV8" s="6">
        <v>0</v>
      </c>
      <c r="AW8" s="6">
        <v>0</v>
      </c>
      <c r="AX8" s="6">
        <v>0</v>
      </c>
      <c r="AY8" s="6">
        <v>0</v>
      </c>
      <c r="AZ8" s="6">
        <v>0</v>
      </c>
      <c r="BA8" s="6">
        <v>0</v>
      </c>
      <c r="BB8" s="6">
        <v>0</v>
      </c>
      <c r="BC8" s="6">
        <v>55000</v>
      </c>
      <c r="BD8" s="6">
        <v>0</v>
      </c>
      <c r="BE8" s="101">
        <v>4800067007</v>
      </c>
      <c r="BF8" s="102">
        <v>45685</v>
      </c>
      <c r="BG8" s="5"/>
      <c r="BH8" s="6">
        <v>0</v>
      </c>
    </row>
    <row r="9" spans="1:60" s="13" customFormat="1" ht="10" x14ac:dyDescent="0.2">
      <c r="A9" s="44">
        <v>890319230</v>
      </c>
      <c r="B9" s="44" t="s">
        <v>69</v>
      </c>
      <c r="C9" s="45" t="s">
        <v>18</v>
      </c>
      <c r="D9" s="46">
        <v>36525</v>
      </c>
      <c r="E9" s="44" t="s">
        <v>239</v>
      </c>
      <c r="F9" s="44" t="s">
        <v>240</v>
      </c>
      <c r="G9" s="47">
        <v>45483</v>
      </c>
      <c r="H9" s="48">
        <v>45483</v>
      </c>
      <c r="I9" s="49">
        <v>55000</v>
      </c>
      <c r="J9" s="49">
        <v>55000</v>
      </c>
      <c r="K9" s="45" t="s">
        <v>20</v>
      </c>
      <c r="L9" s="45" t="s">
        <v>22</v>
      </c>
      <c r="M9" s="45" t="s">
        <v>21</v>
      </c>
      <c r="N9" s="5" t="s">
        <v>300</v>
      </c>
      <c r="O9" s="5" t="s">
        <v>301</v>
      </c>
      <c r="P9" s="6">
        <v>0</v>
      </c>
      <c r="Q9" s="5"/>
      <c r="R9" s="5" t="s">
        <v>72</v>
      </c>
      <c r="S9" s="50">
        <v>45450</v>
      </c>
      <c r="T9" s="50">
        <v>45483</v>
      </c>
      <c r="U9" s="50">
        <v>45489</v>
      </c>
      <c r="V9" s="50"/>
      <c r="W9" s="45">
        <v>227</v>
      </c>
      <c r="X9" s="45" t="s">
        <v>228</v>
      </c>
      <c r="Y9" s="6">
        <v>55000</v>
      </c>
      <c r="Z9" s="6">
        <v>55000</v>
      </c>
      <c r="AA9" s="6">
        <v>0</v>
      </c>
      <c r="AB9" s="6">
        <v>0</v>
      </c>
      <c r="AC9" s="6">
        <v>0</v>
      </c>
      <c r="AD9" s="6">
        <v>0</v>
      </c>
      <c r="AE9" s="6">
        <v>0</v>
      </c>
      <c r="AF9" s="6">
        <v>0</v>
      </c>
      <c r="AG9" s="5"/>
      <c r="AH9" s="5"/>
      <c r="AI9" s="5"/>
      <c r="AJ9" s="5" t="s">
        <v>74</v>
      </c>
      <c r="AK9" s="6">
        <v>0</v>
      </c>
      <c r="AL9" s="6">
        <v>55000</v>
      </c>
      <c r="AM9" s="6">
        <v>0</v>
      </c>
      <c r="AN9" s="5"/>
      <c r="AO9" s="5"/>
      <c r="AP9" s="5"/>
      <c r="AQ9" s="5" t="s">
        <v>75</v>
      </c>
      <c r="AR9" s="5"/>
      <c r="AS9" s="5" t="s">
        <v>76</v>
      </c>
      <c r="AT9" s="49">
        <v>55000</v>
      </c>
      <c r="AU9" s="6">
        <v>0</v>
      </c>
      <c r="AV9" s="6">
        <v>0</v>
      </c>
      <c r="AW9" s="6">
        <v>0</v>
      </c>
      <c r="AX9" s="6">
        <v>0</v>
      </c>
      <c r="AY9" s="6">
        <v>0</v>
      </c>
      <c r="AZ9" s="6">
        <v>0</v>
      </c>
      <c r="BA9" s="6">
        <v>0</v>
      </c>
      <c r="BB9" s="6">
        <v>0</v>
      </c>
      <c r="BC9" s="6">
        <v>55000</v>
      </c>
      <c r="BD9" s="6">
        <v>0</v>
      </c>
      <c r="BE9" s="101">
        <v>4800067007</v>
      </c>
      <c r="BF9" s="102">
        <v>45685</v>
      </c>
      <c r="BG9" s="5"/>
      <c r="BH9" s="6">
        <v>0</v>
      </c>
    </row>
    <row r="10" spans="1:60" s="13" customFormat="1" ht="10" x14ac:dyDescent="0.2">
      <c r="A10" s="44">
        <v>890319230</v>
      </c>
      <c r="B10" s="44" t="s">
        <v>69</v>
      </c>
      <c r="C10" s="45" t="s">
        <v>18</v>
      </c>
      <c r="D10" s="46">
        <v>37364</v>
      </c>
      <c r="E10" s="44" t="s">
        <v>241</v>
      </c>
      <c r="F10" s="44" t="s">
        <v>242</v>
      </c>
      <c r="G10" s="47">
        <v>45509</v>
      </c>
      <c r="H10" s="48">
        <v>45509</v>
      </c>
      <c r="I10" s="49">
        <v>55000</v>
      </c>
      <c r="J10" s="49">
        <v>55000</v>
      </c>
      <c r="K10" s="45" t="s">
        <v>20</v>
      </c>
      <c r="L10" s="45" t="s">
        <v>22</v>
      </c>
      <c r="M10" s="45" t="s">
        <v>21</v>
      </c>
      <c r="N10" s="5" t="e">
        <v>#N/A</v>
      </c>
      <c r="O10" s="5" t="s">
        <v>301</v>
      </c>
      <c r="P10" s="6">
        <v>0</v>
      </c>
      <c r="Q10" s="5"/>
      <c r="R10" s="5" t="s">
        <v>72</v>
      </c>
      <c r="S10" s="50">
        <v>45478</v>
      </c>
      <c r="T10" s="50">
        <v>45509</v>
      </c>
      <c r="U10" s="50">
        <v>45512</v>
      </c>
      <c r="V10" s="50"/>
      <c r="W10" s="45">
        <v>204</v>
      </c>
      <c r="X10" s="45" t="s">
        <v>228</v>
      </c>
      <c r="Y10" s="6">
        <v>55000</v>
      </c>
      <c r="Z10" s="6">
        <v>55000</v>
      </c>
      <c r="AA10" s="6">
        <v>0</v>
      </c>
      <c r="AB10" s="6">
        <v>0</v>
      </c>
      <c r="AC10" s="6">
        <v>0</v>
      </c>
      <c r="AD10" s="6">
        <v>0</v>
      </c>
      <c r="AE10" s="6">
        <v>0</v>
      </c>
      <c r="AF10" s="6">
        <v>0</v>
      </c>
      <c r="AG10" s="5"/>
      <c r="AH10" s="5"/>
      <c r="AI10" s="5"/>
      <c r="AJ10" s="5" t="s">
        <v>74</v>
      </c>
      <c r="AK10" s="6">
        <v>0</v>
      </c>
      <c r="AL10" s="6">
        <v>55000</v>
      </c>
      <c r="AM10" s="6">
        <v>0</v>
      </c>
      <c r="AN10" s="5"/>
      <c r="AO10" s="5"/>
      <c r="AP10" s="5"/>
      <c r="AQ10" s="5" t="s">
        <v>75</v>
      </c>
      <c r="AR10" s="5"/>
      <c r="AS10" s="5" t="s">
        <v>76</v>
      </c>
      <c r="AT10" s="49">
        <v>55000</v>
      </c>
      <c r="AU10" s="6">
        <v>0</v>
      </c>
      <c r="AV10" s="6">
        <v>0</v>
      </c>
      <c r="AW10" s="6">
        <v>0</v>
      </c>
      <c r="AX10" s="6">
        <v>0</v>
      </c>
      <c r="AY10" s="6">
        <v>0</v>
      </c>
      <c r="AZ10" s="6">
        <v>0</v>
      </c>
      <c r="BA10" s="6">
        <v>0</v>
      </c>
      <c r="BB10" s="6">
        <v>0</v>
      </c>
      <c r="BC10" s="6">
        <v>55000</v>
      </c>
      <c r="BD10" s="6">
        <v>0</v>
      </c>
      <c r="BE10" s="101">
        <v>4800067007</v>
      </c>
      <c r="BF10" s="102">
        <v>45685</v>
      </c>
      <c r="BG10" s="5"/>
      <c r="BH10" s="6">
        <v>0</v>
      </c>
    </row>
    <row r="11" spans="1:60" s="13" customFormat="1" ht="10" x14ac:dyDescent="0.2">
      <c r="A11" s="44">
        <v>890319230</v>
      </c>
      <c r="B11" s="44" t="s">
        <v>69</v>
      </c>
      <c r="C11" s="45" t="s">
        <v>18</v>
      </c>
      <c r="D11" s="46">
        <v>37416</v>
      </c>
      <c r="E11" s="44" t="s">
        <v>243</v>
      </c>
      <c r="F11" s="44" t="s">
        <v>244</v>
      </c>
      <c r="G11" s="47">
        <v>45509</v>
      </c>
      <c r="H11" s="48">
        <v>45509</v>
      </c>
      <c r="I11" s="49">
        <v>1680000</v>
      </c>
      <c r="J11" s="49">
        <v>1680000</v>
      </c>
      <c r="K11" s="45" t="s">
        <v>20</v>
      </c>
      <c r="L11" s="45" t="s">
        <v>22</v>
      </c>
      <c r="M11" s="45" t="s">
        <v>21</v>
      </c>
      <c r="N11" s="5" t="s">
        <v>300</v>
      </c>
      <c r="O11" s="5" t="s">
        <v>301</v>
      </c>
      <c r="P11" s="6">
        <v>0</v>
      </c>
      <c r="Q11" s="5"/>
      <c r="R11" s="5" t="s">
        <v>72</v>
      </c>
      <c r="S11" s="50">
        <v>45481</v>
      </c>
      <c r="T11" s="50">
        <v>45509</v>
      </c>
      <c r="U11" s="50">
        <v>45512</v>
      </c>
      <c r="V11" s="50"/>
      <c r="W11" s="45">
        <v>204</v>
      </c>
      <c r="X11" s="45" t="s">
        <v>228</v>
      </c>
      <c r="Y11" s="6">
        <v>1680000</v>
      </c>
      <c r="Z11" s="6">
        <v>1680000</v>
      </c>
      <c r="AA11" s="6">
        <v>0</v>
      </c>
      <c r="AB11" s="6">
        <v>0</v>
      </c>
      <c r="AC11" s="6">
        <v>0</v>
      </c>
      <c r="AD11" s="6">
        <v>0</v>
      </c>
      <c r="AE11" s="6">
        <v>0</v>
      </c>
      <c r="AF11" s="6">
        <v>0</v>
      </c>
      <c r="AG11" s="5"/>
      <c r="AH11" s="5"/>
      <c r="AI11" s="5"/>
      <c r="AJ11" s="5" t="s">
        <v>74</v>
      </c>
      <c r="AK11" s="6">
        <v>0</v>
      </c>
      <c r="AL11" s="6">
        <v>1680000</v>
      </c>
      <c r="AM11" s="6">
        <v>0</v>
      </c>
      <c r="AN11" s="5"/>
      <c r="AO11" s="5"/>
      <c r="AP11" s="5"/>
      <c r="AQ11" s="5" t="s">
        <v>75</v>
      </c>
      <c r="AR11" s="5"/>
      <c r="AS11" s="5" t="s">
        <v>76</v>
      </c>
      <c r="AT11" s="49">
        <v>1680000</v>
      </c>
      <c r="AU11" s="6">
        <v>0</v>
      </c>
      <c r="AV11" s="6">
        <v>0</v>
      </c>
      <c r="AW11" s="6">
        <v>0</v>
      </c>
      <c r="AX11" s="6">
        <v>0</v>
      </c>
      <c r="AY11" s="6">
        <v>0</v>
      </c>
      <c r="AZ11" s="6">
        <v>0</v>
      </c>
      <c r="BA11" s="6">
        <v>0</v>
      </c>
      <c r="BB11" s="6">
        <v>0</v>
      </c>
      <c r="BC11" s="6">
        <v>1680000</v>
      </c>
      <c r="BD11" s="6">
        <v>0</v>
      </c>
      <c r="BE11" s="101">
        <v>4800067007</v>
      </c>
      <c r="BF11" s="102">
        <v>45685</v>
      </c>
      <c r="BG11" s="5"/>
      <c r="BH11" s="6">
        <v>0</v>
      </c>
    </row>
    <row r="12" spans="1:60" s="13" customFormat="1" ht="10" x14ac:dyDescent="0.2">
      <c r="A12" s="44">
        <v>890319230</v>
      </c>
      <c r="B12" s="44" t="s">
        <v>69</v>
      </c>
      <c r="C12" s="45" t="s">
        <v>18</v>
      </c>
      <c r="D12" s="46">
        <v>37724</v>
      </c>
      <c r="E12" s="44" t="s">
        <v>245</v>
      </c>
      <c r="F12" s="44" t="s">
        <v>246</v>
      </c>
      <c r="G12" s="47">
        <v>45509</v>
      </c>
      <c r="H12" s="48">
        <v>45509</v>
      </c>
      <c r="I12" s="49">
        <v>55000</v>
      </c>
      <c r="J12" s="49">
        <v>55000</v>
      </c>
      <c r="K12" s="45" t="s">
        <v>20</v>
      </c>
      <c r="L12" s="45" t="s">
        <v>22</v>
      </c>
      <c r="M12" s="45" t="s">
        <v>21</v>
      </c>
      <c r="N12" s="5" t="s">
        <v>300</v>
      </c>
      <c r="O12" s="5" t="s">
        <v>301</v>
      </c>
      <c r="P12" s="6">
        <v>0</v>
      </c>
      <c r="Q12" s="5"/>
      <c r="R12" s="5" t="s">
        <v>72</v>
      </c>
      <c r="S12" s="50">
        <v>45489</v>
      </c>
      <c r="T12" s="50">
        <v>45509</v>
      </c>
      <c r="U12" s="50">
        <v>45512</v>
      </c>
      <c r="V12" s="50"/>
      <c r="W12" s="45">
        <v>204</v>
      </c>
      <c r="X12" s="45" t="s">
        <v>228</v>
      </c>
      <c r="Y12" s="6">
        <v>55000</v>
      </c>
      <c r="Z12" s="6">
        <v>55000</v>
      </c>
      <c r="AA12" s="6">
        <v>0</v>
      </c>
      <c r="AB12" s="6">
        <v>0</v>
      </c>
      <c r="AC12" s="6">
        <v>0</v>
      </c>
      <c r="AD12" s="6">
        <v>0</v>
      </c>
      <c r="AE12" s="6">
        <v>0</v>
      </c>
      <c r="AF12" s="6">
        <v>0</v>
      </c>
      <c r="AG12" s="5"/>
      <c r="AH12" s="5"/>
      <c r="AI12" s="5"/>
      <c r="AJ12" s="5" t="s">
        <v>74</v>
      </c>
      <c r="AK12" s="6">
        <v>0</v>
      </c>
      <c r="AL12" s="6">
        <v>55000</v>
      </c>
      <c r="AM12" s="6">
        <v>0</v>
      </c>
      <c r="AN12" s="5"/>
      <c r="AO12" s="5"/>
      <c r="AP12" s="5"/>
      <c r="AQ12" s="5" t="s">
        <v>75</v>
      </c>
      <c r="AR12" s="5"/>
      <c r="AS12" s="5" t="s">
        <v>76</v>
      </c>
      <c r="AT12" s="49">
        <v>55000</v>
      </c>
      <c r="AU12" s="6">
        <v>0</v>
      </c>
      <c r="AV12" s="6">
        <v>0</v>
      </c>
      <c r="AW12" s="6">
        <v>0</v>
      </c>
      <c r="AX12" s="6">
        <v>0</v>
      </c>
      <c r="AY12" s="6">
        <v>0</v>
      </c>
      <c r="AZ12" s="6">
        <v>0</v>
      </c>
      <c r="BA12" s="6">
        <v>0</v>
      </c>
      <c r="BB12" s="6">
        <v>0</v>
      </c>
      <c r="BC12" s="6">
        <v>55000</v>
      </c>
      <c r="BD12" s="6">
        <v>0</v>
      </c>
      <c r="BE12" s="101">
        <v>4800067007</v>
      </c>
      <c r="BF12" s="102">
        <v>45685</v>
      </c>
      <c r="BG12" s="5"/>
      <c r="BH12" s="6">
        <v>0</v>
      </c>
    </row>
    <row r="13" spans="1:60" s="13" customFormat="1" ht="10" x14ac:dyDescent="0.2">
      <c r="A13" s="44">
        <v>890319230</v>
      </c>
      <c r="B13" s="44" t="s">
        <v>69</v>
      </c>
      <c r="C13" s="45" t="s">
        <v>18</v>
      </c>
      <c r="D13" s="46">
        <v>38337</v>
      </c>
      <c r="E13" s="44" t="s">
        <v>247</v>
      </c>
      <c r="F13" s="44" t="s">
        <v>248</v>
      </c>
      <c r="G13" s="47">
        <v>45542</v>
      </c>
      <c r="H13" s="48">
        <v>45542</v>
      </c>
      <c r="I13" s="49">
        <v>40000</v>
      </c>
      <c r="J13" s="49">
        <v>40000</v>
      </c>
      <c r="K13" s="45" t="s">
        <v>20</v>
      </c>
      <c r="L13" s="45" t="s">
        <v>22</v>
      </c>
      <c r="M13" s="45" t="s">
        <v>21</v>
      </c>
      <c r="N13" s="5" t="s">
        <v>300</v>
      </c>
      <c r="O13" s="5" t="s">
        <v>301</v>
      </c>
      <c r="P13" s="6">
        <v>0</v>
      </c>
      <c r="Q13" s="5"/>
      <c r="R13" s="5" t="s">
        <v>72</v>
      </c>
      <c r="S13" s="50">
        <v>45507</v>
      </c>
      <c r="T13" s="50">
        <v>45544</v>
      </c>
      <c r="U13" s="50">
        <v>45544</v>
      </c>
      <c r="V13" s="50"/>
      <c r="W13" s="45">
        <v>172</v>
      </c>
      <c r="X13" s="45" t="s">
        <v>224</v>
      </c>
      <c r="Y13" s="6">
        <v>40000</v>
      </c>
      <c r="Z13" s="6">
        <v>40000</v>
      </c>
      <c r="AA13" s="6">
        <v>0</v>
      </c>
      <c r="AB13" s="6">
        <v>0</v>
      </c>
      <c r="AC13" s="6">
        <v>0</v>
      </c>
      <c r="AD13" s="6">
        <v>0</v>
      </c>
      <c r="AE13" s="6">
        <v>0</v>
      </c>
      <c r="AF13" s="6">
        <v>0</v>
      </c>
      <c r="AG13" s="5"/>
      <c r="AH13" s="5"/>
      <c r="AI13" s="5"/>
      <c r="AJ13" s="5" t="s">
        <v>74</v>
      </c>
      <c r="AK13" s="6">
        <v>0</v>
      </c>
      <c r="AL13" s="6">
        <v>40000</v>
      </c>
      <c r="AM13" s="6">
        <v>0</v>
      </c>
      <c r="AN13" s="5"/>
      <c r="AO13" s="5"/>
      <c r="AP13" s="5"/>
      <c r="AQ13" s="5" t="s">
        <v>75</v>
      </c>
      <c r="AR13" s="5"/>
      <c r="AS13" s="5" t="s">
        <v>76</v>
      </c>
      <c r="AT13" s="49">
        <v>40000</v>
      </c>
      <c r="AU13" s="6">
        <v>0</v>
      </c>
      <c r="AV13" s="6">
        <v>0</v>
      </c>
      <c r="AW13" s="6">
        <v>0</v>
      </c>
      <c r="AX13" s="6">
        <v>0</v>
      </c>
      <c r="AY13" s="6">
        <v>0</v>
      </c>
      <c r="AZ13" s="6">
        <v>0</v>
      </c>
      <c r="BA13" s="6">
        <v>0</v>
      </c>
      <c r="BB13" s="6">
        <v>0</v>
      </c>
      <c r="BC13" s="6">
        <v>40000</v>
      </c>
      <c r="BD13" s="6">
        <v>0</v>
      </c>
      <c r="BE13" s="101">
        <v>4800067007</v>
      </c>
      <c r="BF13" s="102">
        <v>45685</v>
      </c>
      <c r="BG13" s="5"/>
      <c r="BH13" s="6">
        <v>0</v>
      </c>
    </row>
    <row r="14" spans="1:60" s="13" customFormat="1" ht="10" x14ac:dyDescent="0.2">
      <c r="A14" s="44">
        <v>890319230</v>
      </c>
      <c r="B14" s="44" t="s">
        <v>69</v>
      </c>
      <c r="C14" s="45" t="s">
        <v>18</v>
      </c>
      <c r="D14" s="46">
        <v>38576</v>
      </c>
      <c r="E14" s="44" t="s">
        <v>249</v>
      </c>
      <c r="F14" s="44" t="s">
        <v>250</v>
      </c>
      <c r="G14" s="47">
        <v>45542</v>
      </c>
      <c r="H14" s="48">
        <v>45542</v>
      </c>
      <c r="I14" s="49">
        <v>55000</v>
      </c>
      <c r="J14" s="49">
        <v>55000</v>
      </c>
      <c r="K14" s="45" t="s">
        <v>20</v>
      </c>
      <c r="L14" s="45" t="s">
        <v>22</v>
      </c>
      <c r="M14" s="45" t="s">
        <v>21</v>
      </c>
      <c r="N14" s="5" t="s">
        <v>300</v>
      </c>
      <c r="O14" s="5" t="s">
        <v>301</v>
      </c>
      <c r="P14" s="6">
        <v>0</v>
      </c>
      <c r="Q14" s="5"/>
      <c r="R14" s="5" t="s">
        <v>72</v>
      </c>
      <c r="S14" s="50">
        <v>45518</v>
      </c>
      <c r="T14" s="50">
        <v>45544</v>
      </c>
      <c r="U14" s="50">
        <v>45544</v>
      </c>
      <c r="V14" s="50"/>
      <c r="W14" s="45">
        <v>172</v>
      </c>
      <c r="X14" s="45" t="s">
        <v>224</v>
      </c>
      <c r="Y14" s="6">
        <v>55000</v>
      </c>
      <c r="Z14" s="6">
        <v>55000</v>
      </c>
      <c r="AA14" s="6">
        <v>0</v>
      </c>
      <c r="AB14" s="6">
        <v>0</v>
      </c>
      <c r="AC14" s="6">
        <v>0</v>
      </c>
      <c r="AD14" s="6">
        <v>0</v>
      </c>
      <c r="AE14" s="6">
        <v>0</v>
      </c>
      <c r="AF14" s="6">
        <v>0</v>
      </c>
      <c r="AG14" s="5"/>
      <c r="AH14" s="5"/>
      <c r="AI14" s="5"/>
      <c r="AJ14" s="5" t="s">
        <v>74</v>
      </c>
      <c r="AK14" s="6">
        <v>0</v>
      </c>
      <c r="AL14" s="6">
        <v>55000</v>
      </c>
      <c r="AM14" s="6">
        <v>0</v>
      </c>
      <c r="AN14" s="5"/>
      <c r="AO14" s="5"/>
      <c r="AP14" s="5"/>
      <c r="AQ14" s="5" t="s">
        <v>75</v>
      </c>
      <c r="AR14" s="5"/>
      <c r="AS14" s="5" t="s">
        <v>76</v>
      </c>
      <c r="AT14" s="49">
        <v>55000</v>
      </c>
      <c r="AU14" s="6">
        <v>0</v>
      </c>
      <c r="AV14" s="6">
        <v>0</v>
      </c>
      <c r="AW14" s="6">
        <v>0</v>
      </c>
      <c r="AX14" s="6">
        <v>0</v>
      </c>
      <c r="AY14" s="6">
        <v>0</v>
      </c>
      <c r="AZ14" s="6">
        <v>0</v>
      </c>
      <c r="BA14" s="6">
        <v>0</v>
      </c>
      <c r="BB14" s="6">
        <v>0</v>
      </c>
      <c r="BC14" s="6">
        <v>55000</v>
      </c>
      <c r="BD14" s="6">
        <v>0</v>
      </c>
      <c r="BE14" s="101">
        <v>4800067007</v>
      </c>
      <c r="BF14" s="102">
        <v>45685</v>
      </c>
      <c r="BG14" s="5"/>
      <c r="BH14" s="6">
        <v>0</v>
      </c>
    </row>
    <row r="15" spans="1:60" s="13" customFormat="1" ht="10" x14ac:dyDescent="0.2">
      <c r="A15" s="44">
        <v>890319230</v>
      </c>
      <c r="B15" s="44" t="s">
        <v>69</v>
      </c>
      <c r="C15" s="45" t="s">
        <v>18</v>
      </c>
      <c r="D15" s="46">
        <v>39023</v>
      </c>
      <c r="E15" s="44" t="s">
        <v>251</v>
      </c>
      <c r="F15" s="44" t="s">
        <v>252</v>
      </c>
      <c r="G15" s="47">
        <v>45572</v>
      </c>
      <c r="H15" s="48">
        <v>45572</v>
      </c>
      <c r="I15" s="49">
        <v>55000</v>
      </c>
      <c r="J15" s="49">
        <v>55000</v>
      </c>
      <c r="K15" s="45" t="s">
        <v>20</v>
      </c>
      <c r="L15" s="45" t="s">
        <v>22</v>
      </c>
      <c r="M15" s="45" t="s">
        <v>21</v>
      </c>
      <c r="N15" s="5" t="e">
        <v>#N/A</v>
      </c>
      <c r="O15" s="5" t="s">
        <v>301</v>
      </c>
      <c r="P15" s="6">
        <v>0</v>
      </c>
      <c r="Q15" s="5"/>
      <c r="R15" s="5" t="s">
        <v>72</v>
      </c>
      <c r="S15" s="50">
        <v>45541</v>
      </c>
      <c r="T15" s="50">
        <v>45572</v>
      </c>
      <c r="U15" s="50">
        <v>45575</v>
      </c>
      <c r="V15" s="50"/>
      <c r="W15" s="45">
        <v>141</v>
      </c>
      <c r="X15" s="45" t="s">
        <v>224</v>
      </c>
      <c r="Y15" s="6">
        <v>55000</v>
      </c>
      <c r="Z15" s="6">
        <v>55000</v>
      </c>
      <c r="AA15" s="6">
        <v>0</v>
      </c>
      <c r="AB15" s="6">
        <v>0</v>
      </c>
      <c r="AC15" s="6">
        <v>0</v>
      </c>
      <c r="AD15" s="6">
        <v>0</v>
      </c>
      <c r="AE15" s="6">
        <v>0</v>
      </c>
      <c r="AF15" s="6">
        <v>0</v>
      </c>
      <c r="AG15" s="5"/>
      <c r="AH15" s="5"/>
      <c r="AI15" s="5"/>
      <c r="AJ15" s="5" t="s">
        <v>74</v>
      </c>
      <c r="AK15" s="6">
        <v>0</v>
      </c>
      <c r="AL15" s="6">
        <v>55000</v>
      </c>
      <c r="AM15" s="6">
        <v>0</v>
      </c>
      <c r="AN15" s="5"/>
      <c r="AO15" s="5"/>
      <c r="AP15" s="5"/>
      <c r="AQ15" s="5" t="s">
        <v>75</v>
      </c>
      <c r="AR15" s="5"/>
      <c r="AS15" s="5" t="s">
        <v>76</v>
      </c>
      <c r="AT15" s="49">
        <v>55000</v>
      </c>
      <c r="AU15" s="6">
        <v>0</v>
      </c>
      <c r="AV15" s="6">
        <v>0</v>
      </c>
      <c r="AW15" s="6">
        <v>0</v>
      </c>
      <c r="AX15" s="6">
        <v>0</v>
      </c>
      <c r="AY15" s="6">
        <v>0</v>
      </c>
      <c r="AZ15" s="6">
        <v>0</v>
      </c>
      <c r="BA15" s="6">
        <v>0</v>
      </c>
      <c r="BB15" s="6">
        <v>0</v>
      </c>
      <c r="BC15" s="6">
        <v>55000</v>
      </c>
      <c r="BD15" s="6">
        <v>0</v>
      </c>
      <c r="BE15" s="101">
        <v>4800067007</v>
      </c>
      <c r="BF15" s="102">
        <v>45685</v>
      </c>
      <c r="BG15" s="5"/>
      <c r="BH15" s="6">
        <v>0</v>
      </c>
    </row>
    <row r="16" spans="1:60" s="13" customFormat="1" ht="10" x14ac:dyDescent="0.2">
      <c r="A16" s="44">
        <v>890319230</v>
      </c>
      <c r="B16" s="44" t="s">
        <v>69</v>
      </c>
      <c r="C16" s="45" t="s">
        <v>18</v>
      </c>
      <c r="D16" s="46">
        <v>39274</v>
      </c>
      <c r="E16" s="44" t="s">
        <v>253</v>
      </c>
      <c r="F16" s="44" t="s">
        <v>254</v>
      </c>
      <c r="G16" s="47">
        <v>45572</v>
      </c>
      <c r="H16" s="48">
        <v>45572</v>
      </c>
      <c r="I16" s="49">
        <v>55000</v>
      </c>
      <c r="J16" s="49">
        <v>55000</v>
      </c>
      <c r="K16" s="45" t="s">
        <v>20</v>
      </c>
      <c r="L16" s="45" t="s">
        <v>22</v>
      </c>
      <c r="M16" s="45" t="s">
        <v>21</v>
      </c>
      <c r="N16" s="5" t="e">
        <v>#N/A</v>
      </c>
      <c r="O16" s="5" t="s">
        <v>301</v>
      </c>
      <c r="P16" s="6">
        <v>0</v>
      </c>
      <c r="Q16" s="5"/>
      <c r="R16" s="5" t="s">
        <v>72</v>
      </c>
      <c r="S16" s="50">
        <v>45555</v>
      </c>
      <c r="T16" s="50">
        <v>45572</v>
      </c>
      <c r="U16" s="50">
        <v>45575</v>
      </c>
      <c r="V16" s="50"/>
      <c r="W16" s="45">
        <v>141</v>
      </c>
      <c r="X16" s="45" t="s">
        <v>224</v>
      </c>
      <c r="Y16" s="6">
        <v>55000</v>
      </c>
      <c r="Z16" s="6">
        <v>55000</v>
      </c>
      <c r="AA16" s="6">
        <v>0</v>
      </c>
      <c r="AB16" s="6">
        <v>0</v>
      </c>
      <c r="AC16" s="6">
        <v>0</v>
      </c>
      <c r="AD16" s="6">
        <v>0</v>
      </c>
      <c r="AE16" s="6">
        <v>0</v>
      </c>
      <c r="AF16" s="6">
        <v>0</v>
      </c>
      <c r="AG16" s="5"/>
      <c r="AH16" s="5"/>
      <c r="AI16" s="5"/>
      <c r="AJ16" s="5" t="s">
        <v>74</v>
      </c>
      <c r="AK16" s="6">
        <v>0</v>
      </c>
      <c r="AL16" s="6">
        <v>55000</v>
      </c>
      <c r="AM16" s="6">
        <v>0</v>
      </c>
      <c r="AN16" s="5"/>
      <c r="AO16" s="5"/>
      <c r="AP16" s="5"/>
      <c r="AQ16" s="5" t="s">
        <v>75</v>
      </c>
      <c r="AR16" s="5"/>
      <c r="AS16" s="5" t="s">
        <v>76</v>
      </c>
      <c r="AT16" s="49">
        <v>55000</v>
      </c>
      <c r="AU16" s="6">
        <v>0</v>
      </c>
      <c r="AV16" s="6">
        <v>0</v>
      </c>
      <c r="AW16" s="6">
        <v>0</v>
      </c>
      <c r="AX16" s="6">
        <v>0</v>
      </c>
      <c r="AY16" s="6">
        <v>0</v>
      </c>
      <c r="AZ16" s="6">
        <v>0</v>
      </c>
      <c r="BA16" s="6">
        <v>0</v>
      </c>
      <c r="BB16" s="6">
        <v>0</v>
      </c>
      <c r="BC16" s="6">
        <v>55000</v>
      </c>
      <c r="BD16" s="6">
        <v>0</v>
      </c>
      <c r="BE16" s="101">
        <v>4800067007</v>
      </c>
      <c r="BF16" s="102">
        <v>45685</v>
      </c>
      <c r="BG16" s="5"/>
      <c r="BH16" s="6">
        <v>0</v>
      </c>
    </row>
    <row r="17" spans="1:60" s="13" customFormat="1" ht="10" x14ac:dyDescent="0.2">
      <c r="A17" s="44">
        <v>890319230</v>
      </c>
      <c r="B17" s="44" t="s">
        <v>69</v>
      </c>
      <c r="C17" s="45" t="s">
        <v>18</v>
      </c>
      <c r="D17" s="46">
        <v>39470</v>
      </c>
      <c r="E17" s="44" t="s">
        <v>255</v>
      </c>
      <c r="F17" s="44" t="s">
        <v>256</v>
      </c>
      <c r="G17" s="47">
        <v>45601</v>
      </c>
      <c r="H17" s="48">
        <v>45601</v>
      </c>
      <c r="I17" s="49">
        <v>73500</v>
      </c>
      <c r="J17" s="49">
        <v>73500</v>
      </c>
      <c r="K17" s="45" t="s">
        <v>20</v>
      </c>
      <c r="L17" s="45" t="s">
        <v>22</v>
      </c>
      <c r="M17" s="45" t="s">
        <v>21</v>
      </c>
      <c r="N17" s="5" t="e">
        <v>#N/A</v>
      </c>
      <c r="O17" s="5" t="s">
        <v>301</v>
      </c>
      <c r="P17" s="6">
        <v>0</v>
      </c>
      <c r="Q17" s="5"/>
      <c r="R17" s="5" t="s">
        <v>72</v>
      </c>
      <c r="S17" s="50">
        <v>45568</v>
      </c>
      <c r="T17" s="50">
        <v>45601</v>
      </c>
      <c r="U17" s="50">
        <v>45612</v>
      </c>
      <c r="V17" s="50"/>
      <c r="W17" s="45">
        <v>104</v>
      </c>
      <c r="X17" s="45" t="s">
        <v>224</v>
      </c>
      <c r="Y17" s="6">
        <v>78000</v>
      </c>
      <c r="Z17" s="6">
        <v>78000</v>
      </c>
      <c r="AA17" s="6">
        <v>4500</v>
      </c>
      <c r="AB17" s="6">
        <v>4500</v>
      </c>
      <c r="AC17" s="6">
        <v>0</v>
      </c>
      <c r="AD17" s="6">
        <v>0</v>
      </c>
      <c r="AE17" s="6">
        <v>0</v>
      </c>
      <c r="AF17" s="6">
        <v>0</v>
      </c>
      <c r="AG17" s="5"/>
      <c r="AH17" s="5"/>
      <c r="AI17" s="5"/>
      <c r="AJ17" s="5" t="s">
        <v>74</v>
      </c>
      <c r="AK17" s="6">
        <v>0</v>
      </c>
      <c r="AL17" s="6">
        <v>73500</v>
      </c>
      <c r="AM17" s="6">
        <v>0</v>
      </c>
      <c r="AN17" s="5"/>
      <c r="AO17" s="5"/>
      <c r="AP17" s="5"/>
      <c r="AQ17" s="5"/>
      <c r="AR17" s="5"/>
      <c r="AS17" s="5" t="s">
        <v>76</v>
      </c>
      <c r="AT17" s="49">
        <v>73500</v>
      </c>
      <c r="AU17" s="6">
        <v>0</v>
      </c>
      <c r="AV17" s="6">
        <v>0</v>
      </c>
      <c r="AW17" s="6">
        <v>0</v>
      </c>
      <c r="AX17" s="6">
        <v>0</v>
      </c>
      <c r="AY17" s="6">
        <v>0</v>
      </c>
      <c r="AZ17" s="6">
        <v>0</v>
      </c>
      <c r="BA17" s="6">
        <v>0</v>
      </c>
      <c r="BB17" s="6">
        <v>0</v>
      </c>
      <c r="BC17" s="6">
        <v>73500</v>
      </c>
      <c r="BD17" s="6">
        <v>0</v>
      </c>
      <c r="BE17" s="101">
        <v>4800067007</v>
      </c>
      <c r="BF17" s="102">
        <v>45685</v>
      </c>
      <c r="BG17" s="5"/>
      <c r="BH17" s="6">
        <v>0</v>
      </c>
    </row>
    <row r="18" spans="1:60" s="13" customFormat="1" ht="10" x14ac:dyDescent="0.2">
      <c r="A18" s="44">
        <v>890319230</v>
      </c>
      <c r="B18" s="44" t="s">
        <v>69</v>
      </c>
      <c r="C18" s="45" t="s">
        <v>18</v>
      </c>
      <c r="D18" s="46">
        <v>39718</v>
      </c>
      <c r="E18" s="44" t="s">
        <v>257</v>
      </c>
      <c r="F18" s="44" t="s">
        <v>258</v>
      </c>
      <c r="G18" s="47">
        <v>45601</v>
      </c>
      <c r="H18" s="48">
        <v>45601</v>
      </c>
      <c r="I18" s="49">
        <v>55000</v>
      </c>
      <c r="J18" s="49">
        <v>55000</v>
      </c>
      <c r="K18" s="45" t="s">
        <v>20</v>
      </c>
      <c r="L18" s="45" t="s">
        <v>22</v>
      </c>
      <c r="M18" s="45" t="s">
        <v>21</v>
      </c>
      <c r="N18" s="5" t="e">
        <v>#N/A</v>
      </c>
      <c r="O18" s="5" t="s">
        <v>301</v>
      </c>
      <c r="P18" s="6">
        <v>0</v>
      </c>
      <c r="Q18" s="5"/>
      <c r="R18" s="5" t="s">
        <v>72</v>
      </c>
      <c r="S18" s="50">
        <v>45583</v>
      </c>
      <c r="T18" s="50">
        <v>45601</v>
      </c>
      <c r="U18" s="50">
        <v>45612</v>
      </c>
      <c r="V18" s="50"/>
      <c r="W18" s="45">
        <v>104</v>
      </c>
      <c r="X18" s="45" t="s">
        <v>224</v>
      </c>
      <c r="Y18" s="6">
        <v>55000</v>
      </c>
      <c r="Z18" s="6">
        <v>55000</v>
      </c>
      <c r="AA18" s="6">
        <v>0</v>
      </c>
      <c r="AB18" s="6">
        <v>0</v>
      </c>
      <c r="AC18" s="6">
        <v>0</v>
      </c>
      <c r="AD18" s="6">
        <v>0</v>
      </c>
      <c r="AE18" s="6">
        <v>0</v>
      </c>
      <c r="AF18" s="6">
        <v>0</v>
      </c>
      <c r="AG18" s="5"/>
      <c r="AH18" s="5"/>
      <c r="AI18" s="5"/>
      <c r="AJ18" s="5" t="s">
        <v>74</v>
      </c>
      <c r="AK18" s="6">
        <v>0</v>
      </c>
      <c r="AL18" s="6">
        <v>55000</v>
      </c>
      <c r="AM18" s="6">
        <v>0</v>
      </c>
      <c r="AN18" s="5"/>
      <c r="AO18" s="5"/>
      <c r="AP18" s="5"/>
      <c r="AQ18" s="5" t="s">
        <v>75</v>
      </c>
      <c r="AR18" s="5"/>
      <c r="AS18" s="5" t="s">
        <v>76</v>
      </c>
      <c r="AT18" s="49">
        <v>55000</v>
      </c>
      <c r="AU18" s="6">
        <v>0</v>
      </c>
      <c r="AV18" s="6">
        <v>0</v>
      </c>
      <c r="AW18" s="6">
        <v>0</v>
      </c>
      <c r="AX18" s="6">
        <v>0</v>
      </c>
      <c r="AY18" s="6">
        <v>0</v>
      </c>
      <c r="AZ18" s="6">
        <v>0</v>
      </c>
      <c r="BA18" s="6">
        <v>0</v>
      </c>
      <c r="BB18" s="6">
        <v>0</v>
      </c>
      <c r="BC18" s="6">
        <v>55000</v>
      </c>
      <c r="BD18" s="6">
        <v>0</v>
      </c>
      <c r="BE18" s="101">
        <v>4800067007</v>
      </c>
      <c r="BF18" s="102">
        <v>45685</v>
      </c>
      <c r="BG18" s="5"/>
      <c r="BH18" s="6">
        <v>0</v>
      </c>
    </row>
    <row r="19" spans="1:60" s="13" customFormat="1" ht="10" x14ac:dyDescent="0.2">
      <c r="A19" s="44">
        <v>890319230</v>
      </c>
      <c r="B19" s="44" t="s">
        <v>69</v>
      </c>
      <c r="C19" s="45" t="s">
        <v>18</v>
      </c>
      <c r="D19" s="46">
        <v>39895</v>
      </c>
      <c r="E19" s="44" t="s">
        <v>259</v>
      </c>
      <c r="F19" s="44" t="s">
        <v>260</v>
      </c>
      <c r="G19" s="47">
        <v>45601</v>
      </c>
      <c r="H19" s="48">
        <v>45601</v>
      </c>
      <c r="I19" s="49">
        <v>73500</v>
      </c>
      <c r="J19" s="49">
        <v>73500</v>
      </c>
      <c r="K19" s="45" t="s">
        <v>20</v>
      </c>
      <c r="L19" s="45" t="s">
        <v>22</v>
      </c>
      <c r="M19" s="45" t="s">
        <v>21</v>
      </c>
      <c r="N19" s="5" t="e">
        <v>#N/A</v>
      </c>
      <c r="O19" s="5" t="s">
        <v>301</v>
      </c>
      <c r="P19" s="6">
        <v>0</v>
      </c>
      <c r="Q19" s="5"/>
      <c r="R19" s="5" t="s">
        <v>72</v>
      </c>
      <c r="S19" s="50">
        <v>45593</v>
      </c>
      <c r="T19" s="50">
        <v>45601</v>
      </c>
      <c r="U19" s="50">
        <v>45612</v>
      </c>
      <c r="V19" s="50"/>
      <c r="W19" s="45">
        <v>104</v>
      </c>
      <c r="X19" s="45" t="s">
        <v>224</v>
      </c>
      <c r="Y19" s="6">
        <v>78000</v>
      </c>
      <c r="Z19" s="6">
        <v>78000</v>
      </c>
      <c r="AA19" s="6">
        <v>4500</v>
      </c>
      <c r="AB19" s="6">
        <v>4500</v>
      </c>
      <c r="AC19" s="6">
        <v>0</v>
      </c>
      <c r="AD19" s="6">
        <v>0</v>
      </c>
      <c r="AE19" s="6">
        <v>0</v>
      </c>
      <c r="AF19" s="6">
        <v>0</v>
      </c>
      <c r="AG19" s="5"/>
      <c r="AH19" s="5"/>
      <c r="AI19" s="5"/>
      <c r="AJ19" s="5" t="s">
        <v>74</v>
      </c>
      <c r="AK19" s="6">
        <v>0</v>
      </c>
      <c r="AL19" s="6">
        <v>73500</v>
      </c>
      <c r="AM19" s="6">
        <v>0</v>
      </c>
      <c r="AN19" s="5"/>
      <c r="AO19" s="5"/>
      <c r="AP19" s="5"/>
      <c r="AQ19" s="5" t="s">
        <v>75</v>
      </c>
      <c r="AR19" s="5"/>
      <c r="AS19" s="5" t="s">
        <v>76</v>
      </c>
      <c r="AT19" s="49">
        <v>73500</v>
      </c>
      <c r="AU19" s="6">
        <v>0</v>
      </c>
      <c r="AV19" s="6">
        <v>0</v>
      </c>
      <c r="AW19" s="6">
        <v>0</v>
      </c>
      <c r="AX19" s="6">
        <v>0</v>
      </c>
      <c r="AY19" s="6">
        <v>0</v>
      </c>
      <c r="AZ19" s="6">
        <v>0</v>
      </c>
      <c r="BA19" s="6">
        <v>0</v>
      </c>
      <c r="BB19" s="6">
        <v>0</v>
      </c>
      <c r="BC19" s="6">
        <v>73500</v>
      </c>
      <c r="BD19" s="6">
        <v>0</v>
      </c>
      <c r="BE19" s="101">
        <v>4800067007</v>
      </c>
      <c r="BF19" s="102">
        <v>45685</v>
      </c>
      <c r="BG19" s="5"/>
      <c r="BH19" s="6">
        <v>0</v>
      </c>
    </row>
    <row r="20" spans="1:60" s="13" customFormat="1" ht="10" x14ac:dyDescent="0.2">
      <c r="A20" s="44">
        <v>890319230</v>
      </c>
      <c r="B20" s="44" t="s">
        <v>69</v>
      </c>
      <c r="C20" s="45" t="s">
        <v>18</v>
      </c>
      <c r="D20" s="46">
        <v>39896</v>
      </c>
      <c r="E20" s="44" t="s">
        <v>261</v>
      </c>
      <c r="F20" s="44" t="s">
        <v>262</v>
      </c>
      <c r="G20" s="47">
        <v>45601</v>
      </c>
      <c r="H20" s="48">
        <v>45601</v>
      </c>
      <c r="I20" s="49">
        <v>73500</v>
      </c>
      <c r="J20" s="49">
        <v>73500</v>
      </c>
      <c r="K20" s="45" t="s">
        <v>20</v>
      </c>
      <c r="L20" s="45" t="s">
        <v>22</v>
      </c>
      <c r="M20" s="45" t="s">
        <v>21</v>
      </c>
      <c r="N20" s="5" t="e">
        <v>#N/A</v>
      </c>
      <c r="O20" s="5" t="s">
        <v>301</v>
      </c>
      <c r="P20" s="6">
        <v>0</v>
      </c>
      <c r="Q20" s="5"/>
      <c r="R20" s="5" t="s">
        <v>72</v>
      </c>
      <c r="S20" s="50">
        <v>45593</v>
      </c>
      <c r="T20" s="50">
        <v>45601</v>
      </c>
      <c r="U20" s="50">
        <v>45612</v>
      </c>
      <c r="V20" s="50"/>
      <c r="W20" s="45">
        <v>104</v>
      </c>
      <c r="X20" s="45" t="s">
        <v>224</v>
      </c>
      <c r="Y20" s="6">
        <v>78000</v>
      </c>
      <c r="Z20" s="6">
        <v>78000</v>
      </c>
      <c r="AA20" s="6">
        <v>4500</v>
      </c>
      <c r="AB20" s="6">
        <v>4500</v>
      </c>
      <c r="AC20" s="6">
        <v>0</v>
      </c>
      <c r="AD20" s="6">
        <v>0</v>
      </c>
      <c r="AE20" s="6">
        <v>0</v>
      </c>
      <c r="AF20" s="6">
        <v>0</v>
      </c>
      <c r="AG20" s="5"/>
      <c r="AH20" s="5"/>
      <c r="AI20" s="5"/>
      <c r="AJ20" s="5" t="s">
        <v>74</v>
      </c>
      <c r="AK20" s="6">
        <v>0</v>
      </c>
      <c r="AL20" s="6">
        <v>73500</v>
      </c>
      <c r="AM20" s="6">
        <v>0</v>
      </c>
      <c r="AN20" s="5"/>
      <c r="AO20" s="5"/>
      <c r="AP20" s="5"/>
      <c r="AQ20" s="5" t="s">
        <v>75</v>
      </c>
      <c r="AR20" s="5"/>
      <c r="AS20" s="5" t="s">
        <v>76</v>
      </c>
      <c r="AT20" s="49">
        <v>73500</v>
      </c>
      <c r="AU20" s="6">
        <v>0</v>
      </c>
      <c r="AV20" s="6">
        <v>0</v>
      </c>
      <c r="AW20" s="6">
        <v>0</v>
      </c>
      <c r="AX20" s="6">
        <v>0</v>
      </c>
      <c r="AY20" s="6">
        <v>0</v>
      </c>
      <c r="AZ20" s="6">
        <v>0</v>
      </c>
      <c r="BA20" s="6">
        <v>0</v>
      </c>
      <c r="BB20" s="6">
        <v>0</v>
      </c>
      <c r="BC20" s="6">
        <v>73500</v>
      </c>
      <c r="BD20" s="6">
        <v>0</v>
      </c>
      <c r="BE20" s="101">
        <v>4800067007</v>
      </c>
      <c r="BF20" s="102">
        <v>45685</v>
      </c>
      <c r="BG20" s="5"/>
      <c r="BH20" s="6">
        <v>0</v>
      </c>
    </row>
    <row r="21" spans="1:60" s="13" customFormat="1" ht="10" x14ac:dyDescent="0.2">
      <c r="A21" s="44">
        <v>890319230</v>
      </c>
      <c r="B21" s="44" t="s">
        <v>69</v>
      </c>
      <c r="C21" s="45" t="s">
        <v>18</v>
      </c>
      <c r="D21" s="46">
        <v>39900</v>
      </c>
      <c r="E21" s="44" t="s">
        <v>263</v>
      </c>
      <c r="F21" s="44" t="s">
        <v>264</v>
      </c>
      <c r="G21" s="47">
        <v>45601</v>
      </c>
      <c r="H21" s="48">
        <v>45601</v>
      </c>
      <c r="I21" s="49">
        <v>73500</v>
      </c>
      <c r="J21" s="49">
        <v>73500</v>
      </c>
      <c r="K21" s="45" t="s">
        <v>20</v>
      </c>
      <c r="L21" s="45" t="s">
        <v>22</v>
      </c>
      <c r="M21" s="45" t="s">
        <v>21</v>
      </c>
      <c r="N21" s="5" t="e">
        <v>#N/A</v>
      </c>
      <c r="O21" s="5" t="s">
        <v>301</v>
      </c>
      <c r="P21" s="6">
        <v>0</v>
      </c>
      <c r="Q21" s="5"/>
      <c r="R21" s="5" t="s">
        <v>72</v>
      </c>
      <c r="S21" s="50">
        <v>45593</v>
      </c>
      <c r="T21" s="50">
        <v>45601</v>
      </c>
      <c r="U21" s="50">
        <v>45612</v>
      </c>
      <c r="V21" s="50"/>
      <c r="W21" s="45">
        <v>104</v>
      </c>
      <c r="X21" s="45" t="s">
        <v>224</v>
      </c>
      <c r="Y21" s="6">
        <v>78000</v>
      </c>
      <c r="Z21" s="6">
        <v>78000</v>
      </c>
      <c r="AA21" s="6">
        <v>4500</v>
      </c>
      <c r="AB21" s="6">
        <v>4500</v>
      </c>
      <c r="AC21" s="6">
        <v>0</v>
      </c>
      <c r="AD21" s="6">
        <v>0</v>
      </c>
      <c r="AE21" s="6">
        <v>0</v>
      </c>
      <c r="AF21" s="6">
        <v>0</v>
      </c>
      <c r="AG21" s="5"/>
      <c r="AH21" s="5"/>
      <c r="AI21" s="5"/>
      <c r="AJ21" s="5" t="s">
        <v>74</v>
      </c>
      <c r="AK21" s="6">
        <v>0</v>
      </c>
      <c r="AL21" s="6">
        <v>73500</v>
      </c>
      <c r="AM21" s="6">
        <v>0</v>
      </c>
      <c r="AN21" s="5"/>
      <c r="AO21" s="5"/>
      <c r="AP21" s="5"/>
      <c r="AQ21" s="5" t="s">
        <v>75</v>
      </c>
      <c r="AR21" s="5"/>
      <c r="AS21" s="5" t="s">
        <v>76</v>
      </c>
      <c r="AT21" s="49">
        <v>73500</v>
      </c>
      <c r="AU21" s="6">
        <v>0</v>
      </c>
      <c r="AV21" s="6">
        <v>0</v>
      </c>
      <c r="AW21" s="6">
        <v>0</v>
      </c>
      <c r="AX21" s="6">
        <v>0</v>
      </c>
      <c r="AY21" s="6">
        <v>0</v>
      </c>
      <c r="AZ21" s="6">
        <v>0</v>
      </c>
      <c r="BA21" s="6">
        <v>0</v>
      </c>
      <c r="BB21" s="6">
        <v>0</v>
      </c>
      <c r="BC21" s="6">
        <v>73500</v>
      </c>
      <c r="BD21" s="6">
        <v>0</v>
      </c>
      <c r="BE21" s="101">
        <v>4800067007</v>
      </c>
      <c r="BF21" s="102">
        <v>45685</v>
      </c>
      <c r="BG21" s="5"/>
      <c r="BH21" s="6">
        <v>0</v>
      </c>
    </row>
    <row r="22" spans="1:60" s="13" customFormat="1" ht="10" x14ac:dyDescent="0.2">
      <c r="A22" s="44">
        <v>890319230</v>
      </c>
      <c r="B22" s="44" t="s">
        <v>69</v>
      </c>
      <c r="C22" s="45" t="s">
        <v>18</v>
      </c>
      <c r="D22" s="46">
        <v>39979</v>
      </c>
      <c r="E22" s="44" t="s">
        <v>265</v>
      </c>
      <c r="F22" s="44" t="s">
        <v>266</v>
      </c>
      <c r="G22" s="47">
        <v>45601</v>
      </c>
      <c r="H22" s="48">
        <v>45601</v>
      </c>
      <c r="I22" s="49">
        <v>55000</v>
      </c>
      <c r="J22" s="49">
        <v>55000</v>
      </c>
      <c r="K22" s="45" t="s">
        <v>20</v>
      </c>
      <c r="L22" s="45" t="s">
        <v>22</v>
      </c>
      <c r="M22" s="45" t="s">
        <v>21</v>
      </c>
      <c r="N22" s="5" t="e">
        <v>#N/A</v>
      </c>
      <c r="O22" s="5" t="s">
        <v>301</v>
      </c>
      <c r="P22" s="6">
        <v>0</v>
      </c>
      <c r="Q22" s="5"/>
      <c r="R22" s="5" t="s">
        <v>72</v>
      </c>
      <c r="S22" s="50">
        <v>45596</v>
      </c>
      <c r="T22" s="50">
        <v>45601</v>
      </c>
      <c r="U22" s="50">
        <v>45612</v>
      </c>
      <c r="V22" s="50"/>
      <c r="W22" s="45">
        <v>104</v>
      </c>
      <c r="X22" s="45" t="s">
        <v>224</v>
      </c>
      <c r="Y22" s="6">
        <v>55000</v>
      </c>
      <c r="Z22" s="6">
        <v>55000</v>
      </c>
      <c r="AA22" s="6">
        <v>0</v>
      </c>
      <c r="AB22" s="6">
        <v>0</v>
      </c>
      <c r="AC22" s="6">
        <v>0</v>
      </c>
      <c r="AD22" s="6">
        <v>0</v>
      </c>
      <c r="AE22" s="6">
        <v>0</v>
      </c>
      <c r="AF22" s="6">
        <v>0</v>
      </c>
      <c r="AG22" s="5"/>
      <c r="AH22" s="5"/>
      <c r="AI22" s="5"/>
      <c r="AJ22" s="5" t="s">
        <v>74</v>
      </c>
      <c r="AK22" s="6">
        <v>0</v>
      </c>
      <c r="AL22" s="6">
        <v>55000</v>
      </c>
      <c r="AM22" s="6">
        <v>0</v>
      </c>
      <c r="AN22" s="5"/>
      <c r="AO22" s="5"/>
      <c r="AP22" s="5"/>
      <c r="AQ22" s="5" t="s">
        <v>75</v>
      </c>
      <c r="AR22" s="5"/>
      <c r="AS22" s="5" t="s">
        <v>76</v>
      </c>
      <c r="AT22" s="49">
        <v>55000</v>
      </c>
      <c r="AU22" s="6">
        <v>0</v>
      </c>
      <c r="AV22" s="6">
        <v>0</v>
      </c>
      <c r="AW22" s="6">
        <v>0</v>
      </c>
      <c r="AX22" s="6">
        <v>0</v>
      </c>
      <c r="AY22" s="6">
        <v>0</v>
      </c>
      <c r="AZ22" s="6">
        <v>0</v>
      </c>
      <c r="BA22" s="6">
        <v>0</v>
      </c>
      <c r="BB22" s="6">
        <v>0</v>
      </c>
      <c r="BC22" s="6">
        <v>55000</v>
      </c>
      <c r="BD22" s="6">
        <v>0</v>
      </c>
      <c r="BE22" s="101">
        <v>4800067007</v>
      </c>
      <c r="BF22" s="102">
        <v>45685</v>
      </c>
      <c r="BG22" s="5"/>
      <c r="BH22" s="6">
        <v>0</v>
      </c>
    </row>
    <row r="23" spans="1:60" s="13" customFormat="1" ht="10" x14ac:dyDescent="0.2">
      <c r="A23" s="44">
        <v>890319230</v>
      </c>
      <c r="B23" s="44" t="s">
        <v>69</v>
      </c>
      <c r="C23" s="45" t="s">
        <v>18</v>
      </c>
      <c r="D23" s="46">
        <v>43477</v>
      </c>
      <c r="E23" s="44" t="s">
        <v>150</v>
      </c>
      <c r="F23" s="44" t="s">
        <v>151</v>
      </c>
      <c r="G23" s="47">
        <v>45748</v>
      </c>
      <c r="H23" s="48">
        <v>45748</v>
      </c>
      <c r="I23" s="49">
        <v>840000</v>
      </c>
      <c r="J23" s="49">
        <v>840000</v>
      </c>
      <c r="K23" s="45" t="s">
        <v>20</v>
      </c>
      <c r="L23" s="45" t="s">
        <v>22</v>
      </c>
      <c r="M23" s="45" t="s">
        <v>21</v>
      </c>
      <c r="N23" s="5" t="e">
        <v>#N/A</v>
      </c>
      <c r="O23" s="5" t="s">
        <v>152</v>
      </c>
      <c r="P23" s="6">
        <v>0</v>
      </c>
      <c r="Q23" s="5"/>
      <c r="R23" s="5" t="s">
        <v>153</v>
      </c>
      <c r="S23" s="50">
        <v>45741</v>
      </c>
      <c r="T23" s="50">
        <v>45748</v>
      </c>
      <c r="U23" s="50"/>
      <c r="V23" s="50">
        <v>45776</v>
      </c>
      <c r="W23" s="45">
        <v>-60</v>
      </c>
      <c r="X23" s="45" t="s">
        <v>87</v>
      </c>
      <c r="Y23" s="6">
        <v>840000</v>
      </c>
      <c r="Z23" s="6">
        <v>840000</v>
      </c>
      <c r="AA23" s="6">
        <v>0</v>
      </c>
      <c r="AB23" s="6">
        <v>0</v>
      </c>
      <c r="AC23" s="6">
        <v>0</v>
      </c>
      <c r="AD23" s="6">
        <v>0</v>
      </c>
      <c r="AE23" s="6">
        <v>0</v>
      </c>
      <c r="AF23" s="6">
        <v>840000</v>
      </c>
      <c r="AG23" s="5"/>
      <c r="AH23" s="5" t="s">
        <v>154</v>
      </c>
      <c r="AI23" s="5"/>
      <c r="AJ23" s="5"/>
      <c r="AK23" s="6">
        <v>0</v>
      </c>
      <c r="AL23" s="6">
        <v>0</v>
      </c>
      <c r="AM23" s="6">
        <v>840000</v>
      </c>
      <c r="AN23" s="5" t="s">
        <v>42</v>
      </c>
      <c r="AO23" s="5" t="s">
        <v>154</v>
      </c>
      <c r="AP23" s="5" t="s">
        <v>155</v>
      </c>
      <c r="AQ23" s="5" t="s">
        <v>75</v>
      </c>
      <c r="AR23" s="5"/>
      <c r="AS23" s="5"/>
      <c r="AT23" s="6">
        <v>0</v>
      </c>
      <c r="AU23" s="49">
        <v>840000</v>
      </c>
      <c r="AV23" s="6">
        <v>0</v>
      </c>
      <c r="AW23" s="6">
        <v>0</v>
      </c>
      <c r="AX23" s="6">
        <v>0</v>
      </c>
      <c r="AY23" s="6">
        <v>0</v>
      </c>
      <c r="AZ23" s="6">
        <v>0</v>
      </c>
      <c r="BA23" s="6">
        <v>0</v>
      </c>
      <c r="BB23" s="6">
        <v>0</v>
      </c>
      <c r="BC23" s="6">
        <v>0</v>
      </c>
      <c r="BD23" s="6">
        <v>0</v>
      </c>
      <c r="BE23" s="5"/>
      <c r="BF23" s="5"/>
      <c r="BG23" s="5"/>
      <c r="BH23" s="6">
        <v>0</v>
      </c>
    </row>
    <row r="24" spans="1:60" s="13" customFormat="1" ht="10" x14ac:dyDescent="0.2">
      <c r="A24" s="44">
        <v>890319230</v>
      </c>
      <c r="B24" s="44" t="s">
        <v>69</v>
      </c>
      <c r="C24" s="45" t="s">
        <v>18</v>
      </c>
      <c r="D24" s="46">
        <v>42716</v>
      </c>
      <c r="E24" s="44" t="s">
        <v>156</v>
      </c>
      <c r="F24" s="44" t="s">
        <v>157</v>
      </c>
      <c r="G24" s="47">
        <v>45749</v>
      </c>
      <c r="H24" s="48">
        <v>45749</v>
      </c>
      <c r="I24" s="49">
        <v>60300</v>
      </c>
      <c r="J24" s="49">
        <v>60300</v>
      </c>
      <c r="K24" s="45" t="s">
        <v>20</v>
      </c>
      <c r="L24" s="45" t="s">
        <v>22</v>
      </c>
      <c r="M24" s="45" t="s">
        <v>21</v>
      </c>
      <c r="N24" s="5" t="e">
        <v>#N/A</v>
      </c>
      <c r="O24" s="5" t="s">
        <v>152</v>
      </c>
      <c r="P24" s="6">
        <v>0</v>
      </c>
      <c r="Q24" s="5"/>
      <c r="R24" s="5" t="s">
        <v>153</v>
      </c>
      <c r="S24" s="50">
        <v>45719</v>
      </c>
      <c r="T24" s="50">
        <v>45749</v>
      </c>
      <c r="U24" s="50"/>
      <c r="V24" s="50">
        <v>45775</v>
      </c>
      <c r="W24" s="45">
        <v>-59</v>
      </c>
      <c r="X24" s="45" t="s">
        <v>87</v>
      </c>
      <c r="Y24" s="6">
        <v>65000</v>
      </c>
      <c r="Z24" s="6">
        <v>65000</v>
      </c>
      <c r="AA24" s="6">
        <v>0</v>
      </c>
      <c r="AB24" s="6">
        <v>9400</v>
      </c>
      <c r="AC24" s="6">
        <v>0</v>
      </c>
      <c r="AD24" s="6">
        <v>0</v>
      </c>
      <c r="AE24" s="6">
        <v>0</v>
      </c>
      <c r="AF24" s="6">
        <v>65000</v>
      </c>
      <c r="AG24" s="5"/>
      <c r="AH24" s="5" t="s">
        <v>158</v>
      </c>
      <c r="AI24" s="5"/>
      <c r="AJ24" s="5"/>
      <c r="AK24" s="6">
        <v>0</v>
      </c>
      <c r="AL24" s="6">
        <v>0</v>
      </c>
      <c r="AM24" s="6">
        <v>65000</v>
      </c>
      <c r="AN24" s="5" t="s">
        <v>42</v>
      </c>
      <c r="AO24" s="5" t="s">
        <v>158</v>
      </c>
      <c r="AP24" s="5" t="s">
        <v>155</v>
      </c>
      <c r="AQ24" s="5" t="s">
        <v>75</v>
      </c>
      <c r="AR24" s="5"/>
      <c r="AS24" s="5"/>
      <c r="AT24" s="6">
        <v>0</v>
      </c>
      <c r="AU24" s="49">
        <v>60300</v>
      </c>
      <c r="AV24" s="6">
        <v>0</v>
      </c>
      <c r="AW24" s="6">
        <v>0</v>
      </c>
      <c r="AX24" s="6">
        <v>0</v>
      </c>
      <c r="AY24" s="6">
        <v>0</v>
      </c>
      <c r="AZ24" s="6">
        <v>0</v>
      </c>
      <c r="BA24" s="6">
        <v>0</v>
      </c>
      <c r="BB24" s="6">
        <v>0</v>
      </c>
      <c r="BC24" s="6">
        <v>0</v>
      </c>
      <c r="BD24" s="6">
        <v>0</v>
      </c>
      <c r="BE24" s="5"/>
      <c r="BF24" s="5"/>
      <c r="BG24" s="5"/>
      <c r="BH24" s="6">
        <v>0</v>
      </c>
    </row>
    <row r="25" spans="1:60" s="13" customFormat="1" ht="10" x14ac:dyDescent="0.2">
      <c r="A25" s="44">
        <v>890319230</v>
      </c>
      <c r="B25" s="44" t="s">
        <v>69</v>
      </c>
      <c r="C25" s="45" t="s">
        <v>18</v>
      </c>
      <c r="D25" s="46">
        <v>42802</v>
      </c>
      <c r="E25" s="44" t="s">
        <v>159</v>
      </c>
      <c r="F25" s="44" t="s">
        <v>160</v>
      </c>
      <c r="G25" s="47">
        <v>45749</v>
      </c>
      <c r="H25" s="48">
        <v>45749</v>
      </c>
      <c r="I25" s="49">
        <v>55000</v>
      </c>
      <c r="J25" s="49">
        <v>55000</v>
      </c>
      <c r="K25" s="45" t="s">
        <v>20</v>
      </c>
      <c r="L25" s="45" t="s">
        <v>22</v>
      </c>
      <c r="M25" s="45" t="s">
        <v>21</v>
      </c>
      <c r="N25" s="5" t="e">
        <v>#N/A</v>
      </c>
      <c r="O25" s="5" t="s">
        <v>152</v>
      </c>
      <c r="P25" s="6">
        <v>0</v>
      </c>
      <c r="Q25" s="5"/>
      <c r="R25" s="5" t="s">
        <v>153</v>
      </c>
      <c r="S25" s="50">
        <v>45721</v>
      </c>
      <c r="T25" s="50">
        <v>45749</v>
      </c>
      <c r="U25" s="50"/>
      <c r="V25" s="50">
        <v>45776</v>
      </c>
      <c r="W25" s="45">
        <v>-60</v>
      </c>
      <c r="X25" s="45" t="s">
        <v>87</v>
      </c>
      <c r="Y25" s="6">
        <v>55000</v>
      </c>
      <c r="Z25" s="6">
        <v>55000</v>
      </c>
      <c r="AA25" s="6">
        <v>0</v>
      </c>
      <c r="AB25" s="6">
        <v>0</v>
      </c>
      <c r="AC25" s="6">
        <v>0</v>
      </c>
      <c r="AD25" s="6">
        <v>0</v>
      </c>
      <c r="AE25" s="6">
        <v>0</v>
      </c>
      <c r="AF25" s="6">
        <v>55000</v>
      </c>
      <c r="AG25" s="5"/>
      <c r="AH25" s="5" t="s">
        <v>161</v>
      </c>
      <c r="AI25" s="5"/>
      <c r="AJ25" s="5"/>
      <c r="AK25" s="6">
        <v>0</v>
      </c>
      <c r="AL25" s="6">
        <v>0</v>
      </c>
      <c r="AM25" s="6">
        <v>55000</v>
      </c>
      <c r="AN25" s="5" t="s">
        <v>42</v>
      </c>
      <c r="AO25" s="5" t="s">
        <v>161</v>
      </c>
      <c r="AP25" s="5" t="s">
        <v>155</v>
      </c>
      <c r="AQ25" s="5" t="s">
        <v>75</v>
      </c>
      <c r="AR25" s="5"/>
      <c r="AS25" s="5"/>
      <c r="AT25" s="6">
        <v>0</v>
      </c>
      <c r="AU25" s="49">
        <v>55000</v>
      </c>
      <c r="AV25" s="6">
        <v>0</v>
      </c>
      <c r="AW25" s="6">
        <v>0</v>
      </c>
      <c r="AX25" s="6">
        <v>0</v>
      </c>
      <c r="AY25" s="6">
        <v>0</v>
      </c>
      <c r="AZ25" s="6">
        <v>0</v>
      </c>
      <c r="BA25" s="6">
        <v>0</v>
      </c>
      <c r="BB25" s="6">
        <v>0</v>
      </c>
      <c r="BC25" s="6">
        <v>0</v>
      </c>
      <c r="BD25" s="6">
        <v>0</v>
      </c>
      <c r="BE25" s="5"/>
      <c r="BF25" s="5"/>
      <c r="BG25" s="5"/>
      <c r="BH25" s="6">
        <v>0</v>
      </c>
    </row>
    <row r="26" spans="1:60" s="13" customFormat="1" ht="10" x14ac:dyDescent="0.2">
      <c r="A26" s="44">
        <v>890319230</v>
      </c>
      <c r="B26" s="44" t="s">
        <v>69</v>
      </c>
      <c r="C26" s="45" t="s">
        <v>18</v>
      </c>
      <c r="D26" s="46">
        <v>42972</v>
      </c>
      <c r="E26" s="44" t="s">
        <v>162</v>
      </c>
      <c r="F26" s="44" t="s">
        <v>163</v>
      </c>
      <c r="G26" s="47">
        <v>45749</v>
      </c>
      <c r="H26" s="48">
        <v>45749</v>
      </c>
      <c r="I26" s="49">
        <v>55000</v>
      </c>
      <c r="J26" s="49">
        <v>55000</v>
      </c>
      <c r="K26" s="45" t="s">
        <v>20</v>
      </c>
      <c r="L26" s="45" t="s">
        <v>22</v>
      </c>
      <c r="M26" s="45" t="s">
        <v>21</v>
      </c>
      <c r="N26" s="5" t="e">
        <v>#N/A</v>
      </c>
      <c r="O26" s="5" t="s">
        <v>152</v>
      </c>
      <c r="P26" s="6">
        <v>0</v>
      </c>
      <c r="Q26" s="5"/>
      <c r="R26" s="5" t="s">
        <v>153</v>
      </c>
      <c r="S26" s="50">
        <v>45726</v>
      </c>
      <c r="T26" s="50">
        <v>45749</v>
      </c>
      <c r="U26" s="50"/>
      <c r="V26" s="50">
        <v>45776</v>
      </c>
      <c r="W26" s="45">
        <v>-60</v>
      </c>
      <c r="X26" s="45" t="s">
        <v>87</v>
      </c>
      <c r="Y26" s="6">
        <v>55000</v>
      </c>
      <c r="Z26" s="6">
        <v>55000</v>
      </c>
      <c r="AA26" s="6">
        <v>0</v>
      </c>
      <c r="AB26" s="6">
        <v>0</v>
      </c>
      <c r="AC26" s="6">
        <v>0</v>
      </c>
      <c r="AD26" s="6">
        <v>0</v>
      </c>
      <c r="AE26" s="6">
        <v>0</v>
      </c>
      <c r="AF26" s="6">
        <v>55000</v>
      </c>
      <c r="AG26" s="5"/>
      <c r="AH26" s="5" t="s">
        <v>161</v>
      </c>
      <c r="AI26" s="5"/>
      <c r="AJ26" s="5"/>
      <c r="AK26" s="6">
        <v>0</v>
      </c>
      <c r="AL26" s="6">
        <v>0</v>
      </c>
      <c r="AM26" s="6">
        <v>55000</v>
      </c>
      <c r="AN26" s="5" t="s">
        <v>42</v>
      </c>
      <c r="AO26" s="5" t="s">
        <v>161</v>
      </c>
      <c r="AP26" s="5" t="s">
        <v>155</v>
      </c>
      <c r="AQ26" s="5" t="s">
        <v>75</v>
      </c>
      <c r="AR26" s="5"/>
      <c r="AS26" s="5"/>
      <c r="AT26" s="6">
        <v>0</v>
      </c>
      <c r="AU26" s="49">
        <v>55000</v>
      </c>
      <c r="AV26" s="6">
        <v>0</v>
      </c>
      <c r="AW26" s="6">
        <v>0</v>
      </c>
      <c r="AX26" s="6">
        <v>0</v>
      </c>
      <c r="AY26" s="6">
        <v>0</v>
      </c>
      <c r="AZ26" s="6">
        <v>0</v>
      </c>
      <c r="BA26" s="6">
        <v>0</v>
      </c>
      <c r="BB26" s="6">
        <v>0</v>
      </c>
      <c r="BC26" s="6">
        <v>0</v>
      </c>
      <c r="BD26" s="6">
        <v>0</v>
      </c>
      <c r="BE26" s="5"/>
      <c r="BF26" s="5"/>
      <c r="BG26" s="5"/>
      <c r="BH26" s="6">
        <v>0</v>
      </c>
    </row>
    <row r="27" spans="1:60" s="13" customFormat="1" ht="10" x14ac:dyDescent="0.2">
      <c r="A27" s="44">
        <v>890319230</v>
      </c>
      <c r="B27" s="44" t="s">
        <v>69</v>
      </c>
      <c r="C27" s="45" t="s">
        <v>18</v>
      </c>
      <c r="D27" s="46">
        <v>43146</v>
      </c>
      <c r="E27" s="44" t="s">
        <v>164</v>
      </c>
      <c r="F27" s="44" t="s">
        <v>165</v>
      </c>
      <c r="G27" s="47">
        <v>45749</v>
      </c>
      <c r="H27" s="48">
        <v>45749</v>
      </c>
      <c r="I27" s="49">
        <v>78000</v>
      </c>
      <c r="J27" s="49">
        <v>78000</v>
      </c>
      <c r="K27" s="45" t="s">
        <v>20</v>
      </c>
      <c r="L27" s="45" t="s">
        <v>22</v>
      </c>
      <c r="M27" s="45" t="s">
        <v>21</v>
      </c>
      <c r="N27" s="5" t="e">
        <v>#N/A</v>
      </c>
      <c r="O27" s="5" t="s">
        <v>152</v>
      </c>
      <c r="P27" s="6">
        <v>0</v>
      </c>
      <c r="Q27" s="5"/>
      <c r="R27" s="5" t="s">
        <v>153</v>
      </c>
      <c r="S27" s="50">
        <v>45729</v>
      </c>
      <c r="T27" s="50">
        <v>45749</v>
      </c>
      <c r="U27" s="50"/>
      <c r="V27" s="50">
        <v>45776</v>
      </c>
      <c r="W27" s="45">
        <v>-60</v>
      </c>
      <c r="X27" s="45" t="s">
        <v>87</v>
      </c>
      <c r="Y27" s="6">
        <v>78000</v>
      </c>
      <c r="Z27" s="6">
        <v>78000</v>
      </c>
      <c r="AA27" s="6">
        <v>0</v>
      </c>
      <c r="AB27" s="6">
        <v>0</v>
      </c>
      <c r="AC27" s="6">
        <v>0</v>
      </c>
      <c r="AD27" s="6">
        <v>0</v>
      </c>
      <c r="AE27" s="6">
        <v>0</v>
      </c>
      <c r="AF27" s="6">
        <v>78000</v>
      </c>
      <c r="AG27" s="5"/>
      <c r="AH27" s="5" t="s">
        <v>166</v>
      </c>
      <c r="AI27" s="5"/>
      <c r="AJ27" s="5"/>
      <c r="AK27" s="6">
        <v>0</v>
      </c>
      <c r="AL27" s="6">
        <v>0</v>
      </c>
      <c r="AM27" s="6">
        <v>78000</v>
      </c>
      <c r="AN27" s="5" t="s">
        <v>42</v>
      </c>
      <c r="AO27" s="5" t="s">
        <v>166</v>
      </c>
      <c r="AP27" s="5" t="s">
        <v>155</v>
      </c>
      <c r="AQ27" s="5" t="s">
        <v>75</v>
      </c>
      <c r="AR27" s="5"/>
      <c r="AS27" s="5"/>
      <c r="AT27" s="6">
        <v>0</v>
      </c>
      <c r="AU27" s="49">
        <v>78000</v>
      </c>
      <c r="AV27" s="6">
        <v>0</v>
      </c>
      <c r="AW27" s="6">
        <v>0</v>
      </c>
      <c r="AX27" s="6">
        <v>0</v>
      </c>
      <c r="AY27" s="6">
        <v>0</v>
      </c>
      <c r="AZ27" s="6">
        <v>0</v>
      </c>
      <c r="BA27" s="6">
        <v>0</v>
      </c>
      <c r="BB27" s="6">
        <v>0</v>
      </c>
      <c r="BC27" s="6">
        <v>0</v>
      </c>
      <c r="BD27" s="6">
        <v>0</v>
      </c>
      <c r="BE27" s="5"/>
      <c r="BF27" s="5"/>
      <c r="BG27" s="5"/>
      <c r="BH27" s="6">
        <v>0</v>
      </c>
    </row>
    <row r="28" spans="1:60" s="13" customFormat="1" ht="10" x14ac:dyDescent="0.2">
      <c r="A28" s="44">
        <v>890319230</v>
      </c>
      <c r="B28" s="44" t="s">
        <v>69</v>
      </c>
      <c r="C28" s="45" t="s">
        <v>18</v>
      </c>
      <c r="D28" s="46">
        <v>43227</v>
      </c>
      <c r="E28" s="44" t="s">
        <v>167</v>
      </c>
      <c r="F28" s="44" t="s">
        <v>168</v>
      </c>
      <c r="G28" s="47">
        <v>45749</v>
      </c>
      <c r="H28" s="48">
        <v>45749</v>
      </c>
      <c r="I28" s="49">
        <v>3351950</v>
      </c>
      <c r="J28" s="49">
        <v>3351950</v>
      </c>
      <c r="K28" s="45" t="s">
        <v>20</v>
      </c>
      <c r="L28" s="45" t="s">
        <v>22</v>
      </c>
      <c r="M28" s="45" t="s">
        <v>21</v>
      </c>
      <c r="N28" s="5" t="e">
        <v>#N/A</v>
      </c>
      <c r="O28" s="5" t="s">
        <v>152</v>
      </c>
      <c r="P28" s="6">
        <v>0</v>
      </c>
      <c r="Q28" s="5"/>
      <c r="R28" s="5" t="s">
        <v>153</v>
      </c>
      <c r="S28" s="50">
        <v>45733</v>
      </c>
      <c r="T28" s="50">
        <v>45749</v>
      </c>
      <c r="U28" s="50"/>
      <c r="V28" s="50">
        <v>45776</v>
      </c>
      <c r="W28" s="45">
        <v>-60</v>
      </c>
      <c r="X28" s="45" t="s">
        <v>87</v>
      </c>
      <c r="Y28" s="6">
        <v>3360000</v>
      </c>
      <c r="Z28" s="6">
        <v>3360000</v>
      </c>
      <c r="AA28" s="6">
        <v>0</v>
      </c>
      <c r="AB28" s="6">
        <v>16100</v>
      </c>
      <c r="AC28" s="6">
        <v>0</v>
      </c>
      <c r="AD28" s="6">
        <v>0</v>
      </c>
      <c r="AE28" s="6">
        <v>0</v>
      </c>
      <c r="AF28" s="6">
        <v>3360000</v>
      </c>
      <c r="AG28" s="5"/>
      <c r="AH28" s="5" t="s">
        <v>169</v>
      </c>
      <c r="AI28" s="5"/>
      <c r="AJ28" s="5"/>
      <c r="AK28" s="6">
        <v>0</v>
      </c>
      <c r="AL28" s="6">
        <v>0</v>
      </c>
      <c r="AM28" s="6">
        <v>3360000</v>
      </c>
      <c r="AN28" s="5" t="s">
        <v>42</v>
      </c>
      <c r="AO28" s="5" t="s">
        <v>169</v>
      </c>
      <c r="AP28" s="5" t="s">
        <v>155</v>
      </c>
      <c r="AQ28" s="5" t="s">
        <v>75</v>
      </c>
      <c r="AR28" s="5"/>
      <c r="AS28" s="5"/>
      <c r="AT28" s="6">
        <v>0</v>
      </c>
      <c r="AU28" s="49">
        <v>3351950</v>
      </c>
      <c r="AV28" s="6">
        <v>0</v>
      </c>
      <c r="AW28" s="6">
        <v>0</v>
      </c>
      <c r="AX28" s="6">
        <v>0</v>
      </c>
      <c r="AY28" s="6">
        <v>0</v>
      </c>
      <c r="AZ28" s="6">
        <v>0</v>
      </c>
      <c r="BA28" s="6">
        <v>0</v>
      </c>
      <c r="BB28" s="6">
        <v>0</v>
      </c>
      <c r="BC28" s="6">
        <v>0</v>
      </c>
      <c r="BD28" s="6">
        <v>0</v>
      </c>
      <c r="BE28" s="5"/>
      <c r="BF28" s="5"/>
      <c r="BG28" s="5"/>
      <c r="BH28" s="6">
        <v>0</v>
      </c>
    </row>
    <row r="29" spans="1:60" s="13" customFormat="1" ht="10" x14ac:dyDescent="0.2">
      <c r="A29" s="44">
        <v>890319230</v>
      </c>
      <c r="B29" s="44" t="s">
        <v>69</v>
      </c>
      <c r="C29" s="45" t="s">
        <v>18</v>
      </c>
      <c r="D29" s="46">
        <v>43691</v>
      </c>
      <c r="E29" s="44" t="s">
        <v>170</v>
      </c>
      <c r="F29" s="44" t="s">
        <v>171</v>
      </c>
      <c r="G29" s="47">
        <v>45749</v>
      </c>
      <c r="H29" s="48">
        <v>45749</v>
      </c>
      <c r="I29" s="49">
        <v>60300</v>
      </c>
      <c r="J29" s="49">
        <v>60300</v>
      </c>
      <c r="K29" s="45" t="s">
        <v>20</v>
      </c>
      <c r="L29" s="45" t="s">
        <v>22</v>
      </c>
      <c r="M29" s="45" t="s">
        <v>21</v>
      </c>
      <c r="N29" s="5" t="e">
        <v>#N/A</v>
      </c>
      <c r="O29" s="5" t="s">
        <v>152</v>
      </c>
      <c r="P29" s="6">
        <v>0</v>
      </c>
      <c r="Q29" s="5"/>
      <c r="R29" s="5" t="s">
        <v>153</v>
      </c>
      <c r="S29" s="50">
        <v>45747</v>
      </c>
      <c r="T29" s="50">
        <v>45749</v>
      </c>
      <c r="U29" s="50"/>
      <c r="V29" s="50">
        <v>45776</v>
      </c>
      <c r="W29" s="45">
        <v>-60</v>
      </c>
      <c r="X29" s="45" t="s">
        <v>87</v>
      </c>
      <c r="Y29" s="6">
        <v>65000</v>
      </c>
      <c r="Z29" s="6">
        <v>65000</v>
      </c>
      <c r="AA29" s="6">
        <v>0</v>
      </c>
      <c r="AB29" s="6">
        <v>9400</v>
      </c>
      <c r="AC29" s="6">
        <v>0</v>
      </c>
      <c r="AD29" s="6">
        <v>0</v>
      </c>
      <c r="AE29" s="6">
        <v>0</v>
      </c>
      <c r="AF29" s="6">
        <v>65000</v>
      </c>
      <c r="AG29" s="5"/>
      <c r="AH29" s="5" t="s">
        <v>172</v>
      </c>
      <c r="AI29" s="5"/>
      <c r="AJ29" s="5"/>
      <c r="AK29" s="6">
        <v>0</v>
      </c>
      <c r="AL29" s="6">
        <v>0</v>
      </c>
      <c r="AM29" s="6">
        <v>65000</v>
      </c>
      <c r="AN29" s="5" t="s">
        <v>42</v>
      </c>
      <c r="AO29" s="5" t="s">
        <v>172</v>
      </c>
      <c r="AP29" s="5" t="s">
        <v>155</v>
      </c>
      <c r="AQ29" s="5" t="s">
        <v>75</v>
      </c>
      <c r="AR29" s="5"/>
      <c r="AS29" s="5"/>
      <c r="AT29" s="6">
        <v>0</v>
      </c>
      <c r="AU29" s="49">
        <v>60300</v>
      </c>
      <c r="AV29" s="6">
        <v>0</v>
      </c>
      <c r="AW29" s="6">
        <v>0</v>
      </c>
      <c r="AX29" s="6">
        <v>0</v>
      </c>
      <c r="AY29" s="6">
        <v>0</v>
      </c>
      <c r="AZ29" s="6">
        <v>0</v>
      </c>
      <c r="BA29" s="6">
        <v>0</v>
      </c>
      <c r="BB29" s="6">
        <v>0</v>
      </c>
      <c r="BC29" s="6">
        <v>0</v>
      </c>
      <c r="BD29" s="6">
        <v>0</v>
      </c>
      <c r="BE29" s="5"/>
      <c r="BF29" s="5"/>
      <c r="BG29" s="5"/>
      <c r="BH29" s="6">
        <v>0</v>
      </c>
    </row>
    <row r="30" spans="1:60" s="13" customFormat="1" ht="10" x14ac:dyDescent="0.2">
      <c r="A30" s="44">
        <v>890319230</v>
      </c>
      <c r="B30" s="44" t="s">
        <v>69</v>
      </c>
      <c r="C30" s="45" t="s">
        <v>18</v>
      </c>
      <c r="D30" s="46">
        <v>43696</v>
      </c>
      <c r="E30" s="44" t="s">
        <v>173</v>
      </c>
      <c r="F30" s="44" t="s">
        <v>174</v>
      </c>
      <c r="G30" s="47">
        <v>45749</v>
      </c>
      <c r="H30" s="48">
        <v>45749</v>
      </c>
      <c r="I30" s="49">
        <v>1671950</v>
      </c>
      <c r="J30" s="49">
        <v>1671950</v>
      </c>
      <c r="K30" s="45" t="s">
        <v>20</v>
      </c>
      <c r="L30" s="45" t="s">
        <v>22</v>
      </c>
      <c r="M30" s="45" t="s">
        <v>21</v>
      </c>
      <c r="N30" s="5" t="e">
        <v>#N/A</v>
      </c>
      <c r="O30" s="5" t="s">
        <v>152</v>
      </c>
      <c r="P30" s="6">
        <v>0</v>
      </c>
      <c r="Q30" s="5"/>
      <c r="R30" s="5" t="s">
        <v>153</v>
      </c>
      <c r="S30" s="50">
        <v>45747</v>
      </c>
      <c r="T30" s="50">
        <v>45749</v>
      </c>
      <c r="U30" s="50"/>
      <c r="V30" s="50">
        <v>45776</v>
      </c>
      <c r="W30" s="45">
        <v>-60</v>
      </c>
      <c r="X30" s="45" t="s">
        <v>87</v>
      </c>
      <c r="Y30" s="6">
        <v>1680000</v>
      </c>
      <c r="Z30" s="6">
        <v>1680000</v>
      </c>
      <c r="AA30" s="6">
        <v>0</v>
      </c>
      <c r="AB30" s="6">
        <v>16100</v>
      </c>
      <c r="AC30" s="6">
        <v>0</v>
      </c>
      <c r="AD30" s="6">
        <v>0</v>
      </c>
      <c r="AE30" s="6">
        <v>0</v>
      </c>
      <c r="AF30" s="6">
        <v>1680000</v>
      </c>
      <c r="AG30" s="5"/>
      <c r="AH30" s="5" t="s">
        <v>154</v>
      </c>
      <c r="AI30" s="5"/>
      <c r="AJ30" s="5"/>
      <c r="AK30" s="6">
        <v>0</v>
      </c>
      <c r="AL30" s="6">
        <v>0</v>
      </c>
      <c r="AM30" s="6">
        <v>1680000</v>
      </c>
      <c r="AN30" s="5" t="s">
        <v>42</v>
      </c>
      <c r="AO30" s="5" t="s">
        <v>154</v>
      </c>
      <c r="AP30" s="5" t="s">
        <v>155</v>
      </c>
      <c r="AQ30" s="5" t="s">
        <v>75</v>
      </c>
      <c r="AR30" s="5"/>
      <c r="AS30" s="5"/>
      <c r="AT30" s="6">
        <v>0</v>
      </c>
      <c r="AU30" s="49">
        <v>1671950</v>
      </c>
      <c r="AV30" s="6">
        <v>0</v>
      </c>
      <c r="AW30" s="6">
        <v>0</v>
      </c>
      <c r="AX30" s="6">
        <v>0</v>
      </c>
      <c r="AY30" s="6">
        <v>0</v>
      </c>
      <c r="AZ30" s="6">
        <v>0</v>
      </c>
      <c r="BA30" s="6">
        <v>0</v>
      </c>
      <c r="BB30" s="6">
        <v>0</v>
      </c>
      <c r="BC30" s="6">
        <v>0</v>
      </c>
      <c r="BD30" s="6">
        <v>0</v>
      </c>
      <c r="BE30" s="5"/>
      <c r="BF30" s="5"/>
      <c r="BG30" s="5"/>
      <c r="BH30" s="6">
        <v>0</v>
      </c>
    </row>
    <row r="31" spans="1:60" s="13" customFormat="1" ht="10" x14ac:dyDescent="0.2">
      <c r="A31" s="44">
        <v>890319230</v>
      </c>
      <c r="B31" s="44" t="s">
        <v>69</v>
      </c>
      <c r="C31" s="45" t="s">
        <v>18</v>
      </c>
      <c r="D31" s="46">
        <v>41359</v>
      </c>
      <c r="E31" s="44" t="s">
        <v>175</v>
      </c>
      <c r="F31" s="44" t="s">
        <v>176</v>
      </c>
      <c r="G31" s="47">
        <v>45693</v>
      </c>
      <c r="H31" s="48">
        <v>45693</v>
      </c>
      <c r="I31" s="49">
        <v>40000</v>
      </c>
      <c r="J31" s="49">
        <v>40000</v>
      </c>
      <c r="K31" s="45" t="s">
        <v>20</v>
      </c>
      <c r="L31" s="45" t="s">
        <v>22</v>
      </c>
      <c r="M31" s="45" t="s">
        <v>21</v>
      </c>
      <c r="N31" s="5" t="e">
        <v>#N/A</v>
      </c>
      <c r="O31" s="5" t="s">
        <v>152</v>
      </c>
      <c r="P31" s="6">
        <v>0</v>
      </c>
      <c r="Q31" s="5"/>
      <c r="R31" s="5" t="s">
        <v>153</v>
      </c>
      <c r="S31" s="50">
        <v>45670</v>
      </c>
      <c r="T31" s="50">
        <v>45693</v>
      </c>
      <c r="U31" s="50"/>
      <c r="V31" s="50">
        <v>45712</v>
      </c>
      <c r="W31" s="45">
        <v>4</v>
      </c>
      <c r="X31" s="45" t="s">
        <v>177</v>
      </c>
      <c r="Y31" s="6">
        <v>40000</v>
      </c>
      <c r="Z31" s="6">
        <v>40000</v>
      </c>
      <c r="AA31" s="6">
        <v>0</v>
      </c>
      <c r="AB31" s="6">
        <v>0</v>
      </c>
      <c r="AC31" s="6">
        <v>0</v>
      </c>
      <c r="AD31" s="6">
        <v>0</v>
      </c>
      <c r="AE31" s="6">
        <v>0</v>
      </c>
      <c r="AF31" s="6">
        <v>40000</v>
      </c>
      <c r="AG31" s="5"/>
      <c r="AH31" s="5" t="s">
        <v>178</v>
      </c>
      <c r="AI31" s="5"/>
      <c r="AJ31" s="5"/>
      <c r="AK31" s="6">
        <v>0</v>
      </c>
      <c r="AL31" s="6">
        <v>0</v>
      </c>
      <c r="AM31" s="6">
        <v>40000</v>
      </c>
      <c r="AN31" s="5" t="s">
        <v>42</v>
      </c>
      <c r="AO31" s="5" t="s">
        <v>179</v>
      </c>
      <c r="AP31" s="5" t="s">
        <v>155</v>
      </c>
      <c r="AQ31" s="5" t="s">
        <v>75</v>
      </c>
      <c r="AR31" s="5" t="s">
        <v>180</v>
      </c>
      <c r="AS31" s="5"/>
      <c r="AT31" s="6">
        <v>0</v>
      </c>
      <c r="AU31" s="49">
        <v>40000</v>
      </c>
      <c r="AV31" s="6">
        <v>0</v>
      </c>
      <c r="AW31" s="6">
        <v>0</v>
      </c>
      <c r="AX31" s="6">
        <v>0</v>
      </c>
      <c r="AY31" s="6">
        <v>0</v>
      </c>
      <c r="AZ31" s="6">
        <v>0</v>
      </c>
      <c r="BA31" s="6">
        <v>0</v>
      </c>
      <c r="BB31" s="6">
        <v>0</v>
      </c>
      <c r="BC31" s="6">
        <v>0</v>
      </c>
      <c r="BD31" s="6">
        <v>0</v>
      </c>
      <c r="BE31" s="5"/>
      <c r="BF31" s="5"/>
      <c r="BG31" s="5"/>
      <c r="BH31" s="6">
        <v>0</v>
      </c>
    </row>
    <row r="32" spans="1:60" s="13" customFormat="1" ht="10" x14ac:dyDescent="0.2">
      <c r="A32" s="44">
        <v>890319230</v>
      </c>
      <c r="B32" s="44" t="s">
        <v>69</v>
      </c>
      <c r="C32" s="45" t="s">
        <v>18</v>
      </c>
      <c r="D32" s="46">
        <v>41250</v>
      </c>
      <c r="E32" s="44" t="s">
        <v>181</v>
      </c>
      <c r="F32" s="44" t="s">
        <v>182</v>
      </c>
      <c r="G32" s="47">
        <v>45667</v>
      </c>
      <c r="H32" s="48">
        <v>45667</v>
      </c>
      <c r="I32" s="49">
        <v>55000</v>
      </c>
      <c r="J32" s="49">
        <v>55000</v>
      </c>
      <c r="K32" s="45" t="s">
        <v>20</v>
      </c>
      <c r="L32" s="45" t="s">
        <v>22</v>
      </c>
      <c r="M32" s="45" t="s">
        <v>21</v>
      </c>
      <c r="N32" s="5" t="e">
        <v>#N/A</v>
      </c>
      <c r="O32" s="5" t="s">
        <v>152</v>
      </c>
      <c r="P32" s="6">
        <v>0</v>
      </c>
      <c r="Q32" s="5"/>
      <c r="R32" s="5" t="s">
        <v>153</v>
      </c>
      <c r="S32" s="50">
        <v>45643</v>
      </c>
      <c r="T32" s="50">
        <v>45667</v>
      </c>
      <c r="U32" s="50"/>
      <c r="V32" s="50">
        <v>45678</v>
      </c>
      <c r="W32" s="45">
        <v>38</v>
      </c>
      <c r="X32" s="45" t="s">
        <v>73</v>
      </c>
      <c r="Y32" s="6">
        <v>55000</v>
      </c>
      <c r="Z32" s="6">
        <v>55000</v>
      </c>
      <c r="AA32" s="6">
        <v>0</v>
      </c>
      <c r="AB32" s="6">
        <v>0</v>
      </c>
      <c r="AC32" s="6">
        <v>0</v>
      </c>
      <c r="AD32" s="6">
        <v>0</v>
      </c>
      <c r="AE32" s="6">
        <v>0</v>
      </c>
      <c r="AF32" s="6">
        <v>55000</v>
      </c>
      <c r="AG32" s="5"/>
      <c r="AH32" s="5" t="s">
        <v>183</v>
      </c>
      <c r="AI32" s="5"/>
      <c r="AJ32" s="5"/>
      <c r="AK32" s="6">
        <v>0</v>
      </c>
      <c r="AL32" s="6">
        <v>0</v>
      </c>
      <c r="AM32" s="6">
        <v>55000</v>
      </c>
      <c r="AN32" s="5" t="s">
        <v>42</v>
      </c>
      <c r="AO32" s="5" t="s">
        <v>184</v>
      </c>
      <c r="AP32" s="5" t="s">
        <v>155</v>
      </c>
      <c r="AQ32" s="5" t="s">
        <v>75</v>
      </c>
      <c r="AR32" s="5" t="s">
        <v>180</v>
      </c>
      <c r="AS32" s="5"/>
      <c r="AT32" s="6">
        <v>0</v>
      </c>
      <c r="AU32" s="49">
        <v>55000</v>
      </c>
      <c r="AV32" s="6">
        <v>0</v>
      </c>
      <c r="AW32" s="6">
        <v>0</v>
      </c>
      <c r="AX32" s="6">
        <v>0</v>
      </c>
      <c r="AY32" s="6">
        <v>0</v>
      </c>
      <c r="AZ32" s="6">
        <v>0</v>
      </c>
      <c r="BA32" s="6">
        <v>0</v>
      </c>
      <c r="BB32" s="6">
        <v>0</v>
      </c>
      <c r="BC32" s="6">
        <v>0</v>
      </c>
      <c r="BD32" s="6">
        <v>0</v>
      </c>
      <c r="BE32" s="5"/>
      <c r="BF32" s="5"/>
      <c r="BG32" s="5"/>
      <c r="BH32" s="6">
        <v>0</v>
      </c>
    </row>
    <row r="33" spans="1:60" s="13" customFormat="1" ht="10" x14ac:dyDescent="0.2">
      <c r="A33" s="44">
        <v>890319230</v>
      </c>
      <c r="B33" s="44" t="s">
        <v>69</v>
      </c>
      <c r="C33" s="45" t="s">
        <v>18</v>
      </c>
      <c r="D33" s="46">
        <v>41354</v>
      </c>
      <c r="E33" s="44" t="s">
        <v>185</v>
      </c>
      <c r="F33" s="44" t="s">
        <v>186</v>
      </c>
      <c r="G33" s="47">
        <v>45694</v>
      </c>
      <c r="H33" s="48">
        <v>45694</v>
      </c>
      <c r="I33" s="49">
        <v>55000</v>
      </c>
      <c r="J33" s="49">
        <v>55000</v>
      </c>
      <c r="K33" s="45" t="s">
        <v>20</v>
      </c>
      <c r="L33" s="45" t="s">
        <v>22</v>
      </c>
      <c r="M33" s="45" t="s">
        <v>21</v>
      </c>
      <c r="N33" s="5" t="e">
        <v>#N/A</v>
      </c>
      <c r="O33" s="5" t="s">
        <v>152</v>
      </c>
      <c r="P33" s="6">
        <v>0</v>
      </c>
      <c r="Q33" s="5"/>
      <c r="R33" s="5" t="s">
        <v>153</v>
      </c>
      <c r="S33" s="50">
        <v>45667</v>
      </c>
      <c r="T33" s="50">
        <v>45694</v>
      </c>
      <c r="U33" s="50"/>
      <c r="V33" s="50">
        <v>45713</v>
      </c>
      <c r="W33" s="45">
        <v>3</v>
      </c>
      <c r="X33" s="45" t="s">
        <v>177</v>
      </c>
      <c r="Y33" s="6">
        <v>55000</v>
      </c>
      <c r="Z33" s="6">
        <v>55000</v>
      </c>
      <c r="AA33" s="6">
        <v>0</v>
      </c>
      <c r="AB33" s="6">
        <v>0</v>
      </c>
      <c r="AC33" s="6">
        <v>0</v>
      </c>
      <c r="AD33" s="6">
        <v>0</v>
      </c>
      <c r="AE33" s="6">
        <v>0</v>
      </c>
      <c r="AF33" s="6">
        <v>55000</v>
      </c>
      <c r="AG33" s="5"/>
      <c r="AH33" s="5" t="s">
        <v>187</v>
      </c>
      <c r="AI33" s="5"/>
      <c r="AJ33" s="5"/>
      <c r="AK33" s="6">
        <v>0</v>
      </c>
      <c r="AL33" s="6">
        <v>0</v>
      </c>
      <c r="AM33" s="6">
        <v>55000</v>
      </c>
      <c r="AN33" s="5" t="s">
        <v>42</v>
      </c>
      <c r="AO33" s="5" t="s">
        <v>188</v>
      </c>
      <c r="AP33" s="5" t="s">
        <v>155</v>
      </c>
      <c r="AQ33" s="5" t="s">
        <v>75</v>
      </c>
      <c r="AR33" s="5" t="s">
        <v>180</v>
      </c>
      <c r="AS33" s="5"/>
      <c r="AT33" s="6">
        <v>0</v>
      </c>
      <c r="AU33" s="49">
        <v>55000</v>
      </c>
      <c r="AV33" s="6">
        <v>0</v>
      </c>
      <c r="AW33" s="6">
        <v>0</v>
      </c>
      <c r="AX33" s="6">
        <v>0</v>
      </c>
      <c r="AY33" s="6">
        <v>0</v>
      </c>
      <c r="AZ33" s="6">
        <v>0</v>
      </c>
      <c r="BA33" s="6">
        <v>0</v>
      </c>
      <c r="BB33" s="6">
        <v>0</v>
      </c>
      <c r="BC33" s="6">
        <v>0</v>
      </c>
      <c r="BD33" s="6">
        <v>0</v>
      </c>
      <c r="BE33" s="5"/>
      <c r="BF33" s="5"/>
      <c r="BG33" s="5"/>
      <c r="BH33" s="6">
        <v>0</v>
      </c>
    </row>
    <row r="34" spans="1:60" s="13" customFormat="1" ht="10" x14ac:dyDescent="0.2">
      <c r="A34" s="44">
        <v>890319230</v>
      </c>
      <c r="B34" s="44" t="s">
        <v>69</v>
      </c>
      <c r="C34" s="45" t="s">
        <v>18</v>
      </c>
      <c r="D34" s="46">
        <v>41459</v>
      </c>
      <c r="E34" s="44" t="s">
        <v>189</v>
      </c>
      <c r="F34" s="44" t="s">
        <v>190</v>
      </c>
      <c r="G34" s="47">
        <v>45694</v>
      </c>
      <c r="H34" s="48">
        <v>45694</v>
      </c>
      <c r="I34" s="49">
        <v>55000</v>
      </c>
      <c r="J34" s="49">
        <v>55000</v>
      </c>
      <c r="K34" s="45" t="s">
        <v>20</v>
      </c>
      <c r="L34" s="45" t="s">
        <v>22</v>
      </c>
      <c r="M34" s="45" t="s">
        <v>21</v>
      </c>
      <c r="N34" s="5" t="e">
        <v>#N/A</v>
      </c>
      <c r="O34" s="5" t="s">
        <v>152</v>
      </c>
      <c r="P34" s="6">
        <v>0</v>
      </c>
      <c r="Q34" s="5"/>
      <c r="R34" s="5" t="s">
        <v>153</v>
      </c>
      <c r="S34" s="50">
        <v>45674</v>
      </c>
      <c r="T34" s="50">
        <v>45694</v>
      </c>
      <c r="U34" s="50"/>
      <c r="V34" s="50">
        <v>45713</v>
      </c>
      <c r="W34" s="45">
        <v>3</v>
      </c>
      <c r="X34" s="45" t="s">
        <v>177</v>
      </c>
      <c r="Y34" s="6">
        <v>55000</v>
      </c>
      <c r="Z34" s="6">
        <v>55000</v>
      </c>
      <c r="AA34" s="6">
        <v>0</v>
      </c>
      <c r="AB34" s="6">
        <v>0</v>
      </c>
      <c r="AC34" s="6">
        <v>0</v>
      </c>
      <c r="AD34" s="6">
        <v>0</v>
      </c>
      <c r="AE34" s="6">
        <v>0</v>
      </c>
      <c r="AF34" s="6">
        <v>55000</v>
      </c>
      <c r="AG34" s="5"/>
      <c r="AH34" s="5" t="s">
        <v>191</v>
      </c>
      <c r="AI34" s="5"/>
      <c r="AJ34" s="5"/>
      <c r="AK34" s="6">
        <v>0</v>
      </c>
      <c r="AL34" s="6">
        <v>0</v>
      </c>
      <c r="AM34" s="6">
        <v>55000</v>
      </c>
      <c r="AN34" s="5" t="s">
        <v>42</v>
      </c>
      <c r="AO34" s="5" t="s">
        <v>192</v>
      </c>
      <c r="AP34" s="5" t="s">
        <v>155</v>
      </c>
      <c r="AQ34" s="5" t="s">
        <v>75</v>
      </c>
      <c r="AR34" s="5" t="s">
        <v>180</v>
      </c>
      <c r="AS34" s="5"/>
      <c r="AT34" s="6">
        <v>0</v>
      </c>
      <c r="AU34" s="49">
        <v>55000</v>
      </c>
      <c r="AV34" s="6">
        <v>0</v>
      </c>
      <c r="AW34" s="6">
        <v>0</v>
      </c>
      <c r="AX34" s="6">
        <v>0</v>
      </c>
      <c r="AY34" s="6">
        <v>0</v>
      </c>
      <c r="AZ34" s="6">
        <v>0</v>
      </c>
      <c r="BA34" s="6">
        <v>0</v>
      </c>
      <c r="BB34" s="6">
        <v>0</v>
      </c>
      <c r="BC34" s="6">
        <v>0</v>
      </c>
      <c r="BD34" s="6">
        <v>0</v>
      </c>
      <c r="BE34" s="5"/>
      <c r="BF34" s="5"/>
      <c r="BG34" s="5"/>
      <c r="BH34" s="6">
        <v>0</v>
      </c>
    </row>
    <row r="35" spans="1:60" s="13" customFormat="1" ht="10" x14ac:dyDescent="0.2">
      <c r="A35" s="44">
        <v>890319230</v>
      </c>
      <c r="B35" s="44" t="s">
        <v>69</v>
      </c>
      <c r="C35" s="45" t="s">
        <v>18</v>
      </c>
      <c r="D35" s="46">
        <v>41464</v>
      </c>
      <c r="E35" s="44" t="s">
        <v>193</v>
      </c>
      <c r="F35" s="44" t="s">
        <v>194</v>
      </c>
      <c r="G35" s="47">
        <v>45694</v>
      </c>
      <c r="H35" s="48">
        <v>45694</v>
      </c>
      <c r="I35" s="49">
        <v>55000</v>
      </c>
      <c r="J35" s="49">
        <v>55000</v>
      </c>
      <c r="K35" s="45" t="s">
        <v>20</v>
      </c>
      <c r="L35" s="45" t="s">
        <v>22</v>
      </c>
      <c r="M35" s="45" t="s">
        <v>21</v>
      </c>
      <c r="N35" s="5" t="e">
        <v>#N/A</v>
      </c>
      <c r="O35" s="5" t="s">
        <v>152</v>
      </c>
      <c r="P35" s="6">
        <v>0</v>
      </c>
      <c r="Q35" s="5"/>
      <c r="R35" s="5" t="s">
        <v>153</v>
      </c>
      <c r="S35" s="50">
        <v>45674</v>
      </c>
      <c r="T35" s="50">
        <v>45694</v>
      </c>
      <c r="U35" s="50"/>
      <c r="V35" s="50">
        <v>45713</v>
      </c>
      <c r="W35" s="45">
        <v>3</v>
      </c>
      <c r="X35" s="45" t="s">
        <v>177</v>
      </c>
      <c r="Y35" s="6">
        <v>55000</v>
      </c>
      <c r="Z35" s="6">
        <v>55000</v>
      </c>
      <c r="AA35" s="6">
        <v>0</v>
      </c>
      <c r="AB35" s="6">
        <v>0</v>
      </c>
      <c r="AC35" s="6">
        <v>0</v>
      </c>
      <c r="AD35" s="6">
        <v>0</v>
      </c>
      <c r="AE35" s="6">
        <v>0</v>
      </c>
      <c r="AF35" s="6">
        <v>55000</v>
      </c>
      <c r="AG35" s="5"/>
      <c r="AH35" s="5" t="s">
        <v>191</v>
      </c>
      <c r="AI35" s="5"/>
      <c r="AJ35" s="5"/>
      <c r="AK35" s="6">
        <v>0</v>
      </c>
      <c r="AL35" s="6">
        <v>0</v>
      </c>
      <c r="AM35" s="6">
        <v>55000</v>
      </c>
      <c r="AN35" s="5" t="s">
        <v>42</v>
      </c>
      <c r="AO35" s="5" t="s">
        <v>192</v>
      </c>
      <c r="AP35" s="5" t="s">
        <v>155</v>
      </c>
      <c r="AQ35" s="5" t="s">
        <v>75</v>
      </c>
      <c r="AR35" s="5" t="s">
        <v>180</v>
      </c>
      <c r="AS35" s="5"/>
      <c r="AT35" s="6">
        <v>0</v>
      </c>
      <c r="AU35" s="49">
        <v>55000</v>
      </c>
      <c r="AV35" s="6">
        <v>0</v>
      </c>
      <c r="AW35" s="6">
        <v>0</v>
      </c>
      <c r="AX35" s="6">
        <v>0</v>
      </c>
      <c r="AY35" s="6">
        <v>0</v>
      </c>
      <c r="AZ35" s="6">
        <v>0</v>
      </c>
      <c r="BA35" s="6">
        <v>0</v>
      </c>
      <c r="BB35" s="6">
        <v>0</v>
      </c>
      <c r="BC35" s="6">
        <v>0</v>
      </c>
      <c r="BD35" s="6">
        <v>0</v>
      </c>
      <c r="BE35" s="5"/>
      <c r="BF35" s="5"/>
      <c r="BG35" s="5"/>
      <c r="BH35" s="6">
        <v>0</v>
      </c>
    </row>
    <row r="36" spans="1:60" s="13" customFormat="1" ht="10" x14ac:dyDescent="0.2">
      <c r="A36" s="44">
        <v>890319230</v>
      </c>
      <c r="B36" s="44" t="s">
        <v>69</v>
      </c>
      <c r="C36" s="45" t="s">
        <v>18</v>
      </c>
      <c r="D36" s="46">
        <v>41554</v>
      </c>
      <c r="E36" s="44" t="s">
        <v>195</v>
      </c>
      <c r="F36" s="44" t="s">
        <v>196</v>
      </c>
      <c r="G36" s="47">
        <v>45694</v>
      </c>
      <c r="H36" s="48">
        <v>45694</v>
      </c>
      <c r="I36" s="49">
        <v>55000</v>
      </c>
      <c r="J36" s="49">
        <v>55000</v>
      </c>
      <c r="K36" s="45" t="s">
        <v>20</v>
      </c>
      <c r="L36" s="45" t="s">
        <v>22</v>
      </c>
      <c r="M36" s="45" t="s">
        <v>21</v>
      </c>
      <c r="N36" s="5" t="e">
        <v>#N/A</v>
      </c>
      <c r="O36" s="5" t="s">
        <v>152</v>
      </c>
      <c r="P36" s="6">
        <v>0</v>
      </c>
      <c r="Q36" s="5"/>
      <c r="R36" s="5" t="s">
        <v>153</v>
      </c>
      <c r="S36" s="50">
        <v>45678</v>
      </c>
      <c r="T36" s="50">
        <v>45694</v>
      </c>
      <c r="U36" s="50"/>
      <c r="V36" s="50">
        <v>45713</v>
      </c>
      <c r="W36" s="45">
        <v>3</v>
      </c>
      <c r="X36" s="45" t="s">
        <v>177</v>
      </c>
      <c r="Y36" s="6">
        <v>55000</v>
      </c>
      <c r="Z36" s="6">
        <v>55000</v>
      </c>
      <c r="AA36" s="6">
        <v>0</v>
      </c>
      <c r="AB36" s="6">
        <v>0</v>
      </c>
      <c r="AC36" s="6">
        <v>0</v>
      </c>
      <c r="AD36" s="6">
        <v>0</v>
      </c>
      <c r="AE36" s="6">
        <v>0</v>
      </c>
      <c r="AF36" s="6">
        <v>55000</v>
      </c>
      <c r="AG36" s="5"/>
      <c r="AH36" s="5" t="s">
        <v>197</v>
      </c>
      <c r="AI36" s="5"/>
      <c r="AJ36" s="5"/>
      <c r="AK36" s="6">
        <v>0</v>
      </c>
      <c r="AL36" s="6">
        <v>0</v>
      </c>
      <c r="AM36" s="6">
        <v>55000</v>
      </c>
      <c r="AN36" s="5" t="s">
        <v>42</v>
      </c>
      <c r="AO36" s="5" t="s">
        <v>198</v>
      </c>
      <c r="AP36" s="5" t="s">
        <v>155</v>
      </c>
      <c r="AQ36" s="5" t="s">
        <v>75</v>
      </c>
      <c r="AR36" s="5" t="s">
        <v>180</v>
      </c>
      <c r="AS36" s="5"/>
      <c r="AT36" s="6">
        <v>0</v>
      </c>
      <c r="AU36" s="49">
        <v>55000</v>
      </c>
      <c r="AV36" s="6">
        <v>0</v>
      </c>
      <c r="AW36" s="6">
        <v>0</v>
      </c>
      <c r="AX36" s="6">
        <v>0</v>
      </c>
      <c r="AY36" s="6">
        <v>0</v>
      </c>
      <c r="AZ36" s="6">
        <v>0</v>
      </c>
      <c r="BA36" s="6">
        <v>0</v>
      </c>
      <c r="BB36" s="6">
        <v>0</v>
      </c>
      <c r="BC36" s="6">
        <v>0</v>
      </c>
      <c r="BD36" s="6">
        <v>0</v>
      </c>
      <c r="BE36" s="5"/>
      <c r="BF36" s="5"/>
      <c r="BG36" s="5"/>
      <c r="BH36" s="6">
        <v>0</v>
      </c>
    </row>
    <row r="37" spans="1:60" s="13" customFormat="1" ht="10" x14ac:dyDescent="0.2">
      <c r="A37" s="44">
        <v>890319230</v>
      </c>
      <c r="B37" s="44" t="s">
        <v>69</v>
      </c>
      <c r="C37" s="45" t="s">
        <v>18</v>
      </c>
      <c r="D37" s="46">
        <v>41638</v>
      </c>
      <c r="E37" s="44" t="s">
        <v>199</v>
      </c>
      <c r="F37" s="44" t="s">
        <v>200</v>
      </c>
      <c r="G37" s="47">
        <v>45694</v>
      </c>
      <c r="H37" s="48">
        <v>45694</v>
      </c>
      <c r="I37" s="49">
        <v>55000</v>
      </c>
      <c r="J37" s="49">
        <v>55000</v>
      </c>
      <c r="K37" s="45" t="s">
        <v>20</v>
      </c>
      <c r="L37" s="45" t="s">
        <v>22</v>
      </c>
      <c r="M37" s="45" t="s">
        <v>21</v>
      </c>
      <c r="N37" s="5" t="e">
        <v>#N/A</v>
      </c>
      <c r="O37" s="5" t="s">
        <v>152</v>
      </c>
      <c r="P37" s="6">
        <v>0</v>
      </c>
      <c r="Q37" s="5"/>
      <c r="R37" s="5" t="s">
        <v>153</v>
      </c>
      <c r="S37" s="50">
        <v>45681</v>
      </c>
      <c r="T37" s="50">
        <v>45694</v>
      </c>
      <c r="U37" s="50"/>
      <c r="V37" s="50">
        <v>45713</v>
      </c>
      <c r="W37" s="45">
        <v>3</v>
      </c>
      <c r="X37" s="45" t="s">
        <v>177</v>
      </c>
      <c r="Y37" s="6">
        <v>55000</v>
      </c>
      <c r="Z37" s="6">
        <v>55000</v>
      </c>
      <c r="AA37" s="6">
        <v>0</v>
      </c>
      <c r="AB37" s="6">
        <v>0</v>
      </c>
      <c r="AC37" s="6">
        <v>0</v>
      </c>
      <c r="AD37" s="6">
        <v>0</v>
      </c>
      <c r="AE37" s="6">
        <v>0</v>
      </c>
      <c r="AF37" s="6">
        <v>55000</v>
      </c>
      <c r="AG37" s="5"/>
      <c r="AH37" s="5" t="s">
        <v>201</v>
      </c>
      <c r="AI37" s="5"/>
      <c r="AJ37" s="5"/>
      <c r="AK37" s="6">
        <v>0</v>
      </c>
      <c r="AL37" s="6">
        <v>0</v>
      </c>
      <c r="AM37" s="6">
        <v>55000</v>
      </c>
      <c r="AN37" s="5" t="s">
        <v>42</v>
      </c>
      <c r="AO37" s="5" t="s">
        <v>202</v>
      </c>
      <c r="AP37" s="5" t="s">
        <v>155</v>
      </c>
      <c r="AQ37" s="5" t="s">
        <v>75</v>
      </c>
      <c r="AR37" s="5" t="s">
        <v>180</v>
      </c>
      <c r="AS37" s="5"/>
      <c r="AT37" s="6">
        <v>0</v>
      </c>
      <c r="AU37" s="49">
        <v>55000</v>
      </c>
      <c r="AV37" s="6">
        <v>0</v>
      </c>
      <c r="AW37" s="6">
        <v>0</v>
      </c>
      <c r="AX37" s="6">
        <v>0</v>
      </c>
      <c r="AY37" s="6">
        <v>0</v>
      </c>
      <c r="AZ37" s="6">
        <v>0</v>
      </c>
      <c r="BA37" s="6">
        <v>0</v>
      </c>
      <c r="BB37" s="6">
        <v>0</v>
      </c>
      <c r="BC37" s="6">
        <v>0</v>
      </c>
      <c r="BD37" s="6">
        <v>0</v>
      </c>
      <c r="BE37" s="5"/>
      <c r="BF37" s="5"/>
      <c r="BG37" s="5"/>
      <c r="BH37" s="6">
        <v>0</v>
      </c>
    </row>
    <row r="38" spans="1:60" s="13" customFormat="1" ht="10" x14ac:dyDescent="0.2">
      <c r="A38" s="44">
        <v>890319230</v>
      </c>
      <c r="B38" s="44" t="s">
        <v>69</v>
      </c>
      <c r="C38" s="45" t="s">
        <v>18</v>
      </c>
      <c r="D38" s="46">
        <v>41777</v>
      </c>
      <c r="E38" s="44" t="s">
        <v>203</v>
      </c>
      <c r="F38" s="44" t="s">
        <v>204</v>
      </c>
      <c r="G38" s="47">
        <v>45694</v>
      </c>
      <c r="H38" s="48">
        <v>45694</v>
      </c>
      <c r="I38" s="49">
        <v>55000</v>
      </c>
      <c r="J38" s="49">
        <v>55000</v>
      </c>
      <c r="K38" s="45" t="s">
        <v>20</v>
      </c>
      <c r="L38" s="45" t="s">
        <v>22</v>
      </c>
      <c r="M38" s="45" t="s">
        <v>21</v>
      </c>
      <c r="N38" s="5" t="e">
        <v>#N/A</v>
      </c>
      <c r="O38" s="5" t="s">
        <v>152</v>
      </c>
      <c r="P38" s="6">
        <v>0</v>
      </c>
      <c r="Q38" s="5"/>
      <c r="R38" s="5" t="s">
        <v>153</v>
      </c>
      <c r="S38" s="50">
        <v>45687</v>
      </c>
      <c r="T38" s="50">
        <v>45694</v>
      </c>
      <c r="U38" s="50"/>
      <c r="V38" s="50">
        <v>45712</v>
      </c>
      <c r="W38" s="45">
        <v>4</v>
      </c>
      <c r="X38" s="45" t="s">
        <v>177</v>
      </c>
      <c r="Y38" s="6">
        <v>55000</v>
      </c>
      <c r="Z38" s="6">
        <v>55000</v>
      </c>
      <c r="AA38" s="6">
        <v>0</v>
      </c>
      <c r="AB38" s="6">
        <v>0</v>
      </c>
      <c r="AC38" s="6">
        <v>0</v>
      </c>
      <c r="AD38" s="6">
        <v>0</v>
      </c>
      <c r="AE38" s="6">
        <v>0</v>
      </c>
      <c r="AF38" s="6">
        <v>55000</v>
      </c>
      <c r="AG38" s="5"/>
      <c r="AH38" s="5" t="s">
        <v>205</v>
      </c>
      <c r="AI38" s="5"/>
      <c r="AJ38" s="5"/>
      <c r="AK38" s="6">
        <v>0</v>
      </c>
      <c r="AL38" s="6">
        <v>0</v>
      </c>
      <c r="AM38" s="6">
        <v>55000</v>
      </c>
      <c r="AN38" s="5" t="s">
        <v>42</v>
      </c>
      <c r="AO38" s="5" t="s">
        <v>206</v>
      </c>
      <c r="AP38" s="5" t="s">
        <v>155</v>
      </c>
      <c r="AQ38" s="5" t="s">
        <v>75</v>
      </c>
      <c r="AR38" s="5" t="s">
        <v>180</v>
      </c>
      <c r="AS38" s="5"/>
      <c r="AT38" s="6">
        <v>0</v>
      </c>
      <c r="AU38" s="49">
        <v>55000</v>
      </c>
      <c r="AV38" s="6">
        <v>0</v>
      </c>
      <c r="AW38" s="6">
        <v>0</v>
      </c>
      <c r="AX38" s="6">
        <v>0</v>
      </c>
      <c r="AY38" s="6">
        <v>0</v>
      </c>
      <c r="AZ38" s="6">
        <v>0</v>
      </c>
      <c r="BA38" s="6">
        <v>0</v>
      </c>
      <c r="BB38" s="6">
        <v>0</v>
      </c>
      <c r="BC38" s="6">
        <v>0</v>
      </c>
      <c r="BD38" s="6">
        <v>0</v>
      </c>
      <c r="BE38" s="5"/>
      <c r="BF38" s="5"/>
      <c r="BG38" s="5"/>
      <c r="BH38" s="6">
        <v>0</v>
      </c>
    </row>
    <row r="39" spans="1:60" s="13" customFormat="1" ht="10" x14ac:dyDescent="0.2">
      <c r="A39" s="44">
        <v>890319230</v>
      </c>
      <c r="B39" s="44" t="s">
        <v>69</v>
      </c>
      <c r="C39" s="45" t="s">
        <v>18</v>
      </c>
      <c r="D39" s="46">
        <v>41658</v>
      </c>
      <c r="E39" s="44" t="s">
        <v>207</v>
      </c>
      <c r="F39" s="44" t="s">
        <v>208</v>
      </c>
      <c r="G39" s="47">
        <v>45694</v>
      </c>
      <c r="H39" s="48">
        <v>45694</v>
      </c>
      <c r="I39" s="49">
        <v>78000</v>
      </c>
      <c r="J39" s="49">
        <v>78000</v>
      </c>
      <c r="K39" s="45" t="s">
        <v>20</v>
      </c>
      <c r="L39" s="45" t="s">
        <v>22</v>
      </c>
      <c r="M39" s="45" t="s">
        <v>21</v>
      </c>
      <c r="N39" s="5" t="e">
        <v>#N/A</v>
      </c>
      <c r="O39" s="5" t="s">
        <v>152</v>
      </c>
      <c r="P39" s="6">
        <v>0</v>
      </c>
      <c r="Q39" s="5"/>
      <c r="R39" s="5" t="s">
        <v>153</v>
      </c>
      <c r="S39" s="50">
        <v>45681</v>
      </c>
      <c r="T39" s="50">
        <v>45694</v>
      </c>
      <c r="U39" s="50"/>
      <c r="V39" s="50">
        <v>45713</v>
      </c>
      <c r="W39" s="45">
        <v>3</v>
      </c>
      <c r="X39" s="45" t="s">
        <v>177</v>
      </c>
      <c r="Y39" s="6">
        <v>78000</v>
      </c>
      <c r="Z39" s="6">
        <v>78000</v>
      </c>
      <c r="AA39" s="6">
        <v>0</v>
      </c>
      <c r="AB39" s="6">
        <v>0</v>
      </c>
      <c r="AC39" s="6">
        <v>0</v>
      </c>
      <c r="AD39" s="6">
        <v>0</v>
      </c>
      <c r="AE39" s="6">
        <v>0</v>
      </c>
      <c r="AF39" s="6">
        <v>78000</v>
      </c>
      <c r="AG39" s="5"/>
      <c r="AH39" s="5" t="s">
        <v>209</v>
      </c>
      <c r="AI39" s="5"/>
      <c r="AJ39" s="5"/>
      <c r="AK39" s="6">
        <v>0</v>
      </c>
      <c r="AL39" s="6">
        <v>0</v>
      </c>
      <c r="AM39" s="6">
        <v>78000</v>
      </c>
      <c r="AN39" s="5" t="s">
        <v>42</v>
      </c>
      <c r="AO39" s="5" t="s">
        <v>210</v>
      </c>
      <c r="AP39" s="5" t="s">
        <v>155</v>
      </c>
      <c r="AQ39" s="5" t="s">
        <v>75</v>
      </c>
      <c r="AR39" s="5" t="s">
        <v>180</v>
      </c>
      <c r="AS39" s="5"/>
      <c r="AT39" s="6">
        <v>0</v>
      </c>
      <c r="AU39" s="49">
        <v>78000</v>
      </c>
      <c r="AV39" s="6">
        <v>0</v>
      </c>
      <c r="AW39" s="6">
        <v>0</v>
      </c>
      <c r="AX39" s="6">
        <v>0</v>
      </c>
      <c r="AY39" s="6">
        <v>0</v>
      </c>
      <c r="AZ39" s="6">
        <v>0</v>
      </c>
      <c r="BA39" s="6">
        <v>0</v>
      </c>
      <c r="BB39" s="6">
        <v>0</v>
      </c>
      <c r="BC39" s="6">
        <v>0</v>
      </c>
      <c r="BD39" s="6">
        <v>0</v>
      </c>
      <c r="BE39" s="5"/>
      <c r="BF39" s="5"/>
      <c r="BG39" s="5"/>
      <c r="BH39" s="6">
        <v>0</v>
      </c>
    </row>
    <row r="40" spans="1:60" s="13" customFormat="1" ht="10" x14ac:dyDescent="0.2">
      <c r="A40" s="44">
        <v>890319230</v>
      </c>
      <c r="B40" s="44" t="s">
        <v>69</v>
      </c>
      <c r="C40" s="45" t="s">
        <v>18</v>
      </c>
      <c r="D40" s="46">
        <v>41773</v>
      </c>
      <c r="E40" s="44" t="s">
        <v>211</v>
      </c>
      <c r="F40" s="44" t="s">
        <v>212</v>
      </c>
      <c r="G40" s="47">
        <v>45694</v>
      </c>
      <c r="H40" s="48">
        <v>45694</v>
      </c>
      <c r="I40" s="49">
        <v>73500</v>
      </c>
      <c r="J40" s="49">
        <v>73500</v>
      </c>
      <c r="K40" s="45" t="s">
        <v>20</v>
      </c>
      <c r="L40" s="45" t="s">
        <v>22</v>
      </c>
      <c r="M40" s="45" t="s">
        <v>21</v>
      </c>
      <c r="N40" s="5" t="e">
        <v>#N/A</v>
      </c>
      <c r="O40" s="5" t="s">
        <v>152</v>
      </c>
      <c r="P40" s="6">
        <v>0</v>
      </c>
      <c r="Q40" s="5"/>
      <c r="R40" s="5" t="s">
        <v>153</v>
      </c>
      <c r="S40" s="50">
        <v>45687</v>
      </c>
      <c r="T40" s="50">
        <v>45694</v>
      </c>
      <c r="U40" s="50"/>
      <c r="V40" s="50">
        <v>45713</v>
      </c>
      <c r="W40" s="45">
        <v>3</v>
      </c>
      <c r="X40" s="45" t="s">
        <v>177</v>
      </c>
      <c r="Y40" s="6">
        <v>78000</v>
      </c>
      <c r="Z40" s="6">
        <v>78000</v>
      </c>
      <c r="AA40" s="6">
        <v>0</v>
      </c>
      <c r="AB40" s="6">
        <v>9000</v>
      </c>
      <c r="AC40" s="6">
        <v>0</v>
      </c>
      <c r="AD40" s="6">
        <v>0</v>
      </c>
      <c r="AE40" s="6">
        <v>0</v>
      </c>
      <c r="AF40" s="6">
        <v>78000</v>
      </c>
      <c r="AG40" s="5"/>
      <c r="AH40" s="5" t="s">
        <v>213</v>
      </c>
      <c r="AI40" s="5"/>
      <c r="AJ40" s="5"/>
      <c r="AK40" s="6">
        <v>0</v>
      </c>
      <c r="AL40" s="6">
        <v>0</v>
      </c>
      <c r="AM40" s="6">
        <v>78000</v>
      </c>
      <c r="AN40" s="5" t="s">
        <v>42</v>
      </c>
      <c r="AO40" s="5" t="s">
        <v>214</v>
      </c>
      <c r="AP40" s="5" t="s">
        <v>155</v>
      </c>
      <c r="AQ40" s="5" t="s">
        <v>75</v>
      </c>
      <c r="AR40" s="5" t="s">
        <v>180</v>
      </c>
      <c r="AS40" s="5"/>
      <c r="AT40" s="6">
        <v>0</v>
      </c>
      <c r="AU40" s="49">
        <v>73500</v>
      </c>
      <c r="AV40" s="6">
        <v>0</v>
      </c>
      <c r="AW40" s="6">
        <v>0</v>
      </c>
      <c r="AX40" s="6">
        <v>0</v>
      </c>
      <c r="AY40" s="6">
        <v>0</v>
      </c>
      <c r="AZ40" s="6">
        <v>0</v>
      </c>
      <c r="BA40" s="6">
        <v>0</v>
      </c>
      <c r="BB40" s="6">
        <v>0</v>
      </c>
      <c r="BC40" s="6">
        <v>0</v>
      </c>
      <c r="BD40" s="6">
        <v>0</v>
      </c>
      <c r="BE40" s="5"/>
      <c r="BF40" s="5"/>
      <c r="BG40" s="5"/>
      <c r="BH40" s="6">
        <v>0</v>
      </c>
    </row>
    <row r="41" spans="1:60" s="13" customFormat="1" ht="10" x14ac:dyDescent="0.2">
      <c r="A41" s="44">
        <v>890319230</v>
      </c>
      <c r="B41" s="44" t="s">
        <v>69</v>
      </c>
      <c r="C41" s="45" t="s">
        <v>18</v>
      </c>
      <c r="D41" s="46">
        <v>42152</v>
      </c>
      <c r="E41" s="44" t="s">
        <v>215</v>
      </c>
      <c r="F41" s="44" t="s">
        <v>216</v>
      </c>
      <c r="G41" s="47">
        <v>45720</v>
      </c>
      <c r="H41" s="48">
        <v>45720</v>
      </c>
      <c r="I41" s="49">
        <v>78000</v>
      </c>
      <c r="J41" s="49">
        <v>78000</v>
      </c>
      <c r="K41" s="45" t="s">
        <v>20</v>
      </c>
      <c r="L41" s="45" t="s">
        <v>22</v>
      </c>
      <c r="M41" s="45" t="s">
        <v>21</v>
      </c>
      <c r="N41" s="5" t="e">
        <v>#N/A</v>
      </c>
      <c r="O41" s="5" t="s">
        <v>152</v>
      </c>
      <c r="P41" s="6">
        <v>0</v>
      </c>
      <c r="Q41" s="5"/>
      <c r="R41" s="5" t="s">
        <v>153</v>
      </c>
      <c r="S41" s="50">
        <v>45701</v>
      </c>
      <c r="T41" s="50">
        <v>45720</v>
      </c>
      <c r="U41" s="50"/>
      <c r="V41" s="50">
        <v>45745</v>
      </c>
      <c r="W41" s="45">
        <v>-29</v>
      </c>
      <c r="X41" s="45" t="s">
        <v>87</v>
      </c>
      <c r="Y41" s="6">
        <v>78000</v>
      </c>
      <c r="Z41" s="6">
        <v>78000</v>
      </c>
      <c r="AA41" s="6">
        <v>0</v>
      </c>
      <c r="AB41" s="6">
        <v>0</v>
      </c>
      <c r="AC41" s="6">
        <v>0</v>
      </c>
      <c r="AD41" s="6">
        <v>0</v>
      </c>
      <c r="AE41" s="6">
        <v>0</v>
      </c>
      <c r="AF41" s="6">
        <v>78000</v>
      </c>
      <c r="AG41" s="5"/>
      <c r="AH41" s="5" t="s">
        <v>217</v>
      </c>
      <c r="AI41" s="5"/>
      <c r="AJ41" s="5"/>
      <c r="AK41" s="6">
        <v>0</v>
      </c>
      <c r="AL41" s="6">
        <v>0</v>
      </c>
      <c r="AM41" s="6">
        <v>78000</v>
      </c>
      <c r="AN41" s="5" t="s">
        <v>42</v>
      </c>
      <c r="AO41" s="5" t="s">
        <v>218</v>
      </c>
      <c r="AP41" s="5" t="s">
        <v>219</v>
      </c>
      <c r="AQ41" s="5" t="s">
        <v>75</v>
      </c>
      <c r="AR41" s="5" t="s">
        <v>180</v>
      </c>
      <c r="AS41" s="5"/>
      <c r="AT41" s="6">
        <v>0</v>
      </c>
      <c r="AU41" s="49">
        <v>78000</v>
      </c>
      <c r="AV41" s="6">
        <v>0</v>
      </c>
      <c r="AW41" s="6">
        <v>0</v>
      </c>
      <c r="AX41" s="6">
        <v>0</v>
      </c>
      <c r="AY41" s="6">
        <v>0</v>
      </c>
      <c r="AZ41" s="6">
        <v>0</v>
      </c>
      <c r="BA41" s="6">
        <v>0</v>
      </c>
      <c r="BB41" s="6">
        <v>0</v>
      </c>
      <c r="BC41" s="6">
        <v>0</v>
      </c>
      <c r="BD41" s="6">
        <v>0</v>
      </c>
      <c r="BE41" s="5"/>
      <c r="BF41" s="5"/>
      <c r="BG41" s="5"/>
      <c r="BH41" s="6">
        <v>0</v>
      </c>
    </row>
    <row r="42" spans="1:60" s="13" customFormat="1" ht="10" x14ac:dyDescent="0.2">
      <c r="A42" s="44">
        <v>890319230</v>
      </c>
      <c r="B42" s="44" t="s">
        <v>69</v>
      </c>
      <c r="C42" s="45" t="s">
        <v>18</v>
      </c>
      <c r="D42" s="46">
        <v>39505</v>
      </c>
      <c r="E42" s="44" t="s">
        <v>93</v>
      </c>
      <c r="F42" s="44" t="s">
        <v>94</v>
      </c>
      <c r="G42" s="47">
        <v>45611</v>
      </c>
      <c r="H42" s="48">
        <v>45611</v>
      </c>
      <c r="I42" s="49">
        <v>55000</v>
      </c>
      <c r="J42" s="49">
        <v>55000</v>
      </c>
      <c r="K42" s="45" t="s">
        <v>20</v>
      </c>
      <c r="L42" s="45" t="s">
        <v>22</v>
      </c>
      <c r="M42" s="45" t="s">
        <v>21</v>
      </c>
      <c r="N42" s="5" t="e">
        <v>#N/A</v>
      </c>
      <c r="O42" s="5" t="s">
        <v>95</v>
      </c>
      <c r="P42" s="6">
        <v>0</v>
      </c>
      <c r="Q42" s="5"/>
      <c r="R42" s="5" t="s">
        <v>96</v>
      </c>
      <c r="S42" s="50">
        <v>45569</v>
      </c>
      <c r="T42" s="50"/>
      <c r="U42" s="50"/>
      <c r="V42" s="50"/>
      <c r="W42" s="45" t="s">
        <v>97</v>
      </c>
      <c r="X42" s="45" t="s">
        <v>97</v>
      </c>
      <c r="Y42" s="6">
        <v>55000</v>
      </c>
      <c r="Z42" s="6">
        <v>55000</v>
      </c>
      <c r="AA42" s="6">
        <v>0</v>
      </c>
      <c r="AB42" s="6">
        <v>0</v>
      </c>
      <c r="AC42" s="6">
        <v>0</v>
      </c>
      <c r="AD42" s="6">
        <v>0</v>
      </c>
      <c r="AE42" s="6">
        <v>0</v>
      </c>
      <c r="AF42" s="6">
        <v>0</v>
      </c>
      <c r="AG42" s="5"/>
      <c r="AH42" s="5"/>
      <c r="AI42" s="5"/>
      <c r="AJ42" s="5"/>
      <c r="AK42" s="6">
        <v>0</v>
      </c>
      <c r="AL42" s="6">
        <v>0</v>
      </c>
      <c r="AM42" s="6">
        <v>0</v>
      </c>
      <c r="AN42" s="5"/>
      <c r="AO42" s="5"/>
      <c r="AP42" s="5"/>
      <c r="AQ42" s="5" t="s">
        <v>75</v>
      </c>
      <c r="AR42" s="5"/>
      <c r="AS42" s="5"/>
      <c r="AT42" s="6">
        <v>0</v>
      </c>
      <c r="AU42" s="6">
        <v>0</v>
      </c>
      <c r="AV42" s="49">
        <v>55000</v>
      </c>
      <c r="AW42" s="6">
        <v>0</v>
      </c>
      <c r="AX42" s="6">
        <v>0</v>
      </c>
      <c r="AY42" s="6">
        <v>0</v>
      </c>
      <c r="AZ42" s="6">
        <v>0</v>
      </c>
      <c r="BA42" s="6">
        <v>0</v>
      </c>
      <c r="BB42" s="6">
        <v>0</v>
      </c>
      <c r="BC42" s="6">
        <v>0</v>
      </c>
      <c r="BD42" s="6">
        <v>0</v>
      </c>
      <c r="BE42" s="5"/>
      <c r="BF42" s="5"/>
      <c r="BG42" s="5"/>
      <c r="BH42" s="6">
        <v>0</v>
      </c>
    </row>
    <row r="43" spans="1:60" s="13" customFormat="1" ht="10" x14ac:dyDescent="0.2">
      <c r="A43" s="44">
        <v>890319230</v>
      </c>
      <c r="B43" s="44" t="s">
        <v>69</v>
      </c>
      <c r="C43" s="45" t="s">
        <v>18</v>
      </c>
      <c r="D43" s="46">
        <v>39691</v>
      </c>
      <c r="E43" s="44" t="s">
        <v>98</v>
      </c>
      <c r="F43" s="44" t="s">
        <v>99</v>
      </c>
      <c r="G43" s="47">
        <v>45611</v>
      </c>
      <c r="H43" s="48">
        <v>45611</v>
      </c>
      <c r="I43" s="49">
        <v>78000</v>
      </c>
      <c r="J43" s="49">
        <v>78000</v>
      </c>
      <c r="K43" s="45" t="s">
        <v>20</v>
      </c>
      <c r="L43" s="45" t="s">
        <v>22</v>
      </c>
      <c r="M43" s="45" t="s">
        <v>21</v>
      </c>
      <c r="N43" s="5" t="e">
        <v>#N/A</v>
      </c>
      <c r="O43" s="5" t="s">
        <v>95</v>
      </c>
      <c r="P43" s="6">
        <v>0</v>
      </c>
      <c r="Q43" s="5"/>
      <c r="R43" s="5" t="s">
        <v>96</v>
      </c>
      <c r="S43" s="50">
        <v>45582</v>
      </c>
      <c r="T43" s="50"/>
      <c r="U43" s="50"/>
      <c r="V43" s="50"/>
      <c r="W43" s="45" t="s">
        <v>97</v>
      </c>
      <c r="X43" s="45" t="s">
        <v>97</v>
      </c>
      <c r="Y43" s="6">
        <v>78000</v>
      </c>
      <c r="Z43" s="6">
        <v>78000</v>
      </c>
      <c r="AA43" s="6">
        <v>0</v>
      </c>
      <c r="AB43" s="6">
        <v>0</v>
      </c>
      <c r="AC43" s="6">
        <v>0</v>
      </c>
      <c r="AD43" s="6">
        <v>0</v>
      </c>
      <c r="AE43" s="6">
        <v>0</v>
      </c>
      <c r="AF43" s="6">
        <v>0</v>
      </c>
      <c r="AG43" s="5"/>
      <c r="AH43" s="5"/>
      <c r="AI43" s="5"/>
      <c r="AJ43" s="5"/>
      <c r="AK43" s="6">
        <v>0</v>
      </c>
      <c r="AL43" s="6">
        <v>0</v>
      </c>
      <c r="AM43" s="6">
        <v>0</v>
      </c>
      <c r="AN43" s="5"/>
      <c r="AO43" s="5"/>
      <c r="AP43" s="5"/>
      <c r="AQ43" s="5" t="s">
        <v>75</v>
      </c>
      <c r="AR43" s="5"/>
      <c r="AS43" s="5"/>
      <c r="AT43" s="6">
        <v>0</v>
      </c>
      <c r="AU43" s="6">
        <v>0</v>
      </c>
      <c r="AV43" s="49">
        <v>78000</v>
      </c>
      <c r="AW43" s="6">
        <v>0</v>
      </c>
      <c r="AX43" s="6">
        <v>0</v>
      </c>
      <c r="AY43" s="6">
        <v>0</v>
      </c>
      <c r="AZ43" s="6">
        <v>0</v>
      </c>
      <c r="BA43" s="6">
        <v>0</v>
      </c>
      <c r="BB43" s="6">
        <v>0</v>
      </c>
      <c r="BC43" s="6">
        <v>0</v>
      </c>
      <c r="BD43" s="6">
        <v>0</v>
      </c>
      <c r="BE43" s="5"/>
      <c r="BF43" s="5"/>
      <c r="BG43" s="5"/>
      <c r="BH43" s="6">
        <v>0</v>
      </c>
    </row>
    <row r="44" spans="1:60" s="13" customFormat="1" ht="10" x14ac:dyDescent="0.2">
      <c r="A44" s="44">
        <v>890319230</v>
      </c>
      <c r="B44" s="44" t="s">
        <v>69</v>
      </c>
      <c r="C44" s="45" t="s">
        <v>18</v>
      </c>
      <c r="D44" s="46">
        <v>39944</v>
      </c>
      <c r="E44" s="44" t="s">
        <v>100</v>
      </c>
      <c r="F44" s="44" t="s">
        <v>101</v>
      </c>
      <c r="G44" s="47">
        <v>45611</v>
      </c>
      <c r="H44" s="48">
        <v>45611</v>
      </c>
      <c r="I44" s="49">
        <v>24700</v>
      </c>
      <c r="J44" s="49">
        <v>24700</v>
      </c>
      <c r="K44" s="45" t="s">
        <v>20</v>
      </c>
      <c r="L44" s="45" t="s">
        <v>22</v>
      </c>
      <c r="M44" s="45" t="s">
        <v>21</v>
      </c>
      <c r="N44" s="5" t="e">
        <v>#N/A</v>
      </c>
      <c r="O44" s="5" t="s">
        <v>95</v>
      </c>
      <c r="P44" s="6">
        <v>0</v>
      </c>
      <c r="Q44" s="5"/>
      <c r="R44" s="5" t="s">
        <v>96</v>
      </c>
      <c r="S44" s="50">
        <v>45594</v>
      </c>
      <c r="T44" s="50"/>
      <c r="U44" s="50"/>
      <c r="V44" s="50"/>
      <c r="W44" s="45" t="s">
        <v>97</v>
      </c>
      <c r="X44" s="45" t="s">
        <v>97</v>
      </c>
      <c r="Y44" s="6">
        <v>24700</v>
      </c>
      <c r="Z44" s="6">
        <v>24700</v>
      </c>
      <c r="AA44" s="6">
        <v>0</v>
      </c>
      <c r="AB44" s="6">
        <v>0</v>
      </c>
      <c r="AC44" s="6">
        <v>0</v>
      </c>
      <c r="AD44" s="6">
        <v>0</v>
      </c>
      <c r="AE44" s="6">
        <v>0</v>
      </c>
      <c r="AF44" s="6">
        <v>0</v>
      </c>
      <c r="AG44" s="5"/>
      <c r="AH44" s="5"/>
      <c r="AI44" s="5"/>
      <c r="AJ44" s="5"/>
      <c r="AK44" s="6">
        <v>0</v>
      </c>
      <c r="AL44" s="6">
        <v>0</v>
      </c>
      <c r="AM44" s="6">
        <v>0</v>
      </c>
      <c r="AN44" s="5"/>
      <c r="AO44" s="5"/>
      <c r="AP44" s="5"/>
      <c r="AQ44" s="5" t="s">
        <v>75</v>
      </c>
      <c r="AR44" s="5"/>
      <c r="AS44" s="5"/>
      <c r="AT44" s="6">
        <v>0</v>
      </c>
      <c r="AU44" s="6">
        <v>0</v>
      </c>
      <c r="AV44" s="49">
        <v>24700</v>
      </c>
      <c r="AW44" s="6">
        <v>0</v>
      </c>
      <c r="AX44" s="6">
        <v>0</v>
      </c>
      <c r="AY44" s="6">
        <v>0</v>
      </c>
      <c r="AZ44" s="6">
        <v>0</v>
      </c>
      <c r="BA44" s="6">
        <v>0</v>
      </c>
      <c r="BB44" s="6">
        <v>0</v>
      </c>
      <c r="BC44" s="6">
        <v>0</v>
      </c>
      <c r="BD44" s="6">
        <v>0</v>
      </c>
      <c r="BE44" s="5"/>
      <c r="BF44" s="5"/>
      <c r="BG44" s="5"/>
      <c r="BH44" s="6">
        <v>0</v>
      </c>
    </row>
    <row r="45" spans="1:60" s="13" customFormat="1" ht="10" x14ac:dyDescent="0.2">
      <c r="A45" s="44">
        <v>890319230</v>
      </c>
      <c r="B45" s="44" t="s">
        <v>69</v>
      </c>
      <c r="C45" s="45" t="s">
        <v>18</v>
      </c>
      <c r="D45" s="46">
        <v>40205</v>
      </c>
      <c r="E45" s="44" t="s">
        <v>267</v>
      </c>
      <c r="F45" s="44" t="s">
        <v>268</v>
      </c>
      <c r="G45" s="47">
        <v>45630</v>
      </c>
      <c r="H45" s="48">
        <v>45630</v>
      </c>
      <c r="I45" s="49">
        <v>55000</v>
      </c>
      <c r="J45" s="49">
        <v>55000</v>
      </c>
      <c r="K45" s="45" t="s">
        <v>20</v>
      </c>
      <c r="L45" s="45" t="s">
        <v>22</v>
      </c>
      <c r="M45" s="45" t="s">
        <v>21</v>
      </c>
      <c r="N45" s="5" t="e">
        <v>#N/A</v>
      </c>
      <c r="O45" s="5" t="s">
        <v>117</v>
      </c>
      <c r="P45" s="6">
        <v>55000</v>
      </c>
      <c r="Q45" s="5">
        <v>1222572628</v>
      </c>
      <c r="R45" s="5" t="s">
        <v>72</v>
      </c>
      <c r="S45" s="50">
        <v>45609</v>
      </c>
      <c r="T45" s="50">
        <v>45630</v>
      </c>
      <c r="U45" s="50">
        <v>45635</v>
      </c>
      <c r="V45" s="50"/>
      <c r="W45" s="45">
        <v>81</v>
      </c>
      <c r="X45" s="45" t="s">
        <v>269</v>
      </c>
      <c r="Y45" s="6">
        <v>55000</v>
      </c>
      <c r="Z45" s="6">
        <v>55000</v>
      </c>
      <c r="AA45" s="6">
        <v>0</v>
      </c>
      <c r="AB45" s="6">
        <v>0</v>
      </c>
      <c r="AC45" s="6">
        <v>0</v>
      </c>
      <c r="AD45" s="6">
        <v>0</v>
      </c>
      <c r="AE45" s="6">
        <v>0</v>
      </c>
      <c r="AF45" s="6">
        <v>0</v>
      </c>
      <c r="AG45" s="5"/>
      <c r="AH45" s="5"/>
      <c r="AI45" s="5"/>
      <c r="AJ45" s="5" t="s">
        <v>74</v>
      </c>
      <c r="AK45" s="6">
        <v>0</v>
      </c>
      <c r="AL45" s="6">
        <v>55000</v>
      </c>
      <c r="AM45" s="6">
        <v>0</v>
      </c>
      <c r="AN45" s="5"/>
      <c r="AO45" s="5"/>
      <c r="AP45" s="5"/>
      <c r="AQ45" s="5" t="s">
        <v>75</v>
      </c>
      <c r="AR45" s="5"/>
      <c r="AS45" s="5" t="s">
        <v>76</v>
      </c>
      <c r="AT45" s="6">
        <v>0</v>
      </c>
      <c r="AU45" s="6">
        <v>0</v>
      </c>
      <c r="AV45" s="6">
        <v>0</v>
      </c>
      <c r="AW45" s="6">
        <v>0</v>
      </c>
      <c r="AX45" s="6">
        <v>0</v>
      </c>
      <c r="AY45" s="6">
        <v>0</v>
      </c>
      <c r="AZ45" s="49">
        <v>55000</v>
      </c>
      <c r="BA45" s="6">
        <v>0</v>
      </c>
      <c r="BB45" s="6">
        <v>0</v>
      </c>
      <c r="BC45" s="6">
        <v>0</v>
      </c>
      <c r="BD45" s="6">
        <v>0</v>
      </c>
      <c r="BE45" s="5"/>
      <c r="BF45" s="5"/>
      <c r="BG45" s="5"/>
      <c r="BH45" s="6">
        <v>0</v>
      </c>
    </row>
    <row r="46" spans="1:60" s="13" customFormat="1" ht="10" x14ac:dyDescent="0.2">
      <c r="A46" s="44">
        <v>890319230</v>
      </c>
      <c r="B46" s="44" t="s">
        <v>69</v>
      </c>
      <c r="C46" s="45" t="s">
        <v>18</v>
      </c>
      <c r="D46" s="46">
        <v>40276</v>
      </c>
      <c r="E46" s="44" t="s">
        <v>270</v>
      </c>
      <c r="F46" s="44" t="s">
        <v>271</v>
      </c>
      <c r="G46" s="47">
        <v>45630</v>
      </c>
      <c r="H46" s="48">
        <v>45630</v>
      </c>
      <c r="I46" s="49">
        <v>55000</v>
      </c>
      <c r="J46" s="49">
        <v>55000</v>
      </c>
      <c r="K46" s="45" t="s">
        <v>20</v>
      </c>
      <c r="L46" s="45" t="s">
        <v>22</v>
      </c>
      <c r="M46" s="45" t="s">
        <v>21</v>
      </c>
      <c r="N46" s="5" t="e">
        <v>#N/A</v>
      </c>
      <c r="O46" s="5" t="s">
        <v>117</v>
      </c>
      <c r="P46" s="6">
        <v>55000</v>
      </c>
      <c r="Q46" s="5">
        <v>1222572821</v>
      </c>
      <c r="R46" s="5" t="s">
        <v>72</v>
      </c>
      <c r="S46" s="50">
        <v>45611</v>
      </c>
      <c r="T46" s="50">
        <v>45630</v>
      </c>
      <c r="U46" s="50">
        <v>45649</v>
      </c>
      <c r="V46" s="50"/>
      <c r="W46" s="45">
        <v>67</v>
      </c>
      <c r="X46" s="45" t="s">
        <v>269</v>
      </c>
      <c r="Y46" s="6">
        <v>55000</v>
      </c>
      <c r="Z46" s="6">
        <v>55000</v>
      </c>
      <c r="AA46" s="6">
        <v>0</v>
      </c>
      <c r="AB46" s="6">
        <v>0</v>
      </c>
      <c r="AC46" s="6">
        <v>0</v>
      </c>
      <c r="AD46" s="6">
        <v>0</v>
      </c>
      <c r="AE46" s="6">
        <v>0</v>
      </c>
      <c r="AF46" s="6">
        <v>0</v>
      </c>
      <c r="AG46" s="5"/>
      <c r="AH46" s="5"/>
      <c r="AI46" s="5"/>
      <c r="AJ46" s="5" t="s">
        <v>74</v>
      </c>
      <c r="AK46" s="6">
        <v>0</v>
      </c>
      <c r="AL46" s="6">
        <v>55000</v>
      </c>
      <c r="AM46" s="6">
        <v>0</v>
      </c>
      <c r="AN46" s="5"/>
      <c r="AO46" s="5"/>
      <c r="AP46" s="5"/>
      <c r="AQ46" s="5" t="s">
        <v>75</v>
      </c>
      <c r="AR46" s="5"/>
      <c r="AS46" s="5" t="s">
        <v>76</v>
      </c>
      <c r="AT46" s="6">
        <v>0</v>
      </c>
      <c r="AU46" s="6">
        <v>0</v>
      </c>
      <c r="AV46" s="6">
        <v>0</v>
      </c>
      <c r="AW46" s="6">
        <v>0</v>
      </c>
      <c r="AX46" s="6">
        <v>0</v>
      </c>
      <c r="AY46" s="6">
        <v>0</v>
      </c>
      <c r="AZ46" s="49">
        <v>55000</v>
      </c>
      <c r="BA46" s="6">
        <v>0</v>
      </c>
      <c r="BB46" s="6">
        <v>0</v>
      </c>
      <c r="BC46" s="6">
        <v>0</v>
      </c>
      <c r="BD46" s="6">
        <v>0</v>
      </c>
      <c r="BE46" s="5"/>
      <c r="BF46" s="5"/>
      <c r="BG46" s="5"/>
      <c r="BH46" s="6">
        <v>0</v>
      </c>
    </row>
    <row r="47" spans="1:60" s="13" customFormat="1" ht="10" x14ac:dyDescent="0.2">
      <c r="A47" s="44">
        <v>890319230</v>
      </c>
      <c r="B47" s="44" t="s">
        <v>69</v>
      </c>
      <c r="C47" s="45" t="s">
        <v>18</v>
      </c>
      <c r="D47" s="46">
        <v>40279</v>
      </c>
      <c r="E47" s="44" t="s">
        <v>272</v>
      </c>
      <c r="F47" s="44" t="s">
        <v>273</v>
      </c>
      <c r="G47" s="47">
        <v>45630</v>
      </c>
      <c r="H47" s="48">
        <v>45630</v>
      </c>
      <c r="I47" s="49">
        <v>55000</v>
      </c>
      <c r="J47" s="49">
        <v>55000</v>
      </c>
      <c r="K47" s="45" t="s">
        <v>20</v>
      </c>
      <c r="L47" s="45" t="s">
        <v>22</v>
      </c>
      <c r="M47" s="45" t="s">
        <v>21</v>
      </c>
      <c r="N47" s="5" t="e">
        <v>#N/A</v>
      </c>
      <c r="O47" s="5" t="s">
        <v>117</v>
      </c>
      <c r="P47" s="6">
        <v>55000</v>
      </c>
      <c r="Q47" s="5">
        <v>1222572627</v>
      </c>
      <c r="R47" s="5" t="s">
        <v>72</v>
      </c>
      <c r="S47" s="50">
        <v>45611</v>
      </c>
      <c r="T47" s="50">
        <v>45630</v>
      </c>
      <c r="U47" s="50">
        <v>45635</v>
      </c>
      <c r="V47" s="50"/>
      <c r="W47" s="45">
        <v>81</v>
      </c>
      <c r="X47" s="45" t="s">
        <v>269</v>
      </c>
      <c r="Y47" s="6">
        <v>55000</v>
      </c>
      <c r="Z47" s="6">
        <v>55000</v>
      </c>
      <c r="AA47" s="6">
        <v>0</v>
      </c>
      <c r="AB47" s="6">
        <v>0</v>
      </c>
      <c r="AC47" s="6">
        <v>0</v>
      </c>
      <c r="AD47" s="6">
        <v>0</v>
      </c>
      <c r="AE47" s="6">
        <v>0</v>
      </c>
      <c r="AF47" s="6">
        <v>0</v>
      </c>
      <c r="AG47" s="5"/>
      <c r="AH47" s="5"/>
      <c r="AI47" s="5"/>
      <c r="AJ47" s="5" t="s">
        <v>74</v>
      </c>
      <c r="AK47" s="6">
        <v>0</v>
      </c>
      <c r="AL47" s="6">
        <v>55000</v>
      </c>
      <c r="AM47" s="6">
        <v>0</v>
      </c>
      <c r="AN47" s="5"/>
      <c r="AO47" s="5"/>
      <c r="AP47" s="5"/>
      <c r="AQ47" s="5" t="s">
        <v>75</v>
      </c>
      <c r="AR47" s="5"/>
      <c r="AS47" s="5" t="s">
        <v>76</v>
      </c>
      <c r="AT47" s="6">
        <v>0</v>
      </c>
      <c r="AU47" s="6">
        <v>0</v>
      </c>
      <c r="AV47" s="6">
        <v>0</v>
      </c>
      <c r="AW47" s="6">
        <v>0</v>
      </c>
      <c r="AX47" s="6">
        <v>0</v>
      </c>
      <c r="AY47" s="6">
        <v>0</v>
      </c>
      <c r="AZ47" s="49">
        <v>55000</v>
      </c>
      <c r="BA47" s="6">
        <v>0</v>
      </c>
      <c r="BB47" s="6">
        <v>0</v>
      </c>
      <c r="BC47" s="6">
        <v>0</v>
      </c>
      <c r="BD47" s="6">
        <v>0</v>
      </c>
      <c r="BE47" s="5"/>
      <c r="BF47" s="5"/>
      <c r="BG47" s="5"/>
      <c r="BH47" s="6">
        <v>0</v>
      </c>
    </row>
    <row r="48" spans="1:60" s="13" customFormat="1" ht="10" x14ac:dyDescent="0.2">
      <c r="A48" s="44">
        <v>890319230</v>
      </c>
      <c r="B48" s="44" t="s">
        <v>69</v>
      </c>
      <c r="C48" s="45" t="s">
        <v>18</v>
      </c>
      <c r="D48" s="46">
        <v>40282</v>
      </c>
      <c r="E48" s="44" t="s">
        <v>274</v>
      </c>
      <c r="F48" s="44" t="s">
        <v>275</v>
      </c>
      <c r="G48" s="47">
        <v>45630</v>
      </c>
      <c r="H48" s="48">
        <v>45630</v>
      </c>
      <c r="I48" s="49">
        <v>55000</v>
      </c>
      <c r="J48" s="49">
        <v>55000</v>
      </c>
      <c r="K48" s="45" t="s">
        <v>20</v>
      </c>
      <c r="L48" s="45" t="s">
        <v>22</v>
      </c>
      <c r="M48" s="45" t="s">
        <v>21</v>
      </c>
      <c r="N48" s="5" t="e">
        <v>#N/A</v>
      </c>
      <c r="O48" s="5" t="s">
        <v>117</v>
      </c>
      <c r="P48" s="6">
        <v>55000</v>
      </c>
      <c r="Q48" s="5">
        <v>1222572626</v>
      </c>
      <c r="R48" s="5" t="s">
        <v>72</v>
      </c>
      <c r="S48" s="50">
        <v>45611</v>
      </c>
      <c r="T48" s="50">
        <v>45630</v>
      </c>
      <c r="U48" s="50">
        <v>45635</v>
      </c>
      <c r="V48" s="50"/>
      <c r="W48" s="45">
        <v>81</v>
      </c>
      <c r="X48" s="45" t="s">
        <v>269</v>
      </c>
      <c r="Y48" s="6">
        <v>55000</v>
      </c>
      <c r="Z48" s="6">
        <v>55000</v>
      </c>
      <c r="AA48" s="6">
        <v>0</v>
      </c>
      <c r="AB48" s="6">
        <v>0</v>
      </c>
      <c r="AC48" s="6">
        <v>0</v>
      </c>
      <c r="AD48" s="6">
        <v>0</v>
      </c>
      <c r="AE48" s="6">
        <v>0</v>
      </c>
      <c r="AF48" s="6">
        <v>0</v>
      </c>
      <c r="AG48" s="5"/>
      <c r="AH48" s="5"/>
      <c r="AI48" s="5"/>
      <c r="AJ48" s="5" t="s">
        <v>74</v>
      </c>
      <c r="AK48" s="6">
        <v>0</v>
      </c>
      <c r="AL48" s="6">
        <v>55000</v>
      </c>
      <c r="AM48" s="6">
        <v>0</v>
      </c>
      <c r="AN48" s="5"/>
      <c r="AO48" s="5"/>
      <c r="AP48" s="5"/>
      <c r="AQ48" s="5" t="s">
        <v>75</v>
      </c>
      <c r="AR48" s="5"/>
      <c r="AS48" s="5" t="s">
        <v>76</v>
      </c>
      <c r="AT48" s="6">
        <v>0</v>
      </c>
      <c r="AU48" s="6">
        <v>0</v>
      </c>
      <c r="AV48" s="6">
        <v>0</v>
      </c>
      <c r="AW48" s="6">
        <v>0</v>
      </c>
      <c r="AX48" s="6">
        <v>0</v>
      </c>
      <c r="AY48" s="6">
        <v>0</v>
      </c>
      <c r="AZ48" s="49">
        <v>55000</v>
      </c>
      <c r="BA48" s="6">
        <v>0</v>
      </c>
      <c r="BB48" s="6">
        <v>0</v>
      </c>
      <c r="BC48" s="6">
        <v>0</v>
      </c>
      <c r="BD48" s="6">
        <v>0</v>
      </c>
      <c r="BE48" s="5"/>
      <c r="BF48" s="5"/>
      <c r="BG48" s="5"/>
      <c r="BH48" s="6">
        <v>0</v>
      </c>
    </row>
    <row r="49" spans="1:60" s="13" customFormat="1" ht="10" x14ac:dyDescent="0.2">
      <c r="A49" s="44">
        <v>890319230</v>
      </c>
      <c r="B49" s="44" t="s">
        <v>69</v>
      </c>
      <c r="C49" s="45" t="s">
        <v>18</v>
      </c>
      <c r="D49" s="46">
        <v>40365</v>
      </c>
      <c r="E49" s="44" t="s">
        <v>276</v>
      </c>
      <c r="F49" s="44" t="s">
        <v>277</v>
      </c>
      <c r="G49" s="47">
        <v>45630</v>
      </c>
      <c r="H49" s="48">
        <v>45630</v>
      </c>
      <c r="I49" s="49">
        <v>55000</v>
      </c>
      <c r="J49" s="49">
        <v>55000</v>
      </c>
      <c r="K49" s="45" t="s">
        <v>20</v>
      </c>
      <c r="L49" s="45" t="s">
        <v>22</v>
      </c>
      <c r="M49" s="45" t="s">
        <v>21</v>
      </c>
      <c r="N49" s="5" t="e">
        <v>#N/A</v>
      </c>
      <c r="O49" s="5" t="s">
        <v>117</v>
      </c>
      <c r="P49" s="6">
        <v>55000</v>
      </c>
      <c r="Q49" s="5">
        <v>1222572625</v>
      </c>
      <c r="R49" s="5" t="s">
        <v>72</v>
      </c>
      <c r="S49" s="50">
        <v>45614</v>
      </c>
      <c r="T49" s="50">
        <v>45630</v>
      </c>
      <c r="U49" s="50">
        <v>45635</v>
      </c>
      <c r="V49" s="50"/>
      <c r="W49" s="45">
        <v>81</v>
      </c>
      <c r="X49" s="45" t="s">
        <v>269</v>
      </c>
      <c r="Y49" s="6">
        <v>55000</v>
      </c>
      <c r="Z49" s="6">
        <v>55000</v>
      </c>
      <c r="AA49" s="6">
        <v>0</v>
      </c>
      <c r="AB49" s="6">
        <v>0</v>
      </c>
      <c r="AC49" s="6">
        <v>0</v>
      </c>
      <c r="AD49" s="6">
        <v>0</v>
      </c>
      <c r="AE49" s="6">
        <v>0</v>
      </c>
      <c r="AF49" s="6">
        <v>0</v>
      </c>
      <c r="AG49" s="5"/>
      <c r="AH49" s="5"/>
      <c r="AI49" s="5"/>
      <c r="AJ49" s="5" t="s">
        <v>74</v>
      </c>
      <c r="AK49" s="6">
        <v>0</v>
      </c>
      <c r="AL49" s="6">
        <v>55000</v>
      </c>
      <c r="AM49" s="6">
        <v>0</v>
      </c>
      <c r="AN49" s="5"/>
      <c r="AO49" s="5"/>
      <c r="AP49" s="5"/>
      <c r="AQ49" s="5" t="s">
        <v>75</v>
      </c>
      <c r="AR49" s="5"/>
      <c r="AS49" s="5" t="s">
        <v>76</v>
      </c>
      <c r="AT49" s="6">
        <v>0</v>
      </c>
      <c r="AU49" s="6">
        <v>0</v>
      </c>
      <c r="AV49" s="6">
        <v>0</v>
      </c>
      <c r="AW49" s="6">
        <v>0</v>
      </c>
      <c r="AX49" s="6">
        <v>0</v>
      </c>
      <c r="AY49" s="6">
        <v>0</v>
      </c>
      <c r="AZ49" s="49">
        <v>55000</v>
      </c>
      <c r="BA49" s="6">
        <v>0</v>
      </c>
      <c r="BB49" s="6">
        <v>0</v>
      </c>
      <c r="BC49" s="6">
        <v>0</v>
      </c>
      <c r="BD49" s="6">
        <v>0</v>
      </c>
      <c r="BE49" s="5"/>
      <c r="BF49" s="5"/>
      <c r="BG49" s="5"/>
      <c r="BH49" s="6">
        <v>0</v>
      </c>
    </row>
    <row r="50" spans="1:60" s="13" customFormat="1" ht="10" x14ac:dyDescent="0.2">
      <c r="A50" s="44">
        <v>890319230</v>
      </c>
      <c r="B50" s="44" t="s">
        <v>69</v>
      </c>
      <c r="C50" s="45" t="s">
        <v>18</v>
      </c>
      <c r="D50" s="46">
        <v>40504</v>
      </c>
      <c r="E50" s="44" t="s">
        <v>278</v>
      </c>
      <c r="F50" s="44" t="s">
        <v>279</v>
      </c>
      <c r="G50" s="47">
        <v>45630</v>
      </c>
      <c r="H50" s="48">
        <v>45630</v>
      </c>
      <c r="I50" s="49">
        <v>78000</v>
      </c>
      <c r="J50" s="49">
        <v>78000</v>
      </c>
      <c r="K50" s="45" t="s">
        <v>20</v>
      </c>
      <c r="L50" s="45" t="s">
        <v>22</v>
      </c>
      <c r="M50" s="45" t="s">
        <v>21</v>
      </c>
      <c r="N50" s="5" t="e">
        <v>#N/A</v>
      </c>
      <c r="O50" s="5" t="s">
        <v>117</v>
      </c>
      <c r="P50" s="6">
        <v>78000</v>
      </c>
      <c r="Q50" s="5">
        <v>1222572621</v>
      </c>
      <c r="R50" s="5" t="s">
        <v>72</v>
      </c>
      <c r="S50" s="50">
        <v>45617</v>
      </c>
      <c r="T50" s="50">
        <v>45630</v>
      </c>
      <c r="U50" s="50">
        <v>45635</v>
      </c>
      <c r="V50" s="50"/>
      <c r="W50" s="45">
        <v>81</v>
      </c>
      <c r="X50" s="45" t="s">
        <v>269</v>
      </c>
      <c r="Y50" s="6">
        <v>78000</v>
      </c>
      <c r="Z50" s="6">
        <v>78000</v>
      </c>
      <c r="AA50" s="6">
        <v>0</v>
      </c>
      <c r="AB50" s="6">
        <v>0</v>
      </c>
      <c r="AC50" s="6">
        <v>0</v>
      </c>
      <c r="AD50" s="6">
        <v>0</v>
      </c>
      <c r="AE50" s="6">
        <v>0</v>
      </c>
      <c r="AF50" s="6">
        <v>0</v>
      </c>
      <c r="AG50" s="5"/>
      <c r="AH50" s="5"/>
      <c r="AI50" s="5"/>
      <c r="AJ50" s="5" t="s">
        <v>74</v>
      </c>
      <c r="AK50" s="6">
        <v>0</v>
      </c>
      <c r="AL50" s="6">
        <v>78000</v>
      </c>
      <c r="AM50" s="6">
        <v>0</v>
      </c>
      <c r="AN50" s="5"/>
      <c r="AO50" s="5"/>
      <c r="AP50" s="5"/>
      <c r="AQ50" s="5" t="s">
        <v>75</v>
      </c>
      <c r="AR50" s="5"/>
      <c r="AS50" s="5" t="s">
        <v>76</v>
      </c>
      <c r="AT50" s="6">
        <v>0</v>
      </c>
      <c r="AU50" s="6">
        <v>0</v>
      </c>
      <c r="AV50" s="6">
        <v>0</v>
      </c>
      <c r="AW50" s="6">
        <v>0</v>
      </c>
      <c r="AX50" s="6">
        <v>0</v>
      </c>
      <c r="AY50" s="6">
        <v>0</v>
      </c>
      <c r="AZ50" s="49">
        <v>78000</v>
      </c>
      <c r="BA50" s="6">
        <v>0</v>
      </c>
      <c r="BB50" s="6">
        <v>0</v>
      </c>
      <c r="BC50" s="6">
        <v>0</v>
      </c>
      <c r="BD50" s="6">
        <v>0</v>
      </c>
      <c r="BE50" s="5"/>
      <c r="BF50" s="5"/>
      <c r="BG50" s="5"/>
      <c r="BH50" s="6">
        <v>0</v>
      </c>
    </row>
    <row r="51" spans="1:60" s="13" customFormat="1" ht="10" x14ac:dyDescent="0.2">
      <c r="A51" s="44">
        <v>890319230</v>
      </c>
      <c r="B51" s="44" t="s">
        <v>69</v>
      </c>
      <c r="C51" s="45" t="s">
        <v>18</v>
      </c>
      <c r="D51" s="46">
        <v>40509</v>
      </c>
      <c r="E51" s="44" t="s">
        <v>280</v>
      </c>
      <c r="F51" s="44" t="s">
        <v>281</v>
      </c>
      <c r="G51" s="47">
        <v>45630</v>
      </c>
      <c r="H51" s="48">
        <v>45630</v>
      </c>
      <c r="I51" s="49">
        <v>78000</v>
      </c>
      <c r="J51" s="49">
        <v>78000</v>
      </c>
      <c r="K51" s="45" t="s">
        <v>20</v>
      </c>
      <c r="L51" s="45" t="s">
        <v>22</v>
      </c>
      <c r="M51" s="45" t="s">
        <v>21</v>
      </c>
      <c r="N51" s="5" t="e">
        <v>#N/A</v>
      </c>
      <c r="O51" s="5" t="s">
        <v>117</v>
      </c>
      <c r="P51" s="6">
        <v>78000</v>
      </c>
      <c r="Q51" s="5">
        <v>1222572620</v>
      </c>
      <c r="R51" s="5" t="s">
        <v>72</v>
      </c>
      <c r="S51" s="50">
        <v>45617</v>
      </c>
      <c r="T51" s="50">
        <v>45630</v>
      </c>
      <c r="U51" s="50">
        <v>45635</v>
      </c>
      <c r="V51" s="50"/>
      <c r="W51" s="45">
        <v>81</v>
      </c>
      <c r="X51" s="45" t="s">
        <v>269</v>
      </c>
      <c r="Y51" s="6">
        <v>78000</v>
      </c>
      <c r="Z51" s="6">
        <v>78000</v>
      </c>
      <c r="AA51" s="6">
        <v>0</v>
      </c>
      <c r="AB51" s="6">
        <v>0</v>
      </c>
      <c r="AC51" s="6">
        <v>0</v>
      </c>
      <c r="AD51" s="6">
        <v>0</v>
      </c>
      <c r="AE51" s="6">
        <v>0</v>
      </c>
      <c r="AF51" s="6">
        <v>0</v>
      </c>
      <c r="AG51" s="5"/>
      <c r="AH51" s="5"/>
      <c r="AI51" s="5"/>
      <c r="AJ51" s="5" t="s">
        <v>74</v>
      </c>
      <c r="AK51" s="6">
        <v>0</v>
      </c>
      <c r="AL51" s="6">
        <v>78000</v>
      </c>
      <c r="AM51" s="6">
        <v>0</v>
      </c>
      <c r="AN51" s="5"/>
      <c r="AO51" s="5"/>
      <c r="AP51" s="5"/>
      <c r="AQ51" s="5" t="s">
        <v>75</v>
      </c>
      <c r="AR51" s="5"/>
      <c r="AS51" s="5" t="s">
        <v>76</v>
      </c>
      <c r="AT51" s="6">
        <v>0</v>
      </c>
      <c r="AU51" s="6">
        <v>0</v>
      </c>
      <c r="AV51" s="6">
        <v>0</v>
      </c>
      <c r="AW51" s="6">
        <v>0</v>
      </c>
      <c r="AX51" s="6">
        <v>0</v>
      </c>
      <c r="AY51" s="6">
        <v>0</v>
      </c>
      <c r="AZ51" s="49">
        <v>78000</v>
      </c>
      <c r="BA51" s="6">
        <v>0</v>
      </c>
      <c r="BB51" s="6">
        <v>0</v>
      </c>
      <c r="BC51" s="6">
        <v>0</v>
      </c>
      <c r="BD51" s="6">
        <v>0</v>
      </c>
      <c r="BE51" s="5"/>
      <c r="BF51" s="5"/>
      <c r="BG51" s="5"/>
      <c r="BH51" s="6">
        <v>0</v>
      </c>
    </row>
    <row r="52" spans="1:60" s="13" customFormat="1" ht="10" x14ac:dyDescent="0.2">
      <c r="A52" s="44">
        <v>890319230</v>
      </c>
      <c r="B52" s="44" t="s">
        <v>69</v>
      </c>
      <c r="C52" s="45" t="s">
        <v>18</v>
      </c>
      <c r="D52" s="46">
        <v>40581</v>
      </c>
      <c r="E52" s="44" t="s">
        <v>282</v>
      </c>
      <c r="F52" s="44" t="s">
        <v>283</v>
      </c>
      <c r="G52" s="47">
        <v>45630</v>
      </c>
      <c r="H52" s="48">
        <v>45630</v>
      </c>
      <c r="I52" s="49">
        <v>64500</v>
      </c>
      <c r="J52" s="49">
        <v>64500</v>
      </c>
      <c r="K52" s="45" t="s">
        <v>20</v>
      </c>
      <c r="L52" s="45" t="s">
        <v>22</v>
      </c>
      <c r="M52" s="45" t="s">
        <v>21</v>
      </c>
      <c r="N52" s="5" t="e">
        <v>#N/A</v>
      </c>
      <c r="O52" s="5" t="s">
        <v>117</v>
      </c>
      <c r="P52" s="6">
        <v>64500</v>
      </c>
      <c r="Q52" s="5">
        <v>1222572623</v>
      </c>
      <c r="R52" s="5" t="s">
        <v>72</v>
      </c>
      <c r="S52" s="50">
        <v>45621</v>
      </c>
      <c r="T52" s="50">
        <v>45630</v>
      </c>
      <c r="U52" s="50">
        <v>45635</v>
      </c>
      <c r="V52" s="50"/>
      <c r="W52" s="45">
        <v>81</v>
      </c>
      <c r="X52" s="45" t="s">
        <v>269</v>
      </c>
      <c r="Y52" s="6">
        <v>64500</v>
      </c>
      <c r="Z52" s="6">
        <v>64500</v>
      </c>
      <c r="AA52" s="6">
        <v>0</v>
      </c>
      <c r="AB52" s="6">
        <v>0</v>
      </c>
      <c r="AC52" s="6">
        <v>0</v>
      </c>
      <c r="AD52" s="6">
        <v>0</v>
      </c>
      <c r="AE52" s="6">
        <v>0</v>
      </c>
      <c r="AF52" s="6">
        <v>0</v>
      </c>
      <c r="AG52" s="5"/>
      <c r="AH52" s="5"/>
      <c r="AI52" s="5"/>
      <c r="AJ52" s="5" t="s">
        <v>74</v>
      </c>
      <c r="AK52" s="6">
        <v>0</v>
      </c>
      <c r="AL52" s="6">
        <v>64500</v>
      </c>
      <c r="AM52" s="6">
        <v>0</v>
      </c>
      <c r="AN52" s="5"/>
      <c r="AO52" s="5"/>
      <c r="AP52" s="5"/>
      <c r="AQ52" s="5" t="s">
        <v>75</v>
      </c>
      <c r="AR52" s="5"/>
      <c r="AS52" s="5" t="s">
        <v>76</v>
      </c>
      <c r="AT52" s="6">
        <v>0</v>
      </c>
      <c r="AU52" s="6">
        <v>0</v>
      </c>
      <c r="AV52" s="6">
        <v>0</v>
      </c>
      <c r="AW52" s="6">
        <v>0</v>
      </c>
      <c r="AX52" s="6">
        <v>0</v>
      </c>
      <c r="AY52" s="6">
        <v>0</v>
      </c>
      <c r="AZ52" s="49">
        <v>64500</v>
      </c>
      <c r="BA52" s="6">
        <v>0</v>
      </c>
      <c r="BB52" s="6">
        <v>0</v>
      </c>
      <c r="BC52" s="6">
        <v>0</v>
      </c>
      <c r="BD52" s="6">
        <v>0</v>
      </c>
      <c r="BE52" s="5"/>
      <c r="BF52" s="5"/>
      <c r="BG52" s="5"/>
      <c r="BH52" s="6">
        <v>0</v>
      </c>
    </row>
    <row r="53" spans="1:60" s="13" customFormat="1" ht="10" x14ac:dyDescent="0.2">
      <c r="A53" s="44">
        <v>890319230</v>
      </c>
      <c r="B53" s="44" t="s">
        <v>69</v>
      </c>
      <c r="C53" s="45" t="s">
        <v>18</v>
      </c>
      <c r="D53" s="46">
        <v>40584</v>
      </c>
      <c r="E53" s="44" t="s">
        <v>284</v>
      </c>
      <c r="F53" s="44" t="s">
        <v>285</v>
      </c>
      <c r="G53" s="47">
        <v>45630</v>
      </c>
      <c r="H53" s="48">
        <v>45630</v>
      </c>
      <c r="I53" s="49">
        <v>73500</v>
      </c>
      <c r="J53" s="49">
        <v>73500</v>
      </c>
      <c r="K53" s="45" t="s">
        <v>20</v>
      </c>
      <c r="L53" s="45" t="s">
        <v>22</v>
      </c>
      <c r="M53" s="45" t="s">
        <v>21</v>
      </c>
      <c r="N53" s="5" t="e">
        <v>#N/A</v>
      </c>
      <c r="O53" s="5" t="s">
        <v>117</v>
      </c>
      <c r="P53" s="6">
        <v>73500</v>
      </c>
      <c r="Q53" s="5">
        <v>1222572622</v>
      </c>
      <c r="R53" s="5" t="s">
        <v>72</v>
      </c>
      <c r="S53" s="50">
        <v>45621</v>
      </c>
      <c r="T53" s="50">
        <v>45630</v>
      </c>
      <c r="U53" s="50">
        <v>45635</v>
      </c>
      <c r="V53" s="50"/>
      <c r="W53" s="45">
        <v>81</v>
      </c>
      <c r="X53" s="45" t="s">
        <v>269</v>
      </c>
      <c r="Y53" s="6">
        <v>78000</v>
      </c>
      <c r="Z53" s="6">
        <v>78000</v>
      </c>
      <c r="AA53" s="6">
        <v>4500</v>
      </c>
      <c r="AB53" s="6">
        <v>4500</v>
      </c>
      <c r="AC53" s="6">
        <v>0</v>
      </c>
      <c r="AD53" s="6">
        <v>0</v>
      </c>
      <c r="AE53" s="6">
        <v>0</v>
      </c>
      <c r="AF53" s="6">
        <v>0</v>
      </c>
      <c r="AG53" s="5"/>
      <c r="AH53" s="5"/>
      <c r="AI53" s="5"/>
      <c r="AJ53" s="5" t="s">
        <v>74</v>
      </c>
      <c r="AK53" s="6">
        <v>0</v>
      </c>
      <c r="AL53" s="6">
        <v>73500</v>
      </c>
      <c r="AM53" s="6">
        <v>0</v>
      </c>
      <c r="AN53" s="5"/>
      <c r="AO53" s="5"/>
      <c r="AP53" s="5"/>
      <c r="AQ53" s="5" t="s">
        <v>75</v>
      </c>
      <c r="AR53" s="5"/>
      <c r="AS53" s="5" t="s">
        <v>76</v>
      </c>
      <c r="AT53" s="6">
        <v>0</v>
      </c>
      <c r="AU53" s="6">
        <v>0</v>
      </c>
      <c r="AV53" s="6">
        <v>0</v>
      </c>
      <c r="AW53" s="6">
        <v>0</v>
      </c>
      <c r="AX53" s="6">
        <v>0</v>
      </c>
      <c r="AY53" s="6">
        <v>0</v>
      </c>
      <c r="AZ53" s="49">
        <v>73500</v>
      </c>
      <c r="BA53" s="6">
        <v>0</v>
      </c>
      <c r="BB53" s="6">
        <v>0</v>
      </c>
      <c r="BC53" s="6">
        <v>0</v>
      </c>
      <c r="BD53" s="6">
        <v>0</v>
      </c>
      <c r="BE53" s="5"/>
      <c r="BF53" s="5"/>
      <c r="BG53" s="5"/>
      <c r="BH53" s="6">
        <v>0</v>
      </c>
    </row>
    <row r="54" spans="1:60" s="13" customFormat="1" ht="10" x14ac:dyDescent="0.2">
      <c r="A54" s="44">
        <v>890319230</v>
      </c>
      <c r="B54" s="44" t="s">
        <v>69</v>
      </c>
      <c r="C54" s="45" t="s">
        <v>18</v>
      </c>
      <c r="D54" s="46">
        <v>40665</v>
      </c>
      <c r="E54" s="44" t="s">
        <v>286</v>
      </c>
      <c r="F54" s="44" t="s">
        <v>287</v>
      </c>
      <c r="G54" s="47">
        <v>45630</v>
      </c>
      <c r="H54" s="48">
        <v>45630</v>
      </c>
      <c r="I54" s="49">
        <v>78000</v>
      </c>
      <c r="J54" s="49">
        <v>78000</v>
      </c>
      <c r="K54" s="45" t="s">
        <v>20</v>
      </c>
      <c r="L54" s="45" t="s">
        <v>22</v>
      </c>
      <c r="M54" s="45" t="s">
        <v>21</v>
      </c>
      <c r="N54" s="5" t="e">
        <v>#N/A</v>
      </c>
      <c r="O54" s="5" t="s">
        <v>117</v>
      </c>
      <c r="P54" s="6">
        <v>78000</v>
      </c>
      <c r="Q54" s="5">
        <v>1222572619</v>
      </c>
      <c r="R54" s="5" t="s">
        <v>72</v>
      </c>
      <c r="S54" s="50">
        <v>45623</v>
      </c>
      <c r="T54" s="50">
        <v>45630</v>
      </c>
      <c r="U54" s="50">
        <v>45635</v>
      </c>
      <c r="V54" s="50"/>
      <c r="W54" s="45">
        <v>81</v>
      </c>
      <c r="X54" s="45" t="s">
        <v>269</v>
      </c>
      <c r="Y54" s="6">
        <v>78000</v>
      </c>
      <c r="Z54" s="6">
        <v>78000</v>
      </c>
      <c r="AA54" s="6">
        <v>0</v>
      </c>
      <c r="AB54" s="6">
        <v>0</v>
      </c>
      <c r="AC54" s="6">
        <v>0</v>
      </c>
      <c r="AD54" s="6">
        <v>0</v>
      </c>
      <c r="AE54" s="6">
        <v>0</v>
      </c>
      <c r="AF54" s="6">
        <v>0</v>
      </c>
      <c r="AG54" s="5"/>
      <c r="AH54" s="5"/>
      <c r="AI54" s="5"/>
      <c r="AJ54" s="5" t="s">
        <v>74</v>
      </c>
      <c r="AK54" s="6">
        <v>0</v>
      </c>
      <c r="AL54" s="6">
        <v>78000</v>
      </c>
      <c r="AM54" s="6">
        <v>0</v>
      </c>
      <c r="AN54" s="5"/>
      <c r="AO54" s="5"/>
      <c r="AP54" s="5"/>
      <c r="AQ54" s="5" t="s">
        <v>75</v>
      </c>
      <c r="AR54" s="5"/>
      <c r="AS54" s="5" t="s">
        <v>76</v>
      </c>
      <c r="AT54" s="6">
        <v>0</v>
      </c>
      <c r="AU54" s="6">
        <v>0</v>
      </c>
      <c r="AV54" s="6">
        <v>0</v>
      </c>
      <c r="AW54" s="6">
        <v>0</v>
      </c>
      <c r="AX54" s="6">
        <v>0</v>
      </c>
      <c r="AY54" s="6">
        <v>0</v>
      </c>
      <c r="AZ54" s="49">
        <v>78000</v>
      </c>
      <c r="BA54" s="6">
        <v>0</v>
      </c>
      <c r="BB54" s="6">
        <v>0</v>
      </c>
      <c r="BC54" s="6">
        <v>0</v>
      </c>
      <c r="BD54" s="6">
        <v>0</v>
      </c>
      <c r="BE54" s="5"/>
      <c r="BF54" s="5"/>
      <c r="BG54" s="5"/>
      <c r="BH54" s="6">
        <v>0</v>
      </c>
    </row>
    <row r="55" spans="1:60" s="13" customFormat="1" ht="10" x14ac:dyDescent="0.2">
      <c r="A55" s="44">
        <v>890319230</v>
      </c>
      <c r="B55" s="44" t="s">
        <v>69</v>
      </c>
      <c r="C55" s="45" t="s">
        <v>18</v>
      </c>
      <c r="D55" s="46">
        <v>40688</v>
      </c>
      <c r="E55" s="44" t="s">
        <v>288</v>
      </c>
      <c r="F55" s="44" t="s">
        <v>289</v>
      </c>
      <c r="G55" s="47">
        <v>45630</v>
      </c>
      <c r="H55" s="48">
        <v>45630</v>
      </c>
      <c r="I55" s="49">
        <v>55000</v>
      </c>
      <c r="J55" s="49">
        <v>55000</v>
      </c>
      <c r="K55" s="45" t="s">
        <v>20</v>
      </c>
      <c r="L55" s="45" t="s">
        <v>22</v>
      </c>
      <c r="M55" s="45" t="s">
        <v>21</v>
      </c>
      <c r="N55" s="5" t="e">
        <v>#N/A</v>
      </c>
      <c r="O55" s="5" t="s">
        <v>117</v>
      </c>
      <c r="P55" s="6">
        <v>55000</v>
      </c>
      <c r="Q55" s="5">
        <v>1222572624</v>
      </c>
      <c r="R55" s="5" t="s">
        <v>72</v>
      </c>
      <c r="S55" s="50">
        <v>45623</v>
      </c>
      <c r="T55" s="50">
        <v>45630</v>
      </c>
      <c r="U55" s="50">
        <v>45635</v>
      </c>
      <c r="V55" s="50"/>
      <c r="W55" s="45">
        <v>81</v>
      </c>
      <c r="X55" s="45" t="s">
        <v>269</v>
      </c>
      <c r="Y55" s="6">
        <v>55000</v>
      </c>
      <c r="Z55" s="6">
        <v>55000</v>
      </c>
      <c r="AA55" s="6">
        <v>0</v>
      </c>
      <c r="AB55" s="6">
        <v>0</v>
      </c>
      <c r="AC55" s="6">
        <v>0</v>
      </c>
      <c r="AD55" s="6">
        <v>0</v>
      </c>
      <c r="AE55" s="6">
        <v>0</v>
      </c>
      <c r="AF55" s="6">
        <v>0</v>
      </c>
      <c r="AG55" s="5"/>
      <c r="AH55" s="5"/>
      <c r="AI55" s="5"/>
      <c r="AJ55" s="5" t="s">
        <v>74</v>
      </c>
      <c r="AK55" s="6">
        <v>0</v>
      </c>
      <c r="AL55" s="6">
        <v>55000</v>
      </c>
      <c r="AM55" s="6">
        <v>0</v>
      </c>
      <c r="AN55" s="5"/>
      <c r="AO55" s="5"/>
      <c r="AP55" s="5"/>
      <c r="AQ55" s="5" t="s">
        <v>75</v>
      </c>
      <c r="AR55" s="5"/>
      <c r="AS55" s="5" t="s">
        <v>76</v>
      </c>
      <c r="AT55" s="6">
        <v>0</v>
      </c>
      <c r="AU55" s="6">
        <v>0</v>
      </c>
      <c r="AV55" s="6">
        <v>0</v>
      </c>
      <c r="AW55" s="6">
        <v>0</v>
      </c>
      <c r="AX55" s="6">
        <v>0</v>
      </c>
      <c r="AY55" s="6">
        <v>0</v>
      </c>
      <c r="AZ55" s="49">
        <v>55000</v>
      </c>
      <c r="BA55" s="6">
        <v>0</v>
      </c>
      <c r="BB55" s="6">
        <v>0</v>
      </c>
      <c r="BC55" s="6">
        <v>0</v>
      </c>
      <c r="BD55" s="6">
        <v>0</v>
      </c>
      <c r="BE55" s="5"/>
      <c r="BF55" s="5"/>
      <c r="BG55" s="5"/>
      <c r="BH55" s="6">
        <v>0</v>
      </c>
    </row>
    <row r="56" spans="1:60" s="13" customFormat="1" ht="10" x14ac:dyDescent="0.2">
      <c r="A56" s="44">
        <v>890319230</v>
      </c>
      <c r="B56" s="44" t="s">
        <v>69</v>
      </c>
      <c r="C56" s="45" t="s">
        <v>18</v>
      </c>
      <c r="D56" s="46">
        <v>40487</v>
      </c>
      <c r="E56" s="44" t="s">
        <v>290</v>
      </c>
      <c r="F56" s="44" t="s">
        <v>291</v>
      </c>
      <c r="G56" s="47">
        <v>45631</v>
      </c>
      <c r="H56" s="48">
        <v>45631</v>
      </c>
      <c r="I56" s="49">
        <v>78000</v>
      </c>
      <c r="J56" s="49">
        <v>78000</v>
      </c>
      <c r="K56" s="45" t="s">
        <v>20</v>
      </c>
      <c r="L56" s="45" t="s">
        <v>22</v>
      </c>
      <c r="M56" s="45" t="s">
        <v>21</v>
      </c>
      <c r="N56" s="5" t="e">
        <v>#N/A</v>
      </c>
      <c r="O56" s="5" t="s">
        <v>117</v>
      </c>
      <c r="P56" s="6">
        <v>78000</v>
      </c>
      <c r="Q56" s="5">
        <v>1222557103</v>
      </c>
      <c r="R56" s="5" t="s">
        <v>72</v>
      </c>
      <c r="S56" s="50">
        <v>45617</v>
      </c>
      <c r="T56" s="50">
        <v>45631</v>
      </c>
      <c r="U56" s="50">
        <v>45649</v>
      </c>
      <c r="V56" s="50"/>
      <c r="W56" s="45">
        <v>67</v>
      </c>
      <c r="X56" s="45" t="s">
        <v>269</v>
      </c>
      <c r="Y56" s="6">
        <v>78000</v>
      </c>
      <c r="Z56" s="6">
        <v>78000</v>
      </c>
      <c r="AA56" s="6">
        <v>0</v>
      </c>
      <c r="AB56" s="6">
        <v>0</v>
      </c>
      <c r="AC56" s="6">
        <v>0</v>
      </c>
      <c r="AD56" s="6">
        <v>0</v>
      </c>
      <c r="AE56" s="6">
        <v>0</v>
      </c>
      <c r="AF56" s="6">
        <v>0</v>
      </c>
      <c r="AG56" s="5"/>
      <c r="AH56" s="5"/>
      <c r="AI56" s="5"/>
      <c r="AJ56" s="5" t="s">
        <v>74</v>
      </c>
      <c r="AK56" s="6">
        <v>0</v>
      </c>
      <c r="AL56" s="6">
        <v>78000</v>
      </c>
      <c r="AM56" s="6">
        <v>0</v>
      </c>
      <c r="AN56" s="5"/>
      <c r="AO56" s="5"/>
      <c r="AP56" s="5"/>
      <c r="AQ56" s="5" t="s">
        <v>75</v>
      </c>
      <c r="AR56" s="5"/>
      <c r="AS56" s="5" t="s">
        <v>76</v>
      </c>
      <c r="AT56" s="6">
        <v>0</v>
      </c>
      <c r="AU56" s="6">
        <v>0</v>
      </c>
      <c r="AV56" s="6">
        <v>0</v>
      </c>
      <c r="AW56" s="6">
        <v>0</v>
      </c>
      <c r="AX56" s="6">
        <v>0</v>
      </c>
      <c r="AY56" s="6">
        <v>0</v>
      </c>
      <c r="AZ56" s="49">
        <v>78000</v>
      </c>
      <c r="BA56" s="6">
        <v>0</v>
      </c>
      <c r="BB56" s="6">
        <v>0</v>
      </c>
      <c r="BC56" s="6">
        <v>0</v>
      </c>
      <c r="BD56" s="6">
        <v>0</v>
      </c>
      <c r="BE56" s="5"/>
      <c r="BF56" s="5"/>
      <c r="BG56" s="5"/>
      <c r="BH56" s="6">
        <v>0</v>
      </c>
    </row>
    <row r="57" spans="1:60" s="13" customFormat="1" ht="10" x14ac:dyDescent="0.2">
      <c r="A57" s="44">
        <v>890319230</v>
      </c>
      <c r="B57" s="44" t="s">
        <v>69</v>
      </c>
      <c r="C57" s="45" t="s">
        <v>18</v>
      </c>
      <c r="D57" s="46">
        <v>41194</v>
      </c>
      <c r="E57" s="44" t="s">
        <v>292</v>
      </c>
      <c r="F57" s="44" t="s">
        <v>293</v>
      </c>
      <c r="G57" s="47">
        <v>45667</v>
      </c>
      <c r="H57" s="48">
        <v>45667</v>
      </c>
      <c r="I57" s="49">
        <v>65000</v>
      </c>
      <c r="J57" s="49">
        <v>65000</v>
      </c>
      <c r="K57" s="45" t="s">
        <v>20</v>
      </c>
      <c r="L57" s="45" t="s">
        <v>22</v>
      </c>
      <c r="M57" s="45" t="s">
        <v>21</v>
      </c>
      <c r="N57" s="5" t="e">
        <v>#N/A</v>
      </c>
      <c r="O57" s="5" t="s">
        <v>117</v>
      </c>
      <c r="P57" s="6">
        <v>65000</v>
      </c>
      <c r="Q57" s="5">
        <v>1222559979</v>
      </c>
      <c r="R57" s="5" t="s">
        <v>72</v>
      </c>
      <c r="S57" s="50">
        <v>45642</v>
      </c>
      <c r="T57" s="50">
        <v>45666</v>
      </c>
      <c r="U57" s="50">
        <v>45678</v>
      </c>
      <c r="V57" s="50"/>
      <c r="W57" s="45">
        <v>38</v>
      </c>
      <c r="X57" s="45" t="s">
        <v>73</v>
      </c>
      <c r="Y57" s="6">
        <v>65000</v>
      </c>
      <c r="Z57" s="6">
        <v>65000</v>
      </c>
      <c r="AA57" s="6">
        <v>0</v>
      </c>
      <c r="AB57" s="6">
        <v>0</v>
      </c>
      <c r="AC57" s="6">
        <v>0</v>
      </c>
      <c r="AD57" s="6">
        <v>0</v>
      </c>
      <c r="AE57" s="6">
        <v>0</v>
      </c>
      <c r="AF57" s="6">
        <v>0</v>
      </c>
      <c r="AG57" s="5"/>
      <c r="AH57" s="5"/>
      <c r="AI57" s="5"/>
      <c r="AJ57" s="5" t="s">
        <v>74</v>
      </c>
      <c r="AK57" s="6">
        <v>0</v>
      </c>
      <c r="AL57" s="6">
        <v>65000</v>
      </c>
      <c r="AM57" s="6">
        <v>0</v>
      </c>
      <c r="AN57" s="5"/>
      <c r="AO57" s="5"/>
      <c r="AP57" s="5"/>
      <c r="AQ57" s="5" t="s">
        <v>75</v>
      </c>
      <c r="AR57" s="5"/>
      <c r="AS57" s="5" t="s">
        <v>76</v>
      </c>
      <c r="AT57" s="6">
        <v>0</v>
      </c>
      <c r="AU57" s="6">
        <v>0</v>
      </c>
      <c r="AV57" s="6">
        <v>0</v>
      </c>
      <c r="AW57" s="6">
        <v>0</v>
      </c>
      <c r="AX57" s="6">
        <v>0</v>
      </c>
      <c r="AY57" s="6">
        <v>0</v>
      </c>
      <c r="AZ57" s="49">
        <v>65000</v>
      </c>
      <c r="BA57" s="6">
        <v>0</v>
      </c>
      <c r="BB57" s="6">
        <v>0</v>
      </c>
      <c r="BC57" s="6">
        <v>0</v>
      </c>
      <c r="BD57" s="6">
        <v>0</v>
      </c>
      <c r="BE57" s="5"/>
      <c r="BF57" s="5"/>
      <c r="BG57" s="5"/>
      <c r="BH57" s="6">
        <v>0</v>
      </c>
    </row>
    <row r="58" spans="1:60" s="13" customFormat="1" ht="10" x14ac:dyDescent="0.2">
      <c r="A58" s="44">
        <v>890319230</v>
      </c>
      <c r="B58" s="44" t="s">
        <v>69</v>
      </c>
      <c r="C58" s="45" t="s">
        <v>18</v>
      </c>
      <c r="D58" s="46">
        <v>41211</v>
      </c>
      <c r="E58" s="44" t="s">
        <v>294</v>
      </c>
      <c r="F58" s="44" t="s">
        <v>295</v>
      </c>
      <c r="G58" s="47">
        <v>45667</v>
      </c>
      <c r="H58" s="48">
        <v>45667</v>
      </c>
      <c r="I58" s="49">
        <v>55000</v>
      </c>
      <c r="J58" s="49">
        <v>55000</v>
      </c>
      <c r="K58" s="45" t="s">
        <v>20</v>
      </c>
      <c r="L58" s="45" t="s">
        <v>22</v>
      </c>
      <c r="M58" s="45" t="s">
        <v>21</v>
      </c>
      <c r="N58" s="5" t="e">
        <v>#N/A</v>
      </c>
      <c r="O58" s="5" t="s">
        <v>117</v>
      </c>
      <c r="P58" s="6">
        <v>55000</v>
      </c>
      <c r="Q58" s="5">
        <v>1222563790</v>
      </c>
      <c r="R58" s="5" t="s">
        <v>72</v>
      </c>
      <c r="S58" s="50">
        <v>45642</v>
      </c>
      <c r="T58" s="50">
        <v>45666</v>
      </c>
      <c r="U58" s="50">
        <v>45678</v>
      </c>
      <c r="V58" s="50"/>
      <c r="W58" s="45">
        <v>38</v>
      </c>
      <c r="X58" s="45" t="s">
        <v>73</v>
      </c>
      <c r="Y58" s="6">
        <v>55000</v>
      </c>
      <c r="Z58" s="6">
        <v>55000</v>
      </c>
      <c r="AA58" s="6">
        <v>0</v>
      </c>
      <c r="AB58" s="6">
        <v>0</v>
      </c>
      <c r="AC58" s="6">
        <v>0</v>
      </c>
      <c r="AD58" s="6">
        <v>0</v>
      </c>
      <c r="AE58" s="6">
        <v>0</v>
      </c>
      <c r="AF58" s="6">
        <v>0</v>
      </c>
      <c r="AG58" s="5"/>
      <c r="AH58" s="5"/>
      <c r="AI58" s="5"/>
      <c r="AJ58" s="5" t="s">
        <v>74</v>
      </c>
      <c r="AK58" s="6">
        <v>0</v>
      </c>
      <c r="AL58" s="6">
        <v>55000</v>
      </c>
      <c r="AM58" s="6">
        <v>0</v>
      </c>
      <c r="AN58" s="5"/>
      <c r="AO58" s="5"/>
      <c r="AP58" s="5"/>
      <c r="AQ58" s="5" t="s">
        <v>75</v>
      </c>
      <c r="AR58" s="5"/>
      <c r="AS58" s="5" t="s">
        <v>76</v>
      </c>
      <c r="AT58" s="6">
        <v>0</v>
      </c>
      <c r="AU58" s="6">
        <v>0</v>
      </c>
      <c r="AV58" s="6">
        <v>0</v>
      </c>
      <c r="AW58" s="6">
        <v>0</v>
      </c>
      <c r="AX58" s="6">
        <v>0</v>
      </c>
      <c r="AY58" s="6">
        <v>0</v>
      </c>
      <c r="AZ58" s="49">
        <v>55000</v>
      </c>
      <c r="BA58" s="6">
        <v>0</v>
      </c>
      <c r="BB58" s="6">
        <v>0</v>
      </c>
      <c r="BC58" s="6">
        <v>0</v>
      </c>
      <c r="BD58" s="6">
        <v>0</v>
      </c>
      <c r="BE58" s="5"/>
      <c r="BF58" s="5"/>
      <c r="BG58" s="5"/>
      <c r="BH58" s="6">
        <v>0</v>
      </c>
    </row>
    <row r="59" spans="1:60" s="13" customFormat="1" ht="10" x14ac:dyDescent="0.2">
      <c r="A59" s="44">
        <v>890319230</v>
      </c>
      <c r="B59" s="44" t="s">
        <v>69</v>
      </c>
      <c r="C59" s="45" t="s">
        <v>18</v>
      </c>
      <c r="D59" s="46">
        <v>40789</v>
      </c>
      <c r="E59" s="44" t="s">
        <v>296</v>
      </c>
      <c r="F59" s="44" t="s">
        <v>297</v>
      </c>
      <c r="G59" s="47">
        <v>45667</v>
      </c>
      <c r="H59" s="48">
        <v>45667</v>
      </c>
      <c r="I59" s="49">
        <v>48700</v>
      </c>
      <c r="J59" s="49">
        <v>48700</v>
      </c>
      <c r="K59" s="45" t="s">
        <v>20</v>
      </c>
      <c r="L59" s="45" t="s">
        <v>22</v>
      </c>
      <c r="M59" s="45" t="s">
        <v>21</v>
      </c>
      <c r="N59" s="5" t="e">
        <v>#N/A</v>
      </c>
      <c r="O59" s="5" t="s">
        <v>117</v>
      </c>
      <c r="P59" s="6">
        <v>48700</v>
      </c>
      <c r="Q59" s="5">
        <v>1222559983</v>
      </c>
      <c r="R59" s="5" t="s">
        <v>72</v>
      </c>
      <c r="S59" s="50">
        <v>45628</v>
      </c>
      <c r="T59" s="50">
        <v>45667</v>
      </c>
      <c r="U59" s="50">
        <v>45678</v>
      </c>
      <c r="V59" s="50"/>
      <c r="W59" s="45">
        <v>38</v>
      </c>
      <c r="X59" s="45" t="s">
        <v>73</v>
      </c>
      <c r="Y59" s="6">
        <v>66900</v>
      </c>
      <c r="Z59" s="6">
        <v>66900</v>
      </c>
      <c r="AA59" s="6">
        <v>18200</v>
      </c>
      <c r="AB59" s="6">
        <v>18200</v>
      </c>
      <c r="AC59" s="6">
        <v>0</v>
      </c>
      <c r="AD59" s="6">
        <v>0</v>
      </c>
      <c r="AE59" s="6">
        <v>0</v>
      </c>
      <c r="AF59" s="6">
        <v>0</v>
      </c>
      <c r="AG59" s="5"/>
      <c r="AH59" s="5"/>
      <c r="AI59" s="5"/>
      <c r="AJ59" s="5" t="s">
        <v>74</v>
      </c>
      <c r="AK59" s="6">
        <v>0</v>
      </c>
      <c r="AL59" s="6">
        <v>48700</v>
      </c>
      <c r="AM59" s="6">
        <v>0</v>
      </c>
      <c r="AN59" s="5"/>
      <c r="AO59" s="5"/>
      <c r="AP59" s="5"/>
      <c r="AQ59" s="5" t="s">
        <v>75</v>
      </c>
      <c r="AR59" s="5"/>
      <c r="AS59" s="5" t="s">
        <v>76</v>
      </c>
      <c r="AT59" s="6">
        <v>0</v>
      </c>
      <c r="AU59" s="6">
        <v>0</v>
      </c>
      <c r="AV59" s="6">
        <v>0</v>
      </c>
      <c r="AW59" s="6">
        <v>0</v>
      </c>
      <c r="AX59" s="6">
        <v>0</v>
      </c>
      <c r="AY59" s="6">
        <v>0</v>
      </c>
      <c r="AZ59" s="49">
        <v>48700</v>
      </c>
      <c r="BA59" s="6">
        <v>0</v>
      </c>
      <c r="BB59" s="6">
        <v>0</v>
      </c>
      <c r="BC59" s="6">
        <v>0</v>
      </c>
      <c r="BD59" s="6">
        <v>0</v>
      </c>
      <c r="BE59" s="5"/>
      <c r="BF59" s="5"/>
      <c r="BG59" s="5"/>
      <c r="BH59" s="6">
        <v>0</v>
      </c>
    </row>
    <row r="60" spans="1:60" s="13" customFormat="1" ht="10" x14ac:dyDescent="0.2">
      <c r="A60" s="44">
        <v>890319230</v>
      </c>
      <c r="B60" s="44" t="s">
        <v>69</v>
      </c>
      <c r="C60" s="45" t="s">
        <v>18</v>
      </c>
      <c r="D60" s="46">
        <v>40795</v>
      </c>
      <c r="E60" s="44" t="s">
        <v>298</v>
      </c>
      <c r="F60" s="44" t="s">
        <v>299</v>
      </c>
      <c r="G60" s="47">
        <v>45667</v>
      </c>
      <c r="H60" s="48">
        <v>45667</v>
      </c>
      <c r="I60" s="49">
        <v>34250</v>
      </c>
      <c r="J60" s="49">
        <v>34250</v>
      </c>
      <c r="K60" s="45" t="s">
        <v>20</v>
      </c>
      <c r="L60" s="45" t="s">
        <v>22</v>
      </c>
      <c r="M60" s="45" t="s">
        <v>21</v>
      </c>
      <c r="N60" s="5" t="e">
        <v>#N/A</v>
      </c>
      <c r="O60" s="5" t="s">
        <v>117</v>
      </c>
      <c r="P60" s="6">
        <v>34250</v>
      </c>
      <c r="Q60" s="5">
        <v>1222559981</v>
      </c>
      <c r="R60" s="5" t="s">
        <v>72</v>
      </c>
      <c r="S60" s="50">
        <v>45628</v>
      </c>
      <c r="T60" s="50">
        <v>45667</v>
      </c>
      <c r="U60" s="50">
        <v>45678</v>
      </c>
      <c r="V60" s="50"/>
      <c r="W60" s="45">
        <v>38</v>
      </c>
      <c r="X60" s="45" t="s">
        <v>73</v>
      </c>
      <c r="Y60" s="6">
        <v>40000</v>
      </c>
      <c r="Z60" s="6">
        <v>40000</v>
      </c>
      <c r="AA60" s="6">
        <v>5750</v>
      </c>
      <c r="AB60" s="6">
        <v>5750</v>
      </c>
      <c r="AC60" s="6">
        <v>0</v>
      </c>
      <c r="AD60" s="6">
        <v>0</v>
      </c>
      <c r="AE60" s="6">
        <v>0</v>
      </c>
      <c r="AF60" s="6">
        <v>0</v>
      </c>
      <c r="AG60" s="5"/>
      <c r="AH60" s="5"/>
      <c r="AI60" s="5"/>
      <c r="AJ60" s="5" t="s">
        <v>74</v>
      </c>
      <c r="AK60" s="6">
        <v>0</v>
      </c>
      <c r="AL60" s="6">
        <v>34250</v>
      </c>
      <c r="AM60" s="6">
        <v>0</v>
      </c>
      <c r="AN60" s="5"/>
      <c r="AO60" s="5"/>
      <c r="AP60" s="5"/>
      <c r="AQ60" s="5" t="s">
        <v>75</v>
      </c>
      <c r="AR60" s="5"/>
      <c r="AS60" s="5" t="s">
        <v>76</v>
      </c>
      <c r="AT60" s="6">
        <v>0</v>
      </c>
      <c r="AU60" s="6">
        <v>0</v>
      </c>
      <c r="AV60" s="6">
        <v>0</v>
      </c>
      <c r="AW60" s="6">
        <v>0</v>
      </c>
      <c r="AX60" s="6">
        <v>0</v>
      </c>
      <c r="AY60" s="6">
        <v>0</v>
      </c>
      <c r="AZ60" s="49">
        <v>34250</v>
      </c>
      <c r="BA60" s="6">
        <v>0</v>
      </c>
      <c r="BB60" s="6">
        <v>0</v>
      </c>
      <c r="BC60" s="6">
        <v>0</v>
      </c>
      <c r="BD60" s="6">
        <v>0</v>
      </c>
      <c r="BE60" s="5"/>
      <c r="BF60" s="5"/>
      <c r="BG60" s="5"/>
      <c r="BH60" s="6">
        <v>0</v>
      </c>
    </row>
    <row r="61" spans="1:60" s="13" customFormat="1" ht="10" x14ac:dyDescent="0.2">
      <c r="A61" s="44">
        <v>890319230</v>
      </c>
      <c r="B61" s="44" t="s">
        <v>69</v>
      </c>
      <c r="C61" s="45" t="s">
        <v>18</v>
      </c>
      <c r="D61" s="46">
        <v>40796</v>
      </c>
      <c r="E61" s="44" t="s">
        <v>70</v>
      </c>
      <c r="F61" s="44" t="s">
        <v>71</v>
      </c>
      <c r="G61" s="47">
        <v>45667</v>
      </c>
      <c r="H61" s="48">
        <v>45667</v>
      </c>
      <c r="I61" s="49">
        <v>78000</v>
      </c>
      <c r="J61" s="49">
        <v>78000</v>
      </c>
      <c r="K61" s="45" t="s">
        <v>20</v>
      </c>
      <c r="L61" s="45" t="s">
        <v>22</v>
      </c>
      <c r="M61" s="45" t="s">
        <v>21</v>
      </c>
      <c r="N61" s="5" t="e">
        <v>#N/A</v>
      </c>
      <c r="O61" s="5" t="s">
        <v>117</v>
      </c>
      <c r="P61" s="6">
        <v>78000</v>
      </c>
      <c r="Q61" s="5">
        <v>1222573080</v>
      </c>
      <c r="R61" s="5" t="s">
        <v>72</v>
      </c>
      <c r="S61" s="50">
        <v>45628</v>
      </c>
      <c r="T61" s="50">
        <v>45667</v>
      </c>
      <c r="U61" s="50">
        <v>45678</v>
      </c>
      <c r="V61" s="50"/>
      <c r="W61" s="45">
        <v>38</v>
      </c>
      <c r="X61" s="45" t="s">
        <v>73</v>
      </c>
      <c r="Y61" s="6">
        <v>78000</v>
      </c>
      <c r="Z61" s="6">
        <v>78000</v>
      </c>
      <c r="AA61" s="6">
        <v>0</v>
      </c>
      <c r="AB61" s="6">
        <v>0</v>
      </c>
      <c r="AC61" s="6">
        <v>0</v>
      </c>
      <c r="AD61" s="6">
        <v>0</v>
      </c>
      <c r="AE61" s="6">
        <v>0</v>
      </c>
      <c r="AF61" s="6">
        <v>0</v>
      </c>
      <c r="AG61" s="5"/>
      <c r="AH61" s="5"/>
      <c r="AI61" s="5"/>
      <c r="AJ61" s="5" t="s">
        <v>74</v>
      </c>
      <c r="AK61" s="6">
        <v>0</v>
      </c>
      <c r="AL61" s="6">
        <v>78000</v>
      </c>
      <c r="AM61" s="6">
        <v>0</v>
      </c>
      <c r="AN61" s="5"/>
      <c r="AO61" s="5"/>
      <c r="AP61" s="5"/>
      <c r="AQ61" s="5" t="s">
        <v>75</v>
      </c>
      <c r="AR61" s="5"/>
      <c r="AS61" s="5" t="s">
        <v>76</v>
      </c>
      <c r="AT61" s="6">
        <v>0</v>
      </c>
      <c r="AU61" s="6">
        <v>0</v>
      </c>
      <c r="AV61" s="6">
        <v>0</v>
      </c>
      <c r="AW61" s="6">
        <v>0</v>
      </c>
      <c r="AX61" s="6">
        <v>0</v>
      </c>
      <c r="AY61" s="6">
        <v>0</v>
      </c>
      <c r="AZ61" s="49">
        <v>78000</v>
      </c>
      <c r="BA61" s="6">
        <v>0</v>
      </c>
      <c r="BB61" s="6">
        <v>0</v>
      </c>
      <c r="BC61" s="6">
        <v>0</v>
      </c>
      <c r="BD61" s="6">
        <v>0</v>
      </c>
      <c r="BE61" s="5"/>
      <c r="BF61" s="5"/>
      <c r="BG61" s="5"/>
      <c r="BH61" s="6">
        <v>0</v>
      </c>
    </row>
    <row r="62" spans="1:60" s="13" customFormat="1" ht="10" x14ac:dyDescent="0.2">
      <c r="A62" s="44">
        <v>890319230</v>
      </c>
      <c r="B62" s="44" t="s">
        <v>69</v>
      </c>
      <c r="C62" s="45" t="s">
        <v>18</v>
      </c>
      <c r="D62" s="46">
        <v>40845</v>
      </c>
      <c r="E62" s="44" t="s">
        <v>77</v>
      </c>
      <c r="F62" s="44" t="s">
        <v>78</v>
      </c>
      <c r="G62" s="47">
        <v>45667</v>
      </c>
      <c r="H62" s="48">
        <v>45667</v>
      </c>
      <c r="I62" s="49">
        <v>55000</v>
      </c>
      <c r="J62" s="49">
        <v>55000</v>
      </c>
      <c r="K62" s="45" t="s">
        <v>20</v>
      </c>
      <c r="L62" s="45" t="s">
        <v>22</v>
      </c>
      <c r="M62" s="45" t="s">
        <v>21</v>
      </c>
      <c r="N62" s="5" t="e">
        <v>#N/A</v>
      </c>
      <c r="O62" s="5" t="s">
        <v>117</v>
      </c>
      <c r="P62" s="6">
        <v>55000</v>
      </c>
      <c r="Q62" s="5">
        <v>1222573079</v>
      </c>
      <c r="R62" s="5" t="s">
        <v>72</v>
      </c>
      <c r="S62" s="50">
        <v>45629</v>
      </c>
      <c r="T62" s="50">
        <v>45667</v>
      </c>
      <c r="U62" s="50">
        <v>45678</v>
      </c>
      <c r="V62" s="50"/>
      <c r="W62" s="45">
        <v>38</v>
      </c>
      <c r="X62" s="45" t="s">
        <v>73</v>
      </c>
      <c r="Y62" s="6">
        <v>55000</v>
      </c>
      <c r="Z62" s="6">
        <v>55000</v>
      </c>
      <c r="AA62" s="6">
        <v>0</v>
      </c>
      <c r="AB62" s="6">
        <v>0</v>
      </c>
      <c r="AC62" s="6">
        <v>0</v>
      </c>
      <c r="AD62" s="6">
        <v>0</v>
      </c>
      <c r="AE62" s="6">
        <v>0</v>
      </c>
      <c r="AF62" s="6">
        <v>0</v>
      </c>
      <c r="AG62" s="5"/>
      <c r="AH62" s="5"/>
      <c r="AI62" s="5"/>
      <c r="AJ62" s="5" t="s">
        <v>74</v>
      </c>
      <c r="AK62" s="6">
        <v>0</v>
      </c>
      <c r="AL62" s="6">
        <v>55000</v>
      </c>
      <c r="AM62" s="6">
        <v>0</v>
      </c>
      <c r="AN62" s="5"/>
      <c r="AO62" s="5"/>
      <c r="AP62" s="5"/>
      <c r="AQ62" s="5" t="s">
        <v>75</v>
      </c>
      <c r="AR62" s="5"/>
      <c r="AS62" s="5" t="s">
        <v>76</v>
      </c>
      <c r="AT62" s="6">
        <v>0</v>
      </c>
      <c r="AU62" s="6">
        <v>0</v>
      </c>
      <c r="AV62" s="6">
        <v>0</v>
      </c>
      <c r="AW62" s="6">
        <v>0</v>
      </c>
      <c r="AX62" s="6">
        <v>0</v>
      </c>
      <c r="AY62" s="6">
        <v>0</v>
      </c>
      <c r="AZ62" s="49">
        <v>55000</v>
      </c>
      <c r="BA62" s="6">
        <v>0</v>
      </c>
      <c r="BB62" s="6">
        <v>0</v>
      </c>
      <c r="BC62" s="6">
        <v>0</v>
      </c>
      <c r="BD62" s="6">
        <v>0</v>
      </c>
      <c r="BE62" s="5"/>
      <c r="BF62" s="5"/>
      <c r="BG62" s="5"/>
      <c r="BH62" s="6">
        <v>0</v>
      </c>
    </row>
    <row r="63" spans="1:60" s="13" customFormat="1" ht="10" x14ac:dyDescent="0.2">
      <c r="A63" s="44">
        <v>890319230</v>
      </c>
      <c r="B63" s="44" t="s">
        <v>69</v>
      </c>
      <c r="C63" s="45" t="s">
        <v>18</v>
      </c>
      <c r="D63" s="46">
        <v>41123</v>
      </c>
      <c r="E63" s="44" t="s">
        <v>79</v>
      </c>
      <c r="F63" s="44" t="s">
        <v>80</v>
      </c>
      <c r="G63" s="47">
        <v>45667</v>
      </c>
      <c r="H63" s="48">
        <v>45667</v>
      </c>
      <c r="I63" s="49">
        <v>55000</v>
      </c>
      <c r="J63" s="49">
        <v>55000</v>
      </c>
      <c r="K63" s="45" t="s">
        <v>20</v>
      </c>
      <c r="L63" s="45" t="s">
        <v>22</v>
      </c>
      <c r="M63" s="45" t="s">
        <v>21</v>
      </c>
      <c r="N63" s="5" t="e">
        <v>#N/A</v>
      </c>
      <c r="O63" s="5" t="s">
        <v>117</v>
      </c>
      <c r="P63" s="6">
        <v>55000</v>
      </c>
      <c r="Q63" s="5">
        <v>1222573078</v>
      </c>
      <c r="R63" s="5" t="s">
        <v>72</v>
      </c>
      <c r="S63" s="50">
        <v>45639</v>
      </c>
      <c r="T63" s="50">
        <v>45667</v>
      </c>
      <c r="U63" s="50">
        <v>45678</v>
      </c>
      <c r="V63" s="50"/>
      <c r="W63" s="45">
        <v>38</v>
      </c>
      <c r="X63" s="45" t="s">
        <v>73</v>
      </c>
      <c r="Y63" s="6">
        <v>55000</v>
      </c>
      <c r="Z63" s="6">
        <v>55000</v>
      </c>
      <c r="AA63" s="6">
        <v>0</v>
      </c>
      <c r="AB63" s="6">
        <v>0</v>
      </c>
      <c r="AC63" s="6">
        <v>0</v>
      </c>
      <c r="AD63" s="6">
        <v>0</v>
      </c>
      <c r="AE63" s="6">
        <v>0</v>
      </c>
      <c r="AF63" s="6">
        <v>0</v>
      </c>
      <c r="AG63" s="5"/>
      <c r="AH63" s="5"/>
      <c r="AI63" s="5"/>
      <c r="AJ63" s="5" t="s">
        <v>74</v>
      </c>
      <c r="AK63" s="6">
        <v>0</v>
      </c>
      <c r="AL63" s="6">
        <v>55000</v>
      </c>
      <c r="AM63" s="6">
        <v>0</v>
      </c>
      <c r="AN63" s="5"/>
      <c r="AO63" s="5"/>
      <c r="AP63" s="5"/>
      <c r="AQ63" s="5" t="s">
        <v>75</v>
      </c>
      <c r="AR63" s="5"/>
      <c r="AS63" s="5" t="s">
        <v>76</v>
      </c>
      <c r="AT63" s="6">
        <v>0</v>
      </c>
      <c r="AU63" s="6">
        <v>0</v>
      </c>
      <c r="AV63" s="6">
        <v>0</v>
      </c>
      <c r="AW63" s="6">
        <v>0</v>
      </c>
      <c r="AX63" s="6">
        <v>0</v>
      </c>
      <c r="AY63" s="6">
        <v>0</v>
      </c>
      <c r="AZ63" s="49">
        <v>55000</v>
      </c>
      <c r="BA63" s="6">
        <v>0</v>
      </c>
      <c r="BB63" s="6">
        <v>0</v>
      </c>
      <c r="BC63" s="6">
        <v>0</v>
      </c>
      <c r="BD63" s="6">
        <v>0</v>
      </c>
      <c r="BE63" s="5"/>
      <c r="BF63" s="5"/>
      <c r="BG63" s="5"/>
      <c r="BH63" s="6">
        <v>0</v>
      </c>
    </row>
    <row r="64" spans="1:60" s="13" customFormat="1" ht="10" x14ac:dyDescent="0.2">
      <c r="A64" s="44">
        <v>890319230</v>
      </c>
      <c r="B64" s="44" t="s">
        <v>69</v>
      </c>
      <c r="C64" s="45" t="s">
        <v>18</v>
      </c>
      <c r="D64" s="46">
        <v>41163</v>
      </c>
      <c r="E64" s="44" t="s">
        <v>81</v>
      </c>
      <c r="F64" s="44" t="s">
        <v>82</v>
      </c>
      <c r="G64" s="47">
        <v>45667</v>
      </c>
      <c r="H64" s="48">
        <v>45667</v>
      </c>
      <c r="I64" s="49">
        <v>59800</v>
      </c>
      <c r="J64" s="49">
        <v>59800</v>
      </c>
      <c r="K64" s="45" t="s">
        <v>20</v>
      </c>
      <c r="L64" s="45" t="s">
        <v>22</v>
      </c>
      <c r="M64" s="45" t="s">
        <v>21</v>
      </c>
      <c r="N64" s="5" t="e">
        <v>#N/A</v>
      </c>
      <c r="O64" s="5" t="s">
        <v>117</v>
      </c>
      <c r="P64" s="6">
        <v>59800</v>
      </c>
      <c r="Q64" s="5">
        <v>1222573077</v>
      </c>
      <c r="R64" s="5" t="s">
        <v>72</v>
      </c>
      <c r="S64" s="50">
        <v>45642</v>
      </c>
      <c r="T64" s="50">
        <v>45667</v>
      </c>
      <c r="U64" s="50">
        <v>45678</v>
      </c>
      <c r="V64" s="50"/>
      <c r="W64" s="45">
        <v>38</v>
      </c>
      <c r="X64" s="45" t="s">
        <v>73</v>
      </c>
      <c r="Y64" s="6">
        <v>78000</v>
      </c>
      <c r="Z64" s="6">
        <v>78000</v>
      </c>
      <c r="AA64" s="6">
        <v>18200</v>
      </c>
      <c r="AB64" s="6">
        <v>18200</v>
      </c>
      <c r="AC64" s="6">
        <v>0</v>
      </c>
      <c r="AD64" s="6">
        <v>0</v>
      </c>
      <c r="AE64" s="6">
        <v>0</v>
      </c>
      <c r="AF64" s="6">
        <v>0</v>
      </c>
      <c r="AG64" s="5"/>
      <c r="AH64" s="5"/>
      <c r="AI64" s="5"/>
      <c r="AJ64" s="5" t="s">
        <v>74</v>
      </c>
      <c r="AK64" s="6">
        <v>0</v>
      </c>
      <c r="AL64" s="6">
        <v>59800</v>
      </c>
      <c r="AM64" s="6">
        <v>0</v>
      </c>
      <c r="AN64" s="5"/>
      <c r="AO64" s="5"/>
      <c r="AP64" s="5"/>
      <c r="AQ64" s="5" t="s">
        <v>75</v>
      </c>
      <c r="AR64" s="5"/>
      <c r="AS64" s="5" t="s">
        <v>76</v>
      </c>
      <c r="AT64" s="6">
        <v>0</v>
      </c>
      <c r="AU64" s="6">
        <v>0</v>
      </c>
      <c r="AV64" s="6">
        <v>0</v>
      </c>
      <c r="AW64" s="6">
        <v>0</v>
      </c>
      <c r="AX64" s="6">
        <v>0</v>
      </c>
      <c r="AY64" s="6">
        <v>0</v>
      </c>
      <c r="AZ64" s="49">
        <v>59800</v>
      </c>
      <c r="BA64" s="6">
        <v>0</v>
      </c>
      <c r="BB64" s="6">
        <v>0</v>
      </c>
      <c r="BC64" s="6">
        <v>0</v>
      </c>
      <c r="BD64" s="6">
        <v>0</v>
      </c>
      <c r="BE64" s="5"/>
      <c r="BF64" s="5"/>
      <c r="BG64" s="5"/>
      <c r="BH64" s="6">
        <v>0</v>
      </c>
    </row>
    <row r="65" spans="1:60" s="13" customFormat="1" ht="10" x14ac:dyDescent="0.2">
      <c r="A65" s="44">
        <v>890319230</v>
      </c>
      <c r="B65" s="44" t="s">
        <v>69</v>
      </c>
      <c r="C65" s="45" t="s">
        <v>18</v>
      </c>
      <c r="D65" s="46">
        <v>41189</v>
      </c>
      <c r="E65" s="44" t="s">
        <v>83</v>
      </c>
      <c r="F65" s="44" t="s">
        <v>84</v>
      </c>
      <c r="G65" s="47">
        <v>45667</v>
      </c>
      <c r="H65" s="48">
        <v>45667</v>
      </c>
      <c r="I65" s="49">
        <v>55000</v>
      </c>
      <c r="J65" s="49">
        <v>55000</v>
      </c>
      <c r="K65" s="45" t="s">
        <v>20</v>
      </c>
      <c r="L65" s="45" t="s">
        <v>22</v>
      </c>
      <c r="M65" s="45" t="s">
        <v>21</v>
      </c>
      <c r="N65" s="5" t="e">
        <v>#N/A</v>
      </c>
      <c r="O65" s="5" t="s">
        <v>117</v>
      </c>
      <c r="P65" s="6">
        <v>55000</v>
      </c>
      <c r="Q65" s="5">
        <v>1222573076</v>
      </c>
      <c r="R65" s="5" t="s">
        <v>72</v>
      </c>
      <c r="S65" s="50">
        <v>45642</v>
      </c>
      <c r="T65" s="50">
        <v>45667</v>
      </c>
      <c r="U65" s="50">
        <v>45678</v>
      </c>
      <c r="V65" s="50"/>
      <c r="W65" s="45">
        <v>38</v>
      </c>
      <c r="X65" s="45" t="s">
        <v>73</v>
      </c>
      <c r="Y65" s="6">
        <v>55000</v>
      </c>
      <c r="Z65" s="6">
        <v>55000</v>
      </c>
      <c r="AA65" s="6">
        <v>0</v>
      </c>
      <c r="AB65" s="6">
        <v>0</v>
      </c>
      <c r="AC65" s="6">
        <v>0</v>
      </c>
      <c r="AD65" s="6">
        <v>0</v>
      </c>
      <c r="AE65" s="6">
        <v>0</v>
      </c>
      <c r="AF65" s="6">
        <v>0</v>
      </c>
      <c r="AG65" s="5"/>
      <c r="AH65" s="5"/>
      <c r="AI65" s="5"/>
      <c r="AJ65" s="5" t="s">
        <v>74</v>
      </c>
      <c r="AK65" s="6">
        <v>0</v>
      </c>
      <c r="AL65" s="6">
        <v>55000</v>
      </c>
      <c r="AM65" s="6">
        <v>0</v>
      </c>
      <c r="AN65" s="5"/>
      <c r="AO65" s="5"/>
      <c r="AP65" s="5"/>
      <c r="AQ65" s="5" t="s">
        <v>75</v>
      </c>
      <c r="AR65" s="5"/>
      <c r="AS65" s="5" t="s">
        <v>76</v>
      </c>
      <c r="AT65" s="6">
        <v>0</v>
      </c>
      <c r="AU65" s="6">
        <v>0</v>
      </c>
      <c r="AV65" s="6">
        <v>0</v>
      </c>
      <c r="AW65" s="6">
        <v>0</v>
      </c>
      <c r="AX65" s="6">
        <v>0</v>
      </c>
      <c r="AY65" s="6">
        <v>0</v>
      </c>
      <c r="AZ65" s="49">
        <v>55000</v>
      </c>
      <c r="BA65" s="6">
        <v>0</v>
      </c>
      <c r="BB65" s="6">
        <v>0</v>
      </c>
      <c r="BC65" s="6">
        <v>0</v>
      </c>
      <c r="BD65" s="6">
        <v>0</v>
      </c>
      <c r="BE65" s="5"/>
      <c r="BF65" s="5"/>
      <c r="BG65" s="5"/>
      <c r="BH65" s="6">
        <v>0</v>
      </c>
    </row>
    <row r="66" spans="1:60" s="13" customFormat="1" ht="10" x14ac:dyDescent="0.2">
      <c r="A66" s="44">
        <v>890319230</v>
      </c>
      <c r="B66" s="44" t="s">
        <v>69</v>
      </c>
      <c r="C66" s="45" t="s">
        <v>18</v>
      </c>
      <c r="D66" s="46">
        <v>42426</v>
      </c>
      <c r="E66" s="44" t="s">
        <v>85</v>
      </c>
      <c r="F66" s="44" t="s">
        <v>86</v>
      </c>
      <c r="G66" s="47">
        <v>45720</v>
      </c>
      <c r="H66" s="48">
        <v>45720</v>
      </c>
      <c r="I66" s="49">
        <v>55000</v>
      </c>
      <c r="J66" s="49">
        <v>55000</v>
      </c>
      <c r="K66" s="45" t="s">
        <v>20</v>
      </c>
      <c r="L66" s="45" t="s">
        <v>22</v>
      </c>
      <c r="M66" s="45" t="s">
        <v>21</v>
      </c>
      <c r="N66" s="5" t="e">
        <v>#N/A</v>
      </c>
      <c r="O66" s="5" t="s">
        <v>117</v>
      </c>
      <c r="P66" s="6">
        <v>55000</v>
      </c>
      <c r="Q66" s="5">
        <v>1222594372</v>
      </c>
      <c r="R66" s="5" t="s">
        <v>72</v>
      </c>
      <c r="S66" s="50">
        <v>45709</v>
      </c>
      <c r="T66" s="50">
        <v>45719</v>
      </c>
      <c r="U66" s="50">
        <v>45745</v>
      </c>
      <c r="V66" s="50"/>
      <c r="W66" s="45">
        <v>-29</v>
      </c>
      <c r="X66" s="45" t="s">
        <v>87</v>
      </c>
      <c r="Y66" s="6">
        <v>55000</v>
      </c>
      <c r="Z66" s="6">
        <v>55000</v>
      </c>
      <c r="AA66" s="6">
        <v>0</v>
      </c>
      <c r="AB66" s="6">
        <v>0</v>
      </c>
      <c r="AC66" s="6">
        <v>0</v>
      </c>
      <c r="AD66" s="6">
        <v>0</v>
      </c>
      <c r="AE66" s="6">
        <v>0</v>
      </c>
      <c r="AF66" s="6">
        <v>0</v>
      </c>
      <c r="AG66" s="5"/>
      <c r="AH66" s="5"/>
      <c r="AI66" s="5"/>
      <c r="AJ66" s="5" t="s">
        <v>88</v>
      </c>
      <c r="AK66" s="6">
        <v>0</v>
      </c>
      <c r="AL66" s="6">
        <v>55000</v>
      </c>
      <c r="AM66" s="6">
        <v>0</v>
      </c>
      <c r="AN66" s="5"/>
      <c r="AO66" s="5"/>
      <c r="AP66" s="5"/>
      <c r="AQ66" s="5" t="s">
        <v>75</v>
      </c>
      <c r="AR66" s="5"/>
      <c r="AS66" s="5" t="s">
        <v>76</v>
      </c>
      <c r="AT66" s="6">
        <v>0</v>
      </c>
      <c r="AU66" s="6">
        <v>0</v>
      </c>
      <c r="AV66" s="6">
        <v>0</v>
      </c>
      <c r="AW66" s="6">
        <v>0</v>
      </c>
      <c r="AX66" s="6">
        <v>0</v>
      </c>
      <c r="AY66" s="6">
        <v>0</v>
      </c>
      <c r="AZ66" s="49">
        <v>55000</v>
      </c>
      <c r="BA66" s="6">
        <v>0</v>
      </c>
      <c r="BB66" s="6">
        <v>0</v>
      </c>
      <c r="BC66" s="6">
        <v>0</v>
      </c>
      <c r="BD66" s="6">
        <v>0</v>
      </c>
      <c r="BE66" s="5"/>
      <c r="BF66" s="5"/>
      <c r="BG66" s="5"/>
      <c r="BH66" s="6">
        <v>0</v>
      </c>
    </row>
    <row r="67" spans="1:60" s="13" customFormat="1" ht="10" x14ac:dyDescent="0.2">
      <c r="A67" s="44">
        <v>890319230</v>
      </c>
      <c r="B67" s="44" t="s">
        <v>69</v>
      </c>
      <c r="C67" s="45" t="s">
        <v>18</v>
      </c>
      <c r="D67" s="46">
        <v>42685</v>
      </c>
      <c r="E67" s="44" t="s">
        <v>89</v>
      </c>
      <c r="F67" s="44" t="s">
        <v>90</v>
      </c>
      <c r="G67" s="47">
        <v>45720</v>
      </c>
      <c r="H67" s="48">
        <v>45720</v>
      </c>
      <c r="I67" s="49">
        <v>55000</v>
      </c>
      <c r="J67" s="49">
        <v>55000</v>
      </c>
      <c r="K67" s="45" t="s">
        <v>20</v>
      </c>
      <c r="L67" s="45" t="s">
        <v>22</v>
      </c>
      <c r="M67" s="45" t="s">
        <v>21</v>
      </c>
      <c r="N67" s="5" t="e">
        <v>#N/A</v>
      </c>
      <c r="O67" s="5" t="s">
        <v>117</v>
      </c>
      <c r="P67" s="6">
        <v>55000</v>
      </c>
      <c r="Q67" s="5">
        <v>1222594373</v>
      </c>
      <c r="R67" s="5" t="s">
        <v>72</v>
      </c>
      <c r="S67" s="50">
        <v>45716</v>
      </c>
      <c r="T67" s="50">
        <v>45719</v>
      </c>
      <c r="U67" s="50">
        <v>45745</v>
      </c>
      <c r="V67" s="50"/>
      <c r="W67" s="45">
        <v>-29</v>
      </c>
      <c r="X67" s="45" t="s">
        <v>87</v>
      </c>
      <c r="Y67" s="6">
        <v>55000</v>
      </c>
      <c r="Z67" s="6">
        <v>55000</v>
      </c>
      <c r="AA67" s="6">
        <v>0</v>
      </c>
      <c r="AB67" s="6">
        <v>0</v>
      </c>
      <c r="AC67" s="6">
        <v>0</v>
      </c>
      <c r="AD67" s="6">
        <v>0</v>
      </c>
      <c r="AE67" s="6">
        <v>0</v>
      </c>
      <c r="AF67" s="6">
        <v>0</v>
      </c>
      <c r="AG67" s="5"/>
      <c r="AH67" s="5"/>
      <c r="AI67" s="5"/>
      <c r="AJ67" s="5" t="s">
        <v>88</v>
      </c>
      <c r="AK67" s="6">
        <v>0</v>
      </c>
      <c r="AL67" s="6">
        <v>55000</v>
      </c>
      <c r="AM67" s="6">
        <v>0</v>
      </c>
      <c r="AN67" s="5"/>
      <c r="AO67" s="5"/>
      <c r="AP67" s="5"/>
      <c r="AQ67" s="5" t="s">
        <v>75</v>
      </c>
      <c r="AR67" s="5"/>
      <c r="AS67" s="5" t="s">
        <v>76</v>
      </c>
      <c r="AT67" s="6">
        <v>0</v>
      </c>
      <c r="AU67" s="6">
        <v>0</v>
      </c>
      <c r="AV67" s="6">
        <v>0</v>
      </c>
      <c r="AW67" s="6">
        <v>0</v>
      </c>
      <c r="AX67" s="6">
        <v>0</v>
      </c>
      <c r="AY67" s="6">
        <v>0</v>
      </c>
      <c r="AZ67" s="49">
        <v>55000</v>
      </c>
      <c r="BA67" s="6">
        <v>0</v>
      </c>
      <c r="BB67" s="6">
        <v>0</v>
      </c>
      <c r="BC67" s="6">
        <v>0</v>
      </c>
      <c r="BD67" s="6">
        <v>0</v>
      </c>
      <c r="BE67" s="5"/>
      <c r="BF67" s="5"/>
      <c r="BG67" s="5"/>
      <c r="BH67" s="6">
        <v>0</v>
      </c>
    </row>
    <row r="68" spans="1:60" s="13" customFormat="1" ht="10" x14ac:dyDescent="0.2">
      <c r="A68" s="44">
        <v>890319230</v>
      </c>
      <c r="B68" s="44" t="s">
        <v>69</v>
      </c>
      <c r="C68" s="45" t="s">
        <v>18</v>
      </c>
      <c r="D68" s="46">
        <v>42524</v>
      </c>
      <c r="E68" s="44" t="s">
        <v>91</v>
      </c>
      <c r="F68" s="44" t="s">
        <v>92</v>
      </c>
      <c r="G68" s="47">
        <v>45720</v>
      </c>
      <c r="H68" s="48">
        <v>45720</v>
      </c>
      <c r="I68" s="49">
        <v>40000</v>
      </c>
      <c r="J68" s="49">
        <v>40000</v>
      </c>
      <c r="K68" s="45" t="s">
        <v>20</v>
      </c>
      <c r="L68" s="45" t="s">
        <v>22</v>
      </c>
      <c r="M68" s="45" t="s">
        <v>21</v>
      </c>
      <c r="N68" s="5" t="e">
        <v>#N/A</v>
      </c>
      <c r="O68" s="5" t="s">
        <v>117</v>
      </c>
      <c r="P68" s="6">
        <v>40000</v>
      </c>
      <c r="Q68" s="5">
        <v>1222582624</v>
      </c>
      <c r="R68" s="5" t="s">
        <v>72</v>
      </c>
      <c r="S68" s="50">
        <v>45713</v>
      </c>
      <c r="T68" s="50">
        <v>45720</v>
      </c>
      <c r="U68" s="50">
        <v>45745</v>
      </c>
      <c r="V68" s="50"/>
      <c r="W68" s="45">
        <v>-29</v>
      </c>
      <c r="X68" s="45" t="s">
        <v>87</v>
      </c>
      <c r="Y68" s="6">
        <v>40000</v>
      </c>
      <c r="Z68" s="6">
        <v>40000</v>
      </c>
      <c r="AA68" s="6">
        <v>0</v>
      </c>
      <c r="AB68" s="6">
        <v>0</v>
      </c>
      <c r="AC68" s="6">
        <v>0</v>
      </c>
      <c r="AD68" s="6">
        <v>0</v>
      </c>
      <c r="AE68" s="6">
        <v>0</v>
      </c>
      <c r="AF68" s="6">
        <v>0</v>
      </c>
      <c r="AG68" s="5"/>
      <c r="AH68" s="5"/>
      <c r="AI68" s="5"/>
      <c r="AJ68" s="5" t="s">
        <v>88</v>
      </c>
      <c r="AK68" s="6">
        <v>0</v>
      </c>
      <c r="AL68" s="6">
        <v>40000</v>
      </c>
      <c r="AM68" s="6">
        <v>0</v>
      </c>
      <c r="AN68" s="5"/>
      <c r="AO68" s="5"/>
      <c r="AP68" s="5"/>
      <c r="AQ68" s="5" t="s">
        <v>75</v>
      </c>
      <c r="AR68" s="5"/>
      <c r="AS68" s="5" t="s">
        <v>76</v>
      </c>
      <c r="AT68" s="6">
        <v>0</v>
      </c>
      <c r="AU68" s="6">
        <v>0</v>
      </c>
      <c r="AV68" s="6">
        <v>0</v>
      </c>
      <c r="AW68" s="6">
        <v>0</v>
      </c>
      <c r="AX68" s="6">
        <v>0</v>
      </c>
      <c r="AY68" s="6">
        <v>0</v>
      </c>
      <c r="AZ68" s="49">
        <v>40000</v>
      </c>
      <c r="BA68" s="6">
        <v>0</v>
      </c>
      <c r="BB68" s="6">
        <v>0</v>
      </c>
      <c r="BC68" s="6">
        <v>0</v>
      </c>
      <c r="BD68" s="6">
        <v>0</v>
      </c>
      <c r="BE68" s="5"/>
      <c r="BF68" s="5"/>
      <c r="BG68" s="5"/>
      <c r="BH68" s="6">
        <v>0</v>
      </c>
    </row>
    <row r="69" spans="1:60" s="13" customFormat="1" ht="10" x14ac:dyDescent="0.2">
      <c r="A69" s="44">
        <v>890319230</v>
      </c>
      <c r="B69" s="44" t="s">
        <v>69</v>
      </c>
      <c r="C69" s="45" t="s">
        <v>18</v>
      </c>
      <c r="D69" s="46">
        <v>42369</v>
      </c>
      <c r="E69" s="44" t="s">
        <v>102</v>
      </c>
      <c r="F69" s="44" t="s">
        <v>103</v>
      </c>
      <c r="G69" s="47">
        <v>45720</v>
      </c>
      <c r="H69" s="48">
        <v>45720</v>
      </c>
      <c r="I69" s="49">
        <v>78000</v>
      </c>
      <c r="J69" s="49">
        <v>78000</v>
      </c>
      <c r="K69" s="45" t="s">
        <v>20</v>
      </c>
      <c r="L69" s="45" t="s">
        <v>22</v>
      </c>
      <c r="M69" s="45" t="s">
        <v>21</v>
      </c>
      <c r="N69" s="5" t="e">
        <v>#N/A</v>
      </c>
      <c r="O69" s="5" t="s">
        <v>104</v>
      </c>
      <c r="P69" s="6">
        <v>55000</v>
      </c>
      <c r="Q69" s="5">
        <v>1222585421</v>
      </c>
      <c r="R69" s="5" t="s">
        <v>105</v>
      </c>
      <c r="S69" s="50">
        <v>45708</v>
      </c>
      <c r="T69" s="50">
        <v>45719</v>
      </c>
      <c r="U69" s="50">
        <v>45770</v>
      </c>
      <c r="V69" s="50"/>
      <c r="W69" s="45">
        <v>-54</v>
      </c>
      <c r="X69" s="45" t="s">
        <v>87</v>
      </c>
      <c r="Y69" s="6">
        <v>78000</v>
      </c>
      <c r="Z69" s="6">
        <v>78000</v>
      </c>
      <c r="AA69" s="6">
        <v>0</v>
      </c>
      <c r="AB69" s="6">
        <v>0</v>
      </c>
      <c r="AC69" s="6">
        <v>0</v>
      </c>
      <c r="AD69" s="6">
        <v>23000</v>
      </c>
      <c r="AE69" s="6">
        <v>0</v>
      </c>
      <c r="AF69" s="6">
        <v>0</v>
      </c>
      <c r="AG69" s="5"/>
      <c r="AH69" s="5"/>
      <c r="AI69" s="5" t="s">
        <v>106</v>
      </c>
      <c r="AJ69" s="5" t="s">
        <v>107</v>
      </c>
      <c r="AK69" s="6">
        <v>0</v>
      </c>
      <c r="AL69" s="6">
        <v>55000</v>
      </c>
      <c r="AM69" s="6">
        <v>0</v>
      </c>
      <c r="AN69" s="5"/>
      <c r="AO69" s="5"/>
      <c r="AP69" s="5"/>
      <c r="AQ69" s="5" t="s">
        <v>75</v>
      </c>
      <c r="AR69" s="5"/>
      <c r="AS69" s="5" t="s">
        <v>76</v>
      </c>
      <c r="AT69" s="6">
        <v>0</v>
      </c>
      <c r="AU69" s="6">
        <v>0</v>
      </c>
      <c r="AV69" s="6">
        <v>0</v>
      </c>
      <c r="AW69" s="6">
        <v>0</v>
      </c>
      <c r="AX69" s="6">
        <v>0</v>
      </c>
      <c r="AY69" s="6">
        <v>23000</v>
      </c>
      <c r="AZ69" s="6">
        <v>55000</v>
      </c>
      <c r="BA69" s="6">
        <v>0</v>
      </c>
      <c r="BB69" s="6">
        <v>0</v>
      </c>
      <c r="BC69" s="6">
        <v>0</v>
      </c>
      <c r="BD69" s="6">
        <v>0</v>
      </c>
      <c r="BE69" s="5"/>
      <c r="BF69" s="5"/>
      <c r="BG69" s="5"/>
      <c r="BH69" s="6">
        <v>0</v>
      </c>
    </row>
    <row r="70" spans="1:60" s="13" customFormat="1" ht="10" x14ac:dyDescent="0.2">
      <c r="A70" s="44">
        <v>890319230</v>
      </c>
      <c r="B70" s="44" t="s">
        <v>69</v>
      </c>
      <c r="C70" s="45" t="s">
        <v>18</v>
      </c>
      <c r="D70" s="46">
        <v>42266</v>
      </c>
      <c r="E70" s="44" t="s">
        <v>108</v>
      </c>
      <c r="F70" s="44" t="s">
        <v>109</v>
      </c>
      <c r="G70" s="47">
        <v>45720</v>
      </c>
      <c r="H70" s="48">
        <v>45720</v>
      </c>
      <c r="I70" s="49">
        <v>60300</v>
      </c>
      <c r="J70" s="49">
        <v>60300</v>
      </c>
      <c r="K70" s="45" t="s">
        <v>20</v>
      </c>
      <c r="L70" s="45" t="s">
        <v>22</v>
      </c>
      <c r="M70" s="45" t="s">
        <v>21</v>
      </c>
      <c r="N70" s="5" t="e">
        <v>#N/A</v>
      </c>
      <c r="O70" s="5" t="s">
        <v>104</v>
      </c>
      <c r="P70" s="6">
        <v>59800</v>
      </c>
      <c r="Q70" s="5">
        <v>1222587085</v>
      </c>
      <c r="R70" s="5" t="s">
        <v>105</v>
      </c>
      <c r="S70" s="50">
        <v>45705</v>
      </c>
      <c r="T70" s="50">
        <v>45719</v>
      </c>
      <c r="U70" s="50">
        <v>45775</v>
      </c>
      <c r="V70" s="50"/>
      <c r="W70" s="45">
        <v>-59</v>
      </c>
      <c r="X70" s="45" t="s">
        <v>87</v>
      </c>
      <c r="Y70" s="6">
        <v>65000</v>
      </c>
      <c r="Z70" s="6">
        <v>65000</v>
      </c>
      <c r="AA70" s="6">
        <v>4700</v>
      </c>
      <c r="AB70" s="6">
        <v>4700</v>
      </c>
      <c r="AC70" s="6">
        <v>0</v>
      </c>
      <c r="AD70" s="6">
        <v>500</v>
      </c>
      <c r="AE70" s="6">
        <v>0</v>
      </c>
      <c r="AF70" s="6">
        <v>0</v>
      </c>
      <c r="AG70" s="5"/>
      <c r="AH70" s="5"/>
      <c r="AI70" s="5" t="s">
        <v>110</v>
      </c>
      <c r="AJ70" s="5" t="s">
        <v>111</v>
      </c>
      <c r="AK70" s="6">
        <v>0</v>
      </c>
      <c r="AL70" s="6">
        <v>59800</v>
      </c>
      <c r="AM70" s="6">
        <v>0</v>
      </c>
      <c r="AN70" s="5"/>
      <c r="AO70" s="5"/>
      <c r="AP70" s="5"/>
      <c r="AQ70" s="5" t="s">
        <v>75</v>
      </c>
      <c r="AR70" s="5"/>
      <c r="AS70" s="5" t="s">
        <v>76</v>
      </c>
      <c r="AT70" s="6">
        <v>0</v>
      </c>
      <c r="AU70" s="6">
        <v>0</v>
      </c>
      <c r="AV70" s="6">
        <v>0</v>
      </c>
      <c r="AW70" s="6">
        <v>0</v>
      </c>
      <c r="AX70" s="6">
        <v>0</v>
      </c>
      <c r="AY70" s="6">
        <v>500</v>
      </c>
      <c r="AZ70" s="6">
        <v>59800</v>
      </c>
      <c r="BA70" s="6">
        <v>0</v>
      </c>
      <c r="BB70" s="6">
        <v>0</v>
      </c>
      <c r="BC70" s="6">
        <v>0</v>
      </c>
      <c r="BD70" s="6">
        <v>0</v>
      </c>
      <c r="BE70" s="5"/>
      <c r="BF70" s="5"/>
      <c r="BG70" s="5"/>
      <c r="BH70" s="6">
        <v>0</v>
      </c>
    </row>
    <row r="71" spans="1:60" s="13" customFormat="1" ht="10" x14ac:dyDescent="0.2">
      <c r="A71" s="44">
        <v>890319230</v>
      </c>
      <c r="B71" s="44" t="s">
        <v>69</v>
      </c>
      <c r="C71" s="45" t="s">
        <v>18</v>
      </c>
      <c r="D71" s="46">
        <v>42483</v>
      </c>
      <c r="E71" s="44" t="s">
        <v>112</v>
      </c>
      <c r="F71" s="44" t="s">
        <v>113</v>
      </c>
      <c r="G71" s="47">
        <v>45720</v>
      </c>
      <c r="H71" s="48">
        <v>45720</v>
      </c>
      <c r="I71" s="49">
        <v>60300</v>
      </c>
      <c r="J71" s="49">
        <v>60300</v>
      </c>
      <c r="K71" s="45" t="s">
        <v>20</v>
      </c>
      <c r="L71" s="45" t="s">
        <v>22</v>
      </c>
      <c r="M71" s="45" t="s">
        <v>21</v>
      </c>
      <c r="N71" s="5" t="e">
        <v>#N/A</v>
      </c>
      <c r="O71" s="5" t="s">
        <v>104</v>
      </c>
      <c r="P71" s="6">
        <v>59800</v>
      </c>
      <c r="Q71" s="5">
        <v>1222587089</v>
      </c>
      <c r="R71" s="5" t="s">
        <v>105</v>
      </c>
      <c r="S71" s="50">
        <v>45712</v>
      </c>
      <c r="T71" s="50">
        <v>45719</v>
      </c>
      <c r="U71" s="50">
        <v>45775</v>
      </c>
      <c r="V71" s="50"/>
      <c r="W71" s="45">
        <v>-59</v>
      </c>
      <c r="X71" s="45" t="s">
        <v>87</v>
      </c>
      <c r="Y71" s="6">
        <v>65000</v>
      </c>
      <c r="Z71" s="6">
        <v>65000</v>
      </c>
      <c r="AA71" s="6">
        <v>4700</v>
      </c>
      <c r="AB71" s="6">
        <v>4700</v>
      </c>
      <c r="AC71" s="6">
        <v>0</v>
      </c>
      <c r="AD71" s="6">
        <v>500</v>
      </c>
      <c r="AE71" s="6">
        <v>0</v>
      </c>
      <c r="AF71" s="6">
        <v>0</v>
      </c>
      <c r="AG71" s="5"/>
      <c r="AH71" s="5"/>
      <c r="AI71" s="5" t="s">
        <v>114</v>
      </c>
      <c r="AJ71" s="5" t="s">
        <v>111</v>
      </c>
      <c r="AK71" s="6">
        <v>0</v>
      </c>
      <c r="AL71" s="6">
        <v>59800</v>
      </c>
      <c r="AM71" s="6">
        <v>0</v>
      </c>
      <c r="AN71" s="5"/>
      <c r="AO71" s="5"/>
      <c r="AP71" s="5"/>
      <c r="AQ71" s="5" t="s">
        <v>75</v>
      </c>
      <c r="AR71" s="5"/>
      <c r="AS71" s="5" t="s">
        <v>76</v>
      </c>
      <c r="AT71" s="6">
        <v>0</v>
      </c>
      <c r="AU71" s="6">
        <v>0</v>
      </c>
      <c r="AV71" s="6">
        <v>0</v>
      </c>
      <c r="AW71" s="6">
        <v>0</v>
      </c>
      <c r="AX71" s="6">
        <v>0</v>
      </c>
      <c r="AY71" s="6">
        <v>500</v>
      </c>
      <c r="AZ71" s="6">
        <v>59800</v>
      </c>
      <c r="BA71" s="6">
        <v>0</v>
      </c>
      <c r="BB71" s="6">
        <v>0</v>
      </c>
      <c r="BC71" s="6">
        <v>0</v>
      </c>
      <c r="BD71" s="6">
        <v>0</v>
      </c>
      <c r="BE71" s="5"/>
      <c r="BF71" s="5"/>
      <c r="BG71" s="5"/>
      <c r="BH71" s="6">
        <v>0</v>
      </c>
    </row>
    <row r="72" spans="1:60" s="13" customFormat="1" ht="10" x14ac:dyDescent="0.2">
      <c r="A72" s="44">
        <v>890319230</v>
      </c>
      <c r="B72" s="44" t="s">
        <v>69</v>
      </c>
      <c r="C72" s="45" t="s">
        <v>18</v>
      </c>
      <c r="D72" s="46">
        <v>42490</v>
      </c>
      <c r="E72" s="44" t="s">
        <v>115</v>
      </c>
      <c r="F72" s="44" t="s">
        <v>116</v>
      </c>
      <c r="G72" s="47">
        <v>45720</v>
      </c>
      <c r="H72" s="48">
        <v>45720</v>
      </c>
      <c r="I72" s="49">
        <v>60300</v>
      </c>
      <c r="J72" s="49">
        <v>60300</v>
      </c>
      <c r="K72" s="45" t="s">
        <v>20</v>
      </c>
      <c r="L72" s="45" t="s">
        <v>22</v>
      </c>
      <c r="M72" s="45" t="s">
        <v>21</v>
      </c>
      <c r="N72" s="5" t="e">
        <v>#N/A</v>
      </c>
      <c r="O72" s="5" t="s">
        <v>104</v>
      </c>
      <c r="P72" s="6">
        <v>59800</v>
      </c>
      <c r="Q72" s="5">
        <v>1222587091</v>
      </c>
      <c r="R72" s="5" t="s">
        <v>105</v>
      </c>
      <c r="S72" s="50">
        <v>45712</v>
      </c>
      <c r="T72" s="50">
        <v>45719</v>
      </c>
      <c r="U72" s="50">
        <v>45775</v>
      </c>
      <c r="V72" s="50"/>
      <c r="W72" s="45">
        <v>-59</v>
      </c>
      <c r="X72" s="45" t="s">
        <v>87</v>
      </c>
      <c r="Y72" s="6">
        <v>65000</v>
      </c>
      <c r="Z72" s="6">
        <v>65000</v>
      </c>
      <c r="AA72" s="6">
        <v>4700</v>
      </c>
      <c r="AB72" s="6">
        <v>4700</v>
      </c>
      <c r="AC72" s="6">
        <v>0</v>
      </c>
      <c r="AD72" s="6">
        <v>500</v>
      </c>
      <c r="AE72" s="6">
        <v>0</v>
      </c>
      <c r="AF72" s="6">
        <v>0</v>
      </c>
      <c r="AG72" s="5"/>
      <c r="AH72" s="5"/>
      <c r="AI72" s="5" t="s">
        <v>114</v>
      </c>
      <c r="AJ72" s="5" t="s">
        <v>111</v>
      </c>
      <c r="AK72" s="6">
        <v>0</v>
      </c>
      <c r="AL72" s="6">
        <v>59800</v>
      </c>
      <c r="AM72" s="6">
        <v>0</v>
      </c>
      <c r="AN72" s="5"/>
      <c r="AO72" s="5"/>
      <c r="AP72" s="5"/>
      <c r="AQ72" s="5" t="s">
        <v>75</v>
      </c>
      <c r="AR72" s="5"/>
      <c r="AS72" s="5" t="s">
        <v>76</v>
      </c>
      <c r="AT72" s="6">
        <v>0</v>
      </c>
      <c r="AU72" s="6">
        <v>0</v>
      </c>
      <c r="AV72" s="6">
        <v>0</v>
      </c>
      <c r="AW72" s="6">
        <v>0</v>
      </c>
      <c r="AX72" s="6">
        <v>0</v>
      </c>
      <c r="AY72" s="6">
        <v>500</v>
      </c>
      <c r="AZ72" s="6">
        <v>59800</v>
      </c>
      <c r="BA72" s="6">
        <v>0</v>
      </c>
      <c r="BB72" s="6">
        <v>0</v>
      </c>
      <c r="BC72" s="6">
        <v>0</v>
      </c>
      <c r="BD72" s="6">
        <v>0</v>
      </c>
      <c r="BE72" s="5"/>
      <c r="BF72" s="5"/>
      <c r="BG72" s="5"/>
      <c r="BH72" s="6">
        <v>0</v>
      </c>
    </row>
    <row r="77" spans="1:60" x14ac:dyDescent="0.35">
      <c r="K77" s="103"/>
    </row>
  </sheetData>
  <protectedRanges>
    <protectedRange algorithmName="SHA-512" hashValue="9+ah9tJAD1d4FIK7boMSAp9ZhkqWOsKcliwsS35JSOsk0Aea+c/2yFVjBeVDsv7trYxT+iUP9dPVCIbjcjaMoQ==" saltValue="Z7GArlXd1BdcXotzmJqK/w==" spinCount="100000" sqref="A3:B72" name="Rango1_25_6"/>
  </protectedRanges>
  <autoFilter ref="A2:BH72" xr:uid="{CFF28A02-B6E8-48F2-A607-A468D3051AD8}"/>
  <conditionalFormatting sqref="E1">
    <cfRule type="duplicateValues" dxfId="1" priority="3"/>
  </conditionalFormatting>
  <conditionalFormatting sqref="E2">
    <cfRule type="duplicateValues" dxfId="0" priority="2"/>
  </conditionalFormatting>
  <dataValidations count="1">
    <dataValidation type="whole" operator="greaterThan" allowBlank="1" showInputMessage="1" showErrorMessage="1" errorTitle="DATO ERRADO" error="El valor debe ser diferente de cero" sqref="J3:K72 AW3 AT4:AT22 AU23:AU41 AV42:AV44 AZ45:AZ68" xr:uid="{214C1408-CD16-4473-B5D7-E0E1A9FA27C7}">
      <formula1>1</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18274-7E24-4AB4-B8C2-C926CC997A88}">
  <dimension ref="B1:J42"/>
  <sheetViews>
    <sheetView showGridLines="0" tabSelected="1" topLeftCell="A27" zoomScaleNormal="100" workbookViewId="0">
      <selection activeCell="L17" sqref="L17"/>
    </sheetView>
  </sheetViews>
  <sheetFormatPr baseColWidth="10" defaultColWidth="10.90625" defaultRowHeight="12.5" x14ac:dyDescent="0.25"/>
  <cols>
    <col min="1" max="1" width="1" style="51" customWidth="1"/>
    <col min="2" max="2" width="10.90625" style="51"/>
    <col min="3" max="3" width="17.54296875" style="51" customWidth="1"/>
    <col min="4" max="4" width="11.54296875" style="51" customWidth="1"/>
    <col min="5" max="8" width="10.90625" style="51"/>
    <col min="9" max="9" width="22.54296875" style="51" customWidth="1"/>
    <col min="10" max="10" width="14" style="51" customWidth="1"/>
    <col min="11" max="11" width="1.81640625" style="51" customWidth="1"/>
    <col min="12" max="12" width="32.1796875" style="51" customWidth="1"/>
    <col min="13" max="13" width="4.90625" style="51" customWidth="1"/>
    <col min="14" max="16384" width="10.90625" style="51"/>
  </cols>
  <sheetData>
    <row r="1" spans="2:10" ht="6" customHeight="1" thickBot="1" x14ac:dyDescent="0.3"/>
    <row r="2" spans="2:10" ht="19.5" customHeight="1" x14ac:dyDescent="0.25">
      <c r="B2" s="52"/>
      <c r="C2" s="53"/>
      <c r="D2" s="117" t="s">
        <v>118</v>
      </c>
      <c r="E2" s="118"/>
      <c r="F2" s="118"/>
      <c r="G2" s="118"/>
      <c r="H2" s="118"/>
      <c r="I2" s="119"/>
      <c r="J2" s="123" t="s">
        <v>13</v>
      </c>
    </row>
    <row r="3" spans="2:10" ht="15.75" customHeight="1" thickBot="1" x14ac:dyDescent="0.3">
      <c r="B3" s="54"/>
      <c r="C3" s="55"/>
      <c r="D3" s="120"/>
      <c r="E3" s="121"/>
      <c r="F3" s="121"/>
      <c r="G3" s="121"/>
      <c r="H3" s="121"/>
      <c r="I3" s="122"/>
      <c r="J3" s="124"/>
    </row>
    <row r="4" spans="2:10" ht="13" x14ac:dyDescent="0.25">
      <c r="B4" s="54"/>
      <c r="C4" s="55"/>
      <c r="D4" s="56"/>
      <c r="E4" s="57"/>
      <c r="F4" s="57"/>
      <c r="G4" s="57"/>
      <c r="H4" s="57"/>
      <c r="I4" s="58"/>
      <c r="J4" s="59"/>
    </row>
    <row r="5" spans="2:10" ht="13" x14ac:dyDescent="0.25">
      <c r="B5" s="54"/>
      <c r="C5" s="55"/>
      <c r="D5" s="60" t="s">
        <v>119</v>
      </c>
      <c r="E5" s="61"/>
      <c r="F5" s="61"/>
      <c r="G5" s="61"/>
      <c r="H5" s="61"/>
      <c r="I5" s="62"/>
      <c r="J5" s="62" t="s">
        <v>120</v>
      </c>
    </row>
    <row r="6" spans="2:10" ht="13.5" thickBot="1" x14ac:dyDescent="0.3">
      <c r="B6" s="63"/>
      <c r="C6" s="64"/>
      <c r="D6" s="65"/>
      <c r="E6" s="66"/>
      <c r="F6" s="66"/>
      <c r="G6" s="66"/>
      <c r="H6" s="66"/>
      <c r="I6" s="67"/>
      <c r="J6" s="68"/>
    </row>
    <row r="7" spans="2:10" x14ac:dyDescent="0.25">
      <c r="B7" s="69"/>
      <c r="J7" s="70"/>
    </row>
    <row r="8" spans="2:10" x14ac:dyDescent="0.25">
      <c r="B8" s="69"/>
      <c r="J8" s="70"/>
    </row>
    <row r="9" spans="2:10" x14ac:dyDescent="0.25">
      <c r="B9" s="69"/>
      <c r="C9" s="51" t="s">
        <v>305</v>
      </c>
      <c r="J9" s="70"/>
    </row>
    <row r="10" spans="2:10" ht="13" x14ac:dyDescent="0.3">
      <c r="B10" s="69"/>
      <c r="C10" s="71"/>
      <c r="E10" s="72"/>
      <c r="H10" s="73"/>
      <c r="J10" s="70"/>
    </row>
    <row r="11" spans="2:10" x14ac:dyDescent="0.25">
      <c r="B11" s="69"/>
      <c r="J11" s="70"/>
    </row>
    <row r="12" spans="2:10" ht="13" x14ac:dyDescent="0.3">
      <c r="B12" s="69"/>
      <c r="C12" s="71" t="s">
        <v>303</v>
      </c>
      <c r="J12" s="70"/>
    </row>
    <row r="13" spans="2:10" ht="13" x14ac:dyDescent="0.3">
      <c r="B13" s="69"/>
      <c r="C13" s="71" t="s">
        <v>304</v>
      </c>
      <c r="J13" s="70"/>
    </row>
    <row r="14" spans="2:10" x14ac:dyDescent="0.25">
      <c r="B14" s="69"/>
      <c r="J14" s="70"/>
    </row>
    <row r="15" spans="2:10" x14ac:dyDescent="0.25">
      <c r="B15" s="69"/>
      <c r="C15" s="51" t="s">
        <v>121</v>
      </c>
      <c r="J15" s="70"/>
    </row>
    <row r="16" spans="2:10" x14ac:dyDescent="0.25">
      <c r="B16" s="69"/>
      <c r="C16" s="74"/>
      <c r="J16" s="70"/>
    </row>
    <row r="17" spans="2:10" ht="13" x14ac:dyDescent="0.25">
      <c r="B17" s="69"/>
      <c r="C17" s="51" t="s">
        <v>122</v>
      </c>
      <c r="D17" s="72"/>
      <c r="H17" s="75" t="s">
        <v>123</v>
      </c>
      <c r="I17" s="76" t="s">
        <v>124</v>
      </c>
      <c r="J17" s="70"/>
    </row>
    <row r="18" spans="2:10" ht="13" x14ac:dyDescent="0.3">
      <c r="B18" s="69"/>
      <c r="C18" s="71" t="s">
        <v>125</v>
      </c>
      <c r="D18" s="71"/>
      <c r="E18" s="71"/>
      <c r="F18" s="71"/>
      <c r="H18" s="77">
        <v>70</v>
      </c>
      <c r="I18" s="78">
        <v>11481850</v>
      </c>
      <c r="J18" s="70"/>
    </row>
    <row r="19" spans="2:10" x14ac:dyDescent="0.25">
      <c r="B19" s="69"/>
      <c r="C19" s="51" t="s">
        <v>126</v>
      </c>
      <c r="H19" s="79">
        <v>19</v>
      </c>
      <c r="I19" s="80">
        <v>2729000</v>
      </c>
      <c r="J19" s="70"/>
    </row>
    <row r="20" spans="2:10" x14ac:dyDescent="0.25">
      <c r="B20" s="69"/>
      <c r="C20" s="51" t="s">
        <v>127</v>
      </c>
      <c r="H20" s="79">
        <v>19</v>
      </c>
      <c r="I20" s="80">
        <v>6827000</v>
      </c>
      <c r="J20" s="70"/>
    </row>
    <row r="21" spans="2:10" x14ac:dyDescent="0.25">
      <c r="B21" s="69"/>
      <c r="C21" s="51" t="s">
        <v>128</v>
      </c>
      <c r="H21" s="79">
        <v>3</v>
      </c>
      <c r="I21" s="80">
        <v>157700</v>
      </c>
      <c r="J21" s="70"/>
    </row>
    <row r="22" spans="2:10" x14ac:dyDescent="0.25">
      <c r="B22" s="69"/>
      <c r="C22" s="51" t="s">
        <v>129</v>
      </c>
      <c r="H22" s="79">
        <v>1</v>
      </c>
      <c r="I22" s="80">
        <v>73500</v>
      </c>
      <c r="J22" s="70"/>
    </row>
    <row r="23" spans="2:10" x14ac:dyDescent="0.25">
      <c r="B23" s="69"/>
      <c r="C23" s="51" t="s">
        <v>130</v>
      </c>
      <c r="H23" s="79">
        <v>0</v>
      </c>
      <c r="I23" s="80">
        <v>0</v>
      </c>
      <c r="J23" s="70"/>
    </row>
    <row r="24" spans="2:10" ht="13" thickBot="1" x14ac:dyDescent="0.3">
      <c r="B24" s="69"/>
      <c r="C24" s="51" t="s">
        <v>131</v>
      </c>
      <c r="H24" s="81">
        <v>4</v>
      </c>
      <c r="I24" s="82">
        <v>24500</v>
      </c>
      <c r="J24" s="70"/>
    </row>
    <row r="25" spans="2:10" ht="13" x14ac:dyDescent="0.3">
      <c r="B25" s="69"/>
      <c r="C25" s="71" t="s">
        <v>132</v>
      </c>
      <c r="D25" s="71"/>
      <c r="E25" s="71"/>
      <c r="F25" s="71"/>
      <c r="H25" s="77">
        <f>H19+H20+H21+H22+H24+H23</f>
        <v>46</v>
      </c>
      <c r="I25" s="78">
        <f>I19+I20+I21+I22+I24+I23</f>
        <v>9811700</v>
      </c>
      <c r="J25" s="70"/>
    </row>
    <row r="26" spans="2:10" x14ac:dyDescent="0.25">
      <c r="B26" s="69"/>
      <c r="C26" s="51" t="s">
        <v>133</v>
      </c>
      <c r="H26" s="79">
        <v>24</v>
      </c>
      <c r="I26" s="80">
        <v>1670150</v>
      </c>
      <c r="J26" s="70"/>
    </row>
    <row r="27" spans="2:10" ht="13" thickBot="1" x14ac:dyDescent="0.3">
      <c r="B27" s="69"/>
      <c r="C27" s="51" t="s">
        <v>61</v>
      </c>
      <c r="H27" s="81">
        <v>0</v>
      </c>
      <c r="I27" s="82">
        <v>0</v>
      </c>
      <c r="J27" s="70"/>
    </row>
    <row r="28" spans="2:10" ht="13" x14ac:dyDescent="0.3">
      <c r="B28" s="69"/>
      <c r="C28" s="71" t="s">
        <v>134</v>
      </c>
      <c r="D28" s="71"/>
      <c r="E28" s="71"/>
      <c r="F28" s="71"/>
      <c r="H28" s="77">
        <f>H26+H27</f>
        <v>24</v>
      </c>
      <c r="I28" s="78">
        <f>I26+I27</f>
        <v>1670150</v>
      </c>
      <c r="J28" s="70"/>
    </row>
    <row r="29" spans="2:10" ht="13.5" thickBot="1" x14ac:dyDescent="0.35">
      <c r="B29" s="69"/>
      <c r="C29" s="51" t="s">
        <v>135</v>
      </c>
      <c r="D29" s="71"/>
      <c r="E29" s="71"/>
      <c r="F29" s="71"/>
      <c r="H29" s="81">
        <v>0</v>
      </c>
      <c r="I29" s="82">
        <v>0</v>
      </c>
      <c r="J29" s="70"/>
    </row>
    <row r="30" spans="2:10" ht="13" x14ac:dyDescent="0.3">
      <c r="B30" s="69"/>
      <c r="C30" s="71" t="s">
        <v>136</v>
      </c>
      <c r="D30" s="71"/>
      <c r="E30" s="71"/>
      <c r="F30" s="71"/>
      <c r="H30" s="79">
        <f>H29</f>
        <v>0</v>
      </c>
      <c r="I30" s="80">
        <f>I29</f>
        <v>0</v>
      </c>
      <c r="J30" s="70"/>
    </row>
    <row r="31" spans="2:10" ht="13" x14ac:dyDescent="0.3">
      <c r="B31" s="69"/>
      <c r="C31" s="71"/>
      <c r="D31" s="71"/>
      <c r="E31" s="71"/>
      <c r="F31" s="71"/>
      <c r="H31" s="83"/>
      <c r="I31" s="78"/>
      <c r="J31" s="70"/>
    </row>
    <row r="32" spans="2:10" ht="13.5" thickBot="1" x14ac:dyDescent="0.35">
      <c r="B32" s="69"/>
      <c r="C32" s="71" t="s">
        <v>137</v>
      </c>
      <c r="D32" s="71"/>
      <c r="H32" s="84">
        <f>H25+H28+H30</f>
        <v>70</v>
      </c>
      <c r="I32" s="85">
        <f>I25+I28+I30</f>
        <v>11481850</v>
      </c>
      <c r="J32" s="70"/>
    </row>
    <row r="33" spans="2:10" ht="13.5" thickTop="1" x14ac:dyDescent="0.3">
      <c r="B33" s="69"/>
      <c r="C33" s="71"/>
      <c r="D33" s="71"/>
      <c r="H33" s="86">
        <f>+H18-H32</f>
        <v>0</v>
      </c>
      <c r="I33" s="80">
        <f>+I18-I32</f>
        <v>0</v>
      </c>
      <c r="J33" s="70"/>
    </row>
    <row r="34" spans="2:10" x14ac:dyDescent="0.25">
      <c r="B34" s="69"/>
      <c r="G34" s="86"/>
      <c r="H34" s="86"/>
      <c r="I34" s="86"/>
      <c r="J34" s="70"/>
    </row>
    <row r="35" spans="2:10" x14ac:dyDescent="0.25">
      <c r="B35" s="69"/>
      <c r="G35" s="86"/>
      <c r="H35" s="86"/>
      <c r="I35" s="86"/>
      <c r="J35" s="70"/>
    </row>
    <row r="36" spans="2:10" ht="13" x14ac:dyDescent="0.3">
      <c r="B36" s="69"/>
      <c r="C36" s="71"/>
      <c r="G36" s="86"/>
      <c r="H36" s="86"/>
      <c r="I36" s="86"/>
      <c r="J36" s="70"/>
    </row>
    <row r="37" spans="2:10" ht="13.5" thickBot="1" x14ac:dyDescent="0.35">
      <c r="B37" s="69"/>
      <c r="C37" s="87" t="s">
        <v>138</v>
      </c>
      <c r="D37" s="88"/>
      <c r="H37" s="87" t="s">
        <v>139</v>
      </c>
      <c r="I37" s="88"/>
      <c r="J37" s="70"/>
    </row>
    <row r="38" spans="2:10" ht="13" x14ac:dyDescent="0.3">
      <c r="B38" s="69"/>
      <c r="C38" s="71" t="s">
        <v>140</v>
      </c>
      <c r="D38" s="86"/>
      <c r="H38" s="89" t="s">
        <v>141</v>
      </c>
      <c r="I38" s="86"/>
      <c r="J38" s="70"/>
    </row>
    <row r="39" spans="2:10" ht="13" x14ac:dyDescent="0.3">
      <c r="B39" s="69"/>
      <c r="C39" s="71" t="s">
        <v>69</v>
      </c>
      <c r="H39" s="71" t="s">
        <v>142</v>
      </c>
      <c r="I39" s="86"/>
      <c r="J39" s="70"/>
    </row>
    <row r="40" spans="2:10" x14ac:dyDescent="0.25">
      <c r="B40" s="69"/>
      <c r="G40" s="86"/>
      <c r="H40" s="86"/>
      <c r="I40" s="86"/>
      <c r="J40" s="70"/>
    </row>
    <row r="41" spans="2:10" ht="12.75" customHeight="1" x14ac:dyDescent="0.25">
      <c r="B41" s="69"/>
      <c r="C41" s="125" t="s">
        <v>143</v>
      </c>
      <c r="D41" s="125"/>
      <c r="E41" s="125"/>
      <c r="F41" s="125"/>
      <c r="G41" s="125"/>
      <c r="H41" s="125"/>
      <c r="I41" s="125"/>
      <c r="J41" s="70"/>
    </row>
    <row r="42" spans="2:10" ht="18.75" customHeight="1" thickBot="1" x14ac:dyDescent="0.3">
      <c r="B42" s="90"/>
      <c r="C42" s="91"/>
      <c r="D42" s="91"/>
      <c r="E42" s="91"/>
      <c r="F42" s="91"/>
      <c r="G42" s="91"/>
      <c r="H42" s="91"/>
      <c r="I42" s="91"/>
      <c r="J42" s="92"/>
    </row>
  </sheetData>
  <mergeCells count="3">
    <mergeCell ref="D2:I3"/>
    <mergeCell ref="J2:J3"/>
    <mergeCell ref="C41:I41"/>
  </mergeCells>
  <pageMargins left="0.7" right="0.7" top="0.75" bottom="0.75" header="0.3" footer="0.3"/>
  <pageSetup scale="73"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8EB1C1-C1AA-423E-8F67-157D711EAF48}">
  <dimension ref="B1:J37"/>
  <sheetViews>
    <sheetView showGridLines="0" zoomScale="84" zoomScaleNormal="84" zoomScaleSheetLayoutView="100" workbookViewId="0">
      <selection activeCell="O13" sqref="O13"/>
    </sheetView>
  </sheetViews>
  <sheetFormatPr baseColWidth="10" defaultColWidth="11.453125" defaultRowHeight="12.5" x14ac:dyDescent="0.25"/>
  <cols>
    <col min="1" max="1" width="4.453125" style="51" customWidth="1"/>
    <col min="2" max="2" width="11.453125" style="51"/>
    <col min="3" max="3" width="12.81640625" style="51" customWidth="1"/>
    <col min="4" max="4" width="22" style="51" customWidth="1"/>
    <col min="5" max="8" width="11.453125" style="51"/>
    <col min="9" max="9" width="24.81640625" style="51" customWidth="1"/>
    <col min="10" max="10" width="12.54296875" style="51" customWidth="1"/>
    <col min="11" max="11" width="1.81640625" style="51" customWidth="1"/>
    <col min="12" max="16384" width="11.453125" style="51"/>
  </cols>
  <sheetData>
    <row r="1" spans="2:10" ht="18" customHeight="1" thickBot="1" x14ac:dyDescent="0.3"/>
    <row r="2" spans="2:10" ht="19.5" customHeight="1" x14ac:dyDescent="0.25">
      <c r="B2" s="52"/>
      <c r="C2" s="53"/>
      <c r="D2" s="117" t="s">
        <v>144</v>
      </c>
      <c r="E2" s="118"/>
      <c r="F2" s="118"/>
      <c r="G2" s="118"/>
      <c r="H2" s="118"/>
      <c r="I2" s="119"/>
      <c r="J2" s="123" t="s">
        <v>13</v>
      </c>
    </row>
    <row r="3" spans="2:10" ht="15.75" customHeight="1" thickBot="1" x14ac:dyDescent="0.3">
      <c r="B3" s="54"/>
      <c r="C3" s="55"/>
      <c r="D3" s="120"/>
      <c r="E3" s="121"/>
      <c r="F3" s="121"/>
      <c r="G3" s="121"/>
      <c r="H3" s="121"/>
      <c r="I3" s="122"/>
      <c r="J3" s="124"/>
    </row>
    <row r="4" spans="2:10" ht="13" x14ac:dyDescent="0.25">
      <c r="B4" s="54"/>
      <c r="C4" s="55"/>
      <c r="E4" s="57"/>
      <c r="F4" s="57"/>
      <c r="G4" s="57"/>
      <c r="H4" s="57"/>
      <c r="I4" s="58"/>
      <c r="J4" s="59"/>
    </row>
    <row r="5" spans="2:10" ht="13" x14ac:dyDescent="0.25">
      <c r="B5" s="54"/>
      <c r="C5" s="55"/>
      <c r="D5" s="126" t="s">
        <v>145</v>
      </c>
      <c r="E5" s="127"/>
      <c r="F5" s="127"/>
      <c r="G5" s="127"/>
      <c r="H5" s="127"/>
      <c r="I5" s="128"/>
      <c r="J5" s="62" t="s">
        <v>14</v>
      </c>
    </row>
    <row r="6" spans="2:10" ht="13.5" thickBot="1" x14ac:dyDescent="0.3">
      <c r="B6" s="63"/>
      <c r="C6" s="64"/>
      <c r="D6" s="65"/>
      <c r="E6" s="66"/>
      <c r="F6" s="66"/>
      <c r="G6" s="66"/>
      <c r="H6" s="66"/>
      <c r="I6" s="67"/>
      <c r="J6" s="68"/>
    </row>
    <row r="7" spans="2:10" x14ac:dyDescent="0.25">
      <c r="B7" s="69"/>
      <c r="J7" s="70"/>
    </row>
    <row r="8" spans="2:10" x14ac:dyDescent="0.25">
      <c r="B8" s="69"/>
      <c r="J8" s="70"/>
    </row>
    <row r="9" spans="2:10" x14ac:dyDescent="0.25">
      <c r="B9" s="69"/>
      <c r="C9" s="51" t="str">
        <f>+'FOR-CSA-018'!C9</f>
        <v>Santiago de Cali, mayo 19  2025</v>
      </c>
      <c r="D9" s="73"/>
      <c r="E9" s="72"/>
      <c r="J9" s="70"/>
    </row>
    <row r="10" spans="2:10" ht="13" x14ac:dyDescent="0.3">
      <c r="B10" s="69"/>
      <c r="C10" s="71"/>
      <c r="J10" s="70"/>
    </row>
    <row r="11" spans="2:10" ht="13" x14ac:dyDescent="0.3">
      <c r="B11" s="69"/>
      <c r="C11" s="71" t="str">
        <f>+'FOR-CSA-018'!C12</f>
        <v xml:space="preserve">Señores : FUND LIGA COLOMBIANA CONTA LA EPILEPSIA </v>
      </c>
      <c r="J11" s="70"/>
    </row>
    <row r="12" spans="2:10" ht="13" x14ac:dyDescent="0.3">
      <c r="B12" s="69"/>
      <c r="C12" s="71" t="str">
        <f>+'FOR-CSA-018'!C13</f>
        <v>NIT: 890319230</v>
      </c>
      <c r="J12" s="70"/>
    </row>
    <row r="13" spans="2:10" x14ac:dyDescent="0.25">
      <c r="B13" s="69"/>
      <c r="J13" s="70"/>
    </row>
    <row r="14" spans="2:10" x14ac:dyDescent="0.25">
      <c r="B14" s="69"/>
      <c r="C14" s="51" t="s">
        <v>146</v>
      </c>
      <c r="J14" s="70"/>
    </row>
    <row r="15" spans="2:10" x14ac:dyDescent="0.25">
      <c r="B15" s="69"/>
      <c r="C15" s="74"/>
      <c r="J15" s="70"/>
    </row>
    <row r="16" spans="2:10" ht="13" x14ac:dyDescent="0.3">
      <c r="B16" s="69"/>
      <c r="C16" s="93"/>
      <c r="D16" s="72"/>
      <c r="H16" s="94" t="s">
        <v>123</v>
      </c>
      <c r="I16" s="94" t="s">
        <v>124</v>
      </c>
      <c r="J16" s="70"/>
    </row>
    <row r="17" spans="2:10" ht="13" x14ac:dyDescent="0.3">
      <c r="B17" s="69"/>
      <c r="C17" s="71" t="str">
        <f>+'FOR-CSA-018'!C17</f>
        <v>Con Corte al dia: 31/03/2025</v>
      </c>
      <c r="D17" s="71"/>
      <c r="E17" s="71"/>
      <c r="F17" s="71"/>
      <c r="H17" s="95">
        <f>+SUM(H18:H23)</f>
        <v>46</v>
      </c>
      <c r="I17" s="96">
        <f>+SUM(I18:I23)</f>
        <v>9811700</v>
      </c>
      <c r="J17" s="70"/>
    </row>
    <row r="18" spans="2:10" x14ac:dyDescent="0.25">
      <c r="B18" s="69"/>
      <c r="C18" s="51" t="s">
        <v>126</v>
      </c>
      <c r="H18" s="97">
        <f>+'FOR-CSA-018'!H19</f>
        <v>19</v>
      </c>
      <c r="I18" s="98">
        <f>+'FOR-CSA-018'!I19</f>
        <v>2729000</v>
      </c>
      <c r="J18" s="70"/>
    </row>
    <row r="19" spans="2:10" x14ac:dyDescent="0.25">
      <c r="B19" s="69"/>
      <c r="C19" s="51" t="s">
        <v>127</v>
      </c>
      <c r="H19" s="97">
        <f>+'FOR-CSA-018'!H20</f>
        <v>19</v>
      </c>
      <c r="I19" s="98">
        <f>+'FOR-CSA-018'!I20</f>
        <v>6827000</v>
      </c>
      <c r="J19" s="70"/>
    </row>
    <row r="20" spans="2:10" x14ac:dyDescent="0.25">
      <c r="B20" s="69"/>
      <c r="C20" s="51" t="s">
        <v>128</v>
      </c>
      <c r="H20" s="97">
        <f>+'FOR-CSA-018'!H21</f>
        <v>3</v>
      </c>
      <c r="I20" s="98">
        <f>+'FOR-CSA-018'!I21</f>
        <v>157700</v>
      </c>
      <c r="J20" s="70"/>
    </row>
    <row r="21" spans="2:10" x14ac:dyDescent="0.25">
      <c r="B21" s="69"/>
      <c r="C21" s="51" t="s">
        <v>129</v>
      </c>
      <c r="H21" s="97">
        <f>+'FOR-CSA-018'!H22</f>
        <v>1</v>
      </c>
      <c r="I21" s="98">
        <f>+'FOR-CSA-018'!I22</f>
        <v>73500</v>
      </c>
      <c r="J21" s="70"/>
    </row>
    <row r="22" spans="2:10" x14ac:dyDescent="0.25">
      <c r="B22" s="69"/>
      <c r="C22" s="51" t="s">
        <v>130</v>
      </c>
      <c r="H22" s="97">
        <f>+'FOR-CSA-018'!H23</f>
        <v>0</v>
      </c>
      <c r="I22" s="98">
        <f>+'FOR-CSA-018'!I23</f>
        <v>0</v>
      </c>
      <c r="J22" s="70"/>
    </row>
    <row r="23" spans="2:10" x14ac:dyDescent="0.25">
      <c r="B23" s="69"/>
      <c r="C23" s="51" t="s">
        <v>147</v>
      </c>
      <c r="H23" s="97">
        <f>+'FOR-CSA-018'!H24</f>
        <v>4</v>
      </c>
      <c r="I23" s="98">
        <f>+'FOR-CSA-018'!I24</f>
        <v>24500</v>
      </c>
      <c r="J23" s="70"/>
    </row>
    <row r="24" spans="2:10" ht="13" x14ac:dyDescent="0.3">
      <c r="B24" s="69"/>
      <c r="C24" s="71" t="s">
        <v>148</v>
      </c>
      <c r="D24" s="71"/>
      <c r="E24" s="71"/>
      <c r="F24" s="71"/>
      <c r="H24" s="95">
        <f>SUM(H18:H23)</f>
        <v>46</v>
      </c>
      <c r="I24" s="96">
        <f>+SUBTOTAL(9,I18:I23)</f>
        <v>9811700</v>
      </c>
      <c r="J24" s="70"/>
    </row>
    <row r="25" spans="2:10" ht="13.5" thickBot="1" x14ac:dyDescent="0.35">
      <c r="B25" s="69"/>
      <c r="C25" s="71"/>
      <c r="D25" s="71"/>
      <c r="H25" s="99"/>
      <c r="I25" s="100"/>
      <c r="J25" s="70"/>
    </row>
    <row r="26" spans="2:10" ht="13.5" thickTop="1" x14ac:dyDescent="0.3">
      <c r="B26" s="69"/>
      <c r="C26" s="71"/>
      <c r="D26" s="71"/>
      <c r="H26" s="86"/>
      <c r="I26" s="80"/>
      <c r="J26" s="70"/>
    </row>
    <row r="27" spans="2:10" ht="13" x14ac:dyDescent="0.3">
      <c r="B27" s="69"/>
      <c r="C27" s="71"/>
      <c r="D27" s="71"/>
      <c r="H27" s="86"/>
      <c r="I27" s="80"/>
      <c r="J27" s="70"/>
    </row>
    <row r="28" spans="2:10" ht="13" x14ac:dyDescent="0.3">
      <c r="B28" s="69"/>
      <c r="C28" s="71"/>
      <c r="D28" s="71"/>
      <c r="H28" s="86"/>
      <c r="I28" s="80"/>
      <c r="J28" s="70"/>
    </row>
    <row r="29" spans="2:10" x14ac:dyDescent="0.25">
      <c r="B29" s="69"/>
      <c r="G29" s="86"/>
      <c r="H29" s="86"/>
      <c r="I29" s="86"/>
      <c r="J29" s="70"/>
    </row>
    <row r="30" spans="2:10" ht="13.5" thickBot="1" x14ac:dyDescent="0.35">
      <c r="B30" s="69"/>
      <c r="C30" s="87" t="str">
        <f>+'FOR-CSA-018'!C37</f>
        <v>Nombre</v>
      </c>
      <c r="D30" s="87"/>
      <c r="G30" s="87" t="str">
        <f>+'FOR-CSA-018'!H37</f>
        <v>Lizeth Ome G.</v>
      </c>
      <c r="H30" s="88"/>
      <c r="I30" s="86"/>
      <c r="J30" s="70"/>
    </row>
    <row r="31" spans="2:10" ht="13" x14ac:dyDescent="0.3">
      <c r="B31" s="69"/>
      <c r="C31" s="89" t="str">
        <f>+'FOR-CSA-018'!C38</f>
        <v>Cargo</v>
      </c>
      <c r="D31" s="89"/>
      <c r="G31" s="89" t="str">
        <f>+'FOR-CSA-018'!H38</f>
        <v>Cartera - Cuentas Salud</v>
      </c>
      <c r="H31" s="86"/>
      <c r="I31" s="86"/>
      <c r="J31" s="70"/>
    </row>
    <row r="32" spans="2:10" ht="13" x14ac:dyDescent="0.3">
      <c r="B32" s="69"/>
      <c r="C32" s="89" t="str">
        <f>+'FOR-CSA-018'!C39</f>
        <v xml:space="preserve">FUND LIGA COLOMBIANA CONTA LA EPILEPSIA </v>
      </c>
      <c r="D32" s="89"/>
      <c r="G32" s="89" t="str">
        <f>+'FOR-CSA-018'!H39</f>
        <v>EPS Comfenalco Valle.</v>
      </c>
      <c r="H32" s="86"/>
      <c r="I32" s="86"/>
      <c r="J32" s="70"/>
    </row>
    <row r="33" spans="2:10" ht="13" x14ac:dyDescent="0.3">
      <c r="B33" s="69"/>
      <c r="C33" s="89"/>
      <c r="D33" s="89"/>
      <c r="G33" s="89"/>
      <c r="H33" s="86"/>
      <c r="I33" s="86"/>
      <c r="J33" s="70"/>
    </row>
    <row r="34" spans="2:10" ht="13" x14ac:dyDescent="0.3">
      <c r="B34" s="69"/>
      <c r="C34" s="89"/>
      <c r="D34" s="89"/>
      <c r="G34" s="89"/>
      <c r="H34" s="86"/>
      <c r="I34" s="86"/>
      <c r="J34" s="70"/>
    </row>
    <row r="35" spans="2:10" ht="14" x14ac:dyDescent="0.25">
      <c r="B35" s="69"/>
      <c r="C35" s="129" t="s">
        <v>149</v>
      </c>
      <c r="D35" s="129"/>
      <c r="E35" s="129"/>
      <c r="F35" s="129"/>
      <c r="G35" s="129"/>
      <c r="H35" s="129"/>
      <c r="I35" s="129"/>
      <c r="J35" s="70"/>
    </row>
    <row r="36" spans="2:10" ht="13" x14ac:dyDescent="0.3">
      <c r="B36" s="69"/>
      <c r="C36" s="89"/>
      <c r="D36" s="89"/>
      <c r="G36" s="89"/>
      <c r="H36" s="86"/>
      <c r="I36" s="86"/>
      <c r="J36" s="70"/>
    </row>
    <row r="37" spans="2:10" ht="18.75" customHeight="1" thickBot="1" x14ac:dyDescent="0.3">
      <c r="B37" s="90"/>
      <c r="C37" s="91"/>
      <c r="D37" s="91"/>
      <c r="E37" s="91"/>
      <c r="F37" s="91"/>
      <c r="G37" s="88"/>
      <c r="H37" s="88"/>
      <c r="I37" s="88"/>
      <c r="J37" s="92"/>
    </row>
  </sheetData>
  <mergeCells count="4">
    <mergeCell ref="D2:I3"/>
    <mergeCell ref="J2:J3"/>
    <mergeCell ref="D5:I5"/>
    <mergeCell ref="C35:I35"/>
  </mergeCells>
  <pageMargins left="0.7" right="0.7" top="0.75" bottom="0.75" header="0.3" footer="0.3"/>
  <pageSetup scale="6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CADA FACT</vt:lpstr>
      <vt:lpstr>FOR-CSA-018</vt:lpstr>
      <vt:lpstr>CIRCULAR 030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Neyla Lizeth Ome Guamanga</cp:lastModifiedBy>
  <dcterms:created xsi:type="dcterms:W3CDTF">2022-06-01T14:39:12Z</dcterms:created>
  <dcterms:modified xsi:type="dcterms:W3CDTF">2025-06-05T16:09:35Z</dcterms:modified>
</cp:coreProperties>
</file>