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hidePivotFieldList="1"/>
  <mc:AlternateContent xmlns:mc="http://schemas.openxmlformats.org/markup-compatibility/2006">
    <mc:Choice Requires="x15">
      <x15ac:absPath xmlns:x15ac="http://schemas.microsoft.com/office/spreadsheetml/2010/11/ac" url="C:\Users\ssolartes\Desktop\"/>
    </mc:Choice>
  </mc:AlternateContent>
  <xr:revisionPtr revIDLastSave="0" documentId="13_ncr:1_{1832C629-D960-424F-A70C-F1CADCA66767}" xr6:coauthVersionLast="47" xr6:coauthVersionMax="47" xr10:uidLastSave="{00000000-0000-0000-0000-000000000000}"/>
  <bookViews>
    <workbookView xWindow="-110" yWindow="-110" windowWidth="19420" windowHeight="10420" activeTab="3" xr2:uid="{00000000-000D-0000-FFFF-FFFF00000000}"/>
  </bookViews>
  <sheets>
    <sheet name="INFO IPS " sheetId="1" r:id="rId1"/>
    <sheet name="ESTADO DE CADA FACTURA " sheetId="3" r:id="rId2"/>
    <sheet name="TD " sheetId="4" r:id="rId3"/>
    <sheet name="FOR-CSA-018 " sheetId="5" r:id="rId4"/>
    <sheet name="FOR_CSA_004" sheetId="6" r:id="rId5"/>
    <sheet name="Hoja2" sheetId="2" state="hidden" r:id="rId6"/>
  </sheets>
  <externalReferences>
    <externalReference r:id="rId7"/>
  </externalReferences>
  <definedNames>
    <definedName name="_xlnm._FilterDatabase" localSheetId="1" hidden="1">'ESTADO DE CADA FACTURA '!$A$1:$AG$19</definedName>
  </definedNames>
  <calcPr calcId="191029"/>
  <pivotCaches>
    <pivotCache cacheId="0"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2" i="5" l="1"/>
  <c r="H18" i="6" l="1"/>
  <c r="G18" i="6"/>
  <c r="H17" i="6"/>
  <c r="G17" i="6"/>
  <c r="H14" i="6"/>
  <c r="G14" i="6"/>
  <c r="I28" i="5"/>
  <c r="H28" i="5"/>
  <c r="I26" i="5"/>
  <c r="H26" i="5"/>
  <c r="I23" i="5"/>
  <c r="H23" i="5"/>
  <c r="H31" i="5" s="1"/>
  <c r="H19" i="6" l="1"/>
  <c r="G13" i="6"/>
  <c r="H13" i="6"/>
  <c r="G19" i="6"/>
  <c r="I31" i="5"/>
  <c r="P6" i="3"/>
  <c r="P7" i="3"/>
  <c r="P8" i="3"/>
  <c r="P9" i="3"/>
  <c r="P10" i="3"/>
  <c r="P11" i="3"/>
  <c r="P12" i="3"/>
  <c r="P13" i="3"/>
  <c r="P14" i="3"/>
  <c r="P15" i="3"/>
  <c r="P3" i="3"/>
  <c r="P4" i="3"/>
  <c r="P5" i="3"/>
  <c r="P2" i="3"/>
  <c r="I3" i="3"/>
  <c r="I4" i="3"/>
  <c r="I5" i="3"/>
  <c r="I6" i="3"/>
  <c r="I7" i="3"/>
  <c r="I8" i="3"/>
  <c r="I9" i="3"/>
  <c r="I10" i="3"/>
  <c r="I11" i="3"/>
  <c r="I12" i="3"/>
  <c r="I13" i="3"/>
  <c r="I14" i="3"/>
  <c r="I15" i="3"/>
  <c r="I2" i="3"/>
  <c r="H20" i="1"/>
  <c r="G20" i="1"/>
  <c r="G7" i="2"/>
  <c r="G10" i="2"/>
  <c r="G8" i="2"/>
  <c r="G9" i="2"/>
  <c r="G1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tc={8BD7B6AC-EA88-4B35-A38E-20E9B2032173}</author>
    <author>tc={1E4CE94F-B74F-4F9A-80C6-3C74CD00B27B}</author>
    <author>tc={CC1EB9BB-C608-4130-9C1A-0538314E324B}</author>
    <author>tc={8C7F2193-06E7-4335-89D5-2A77607B669A}</author>
  </authors>
  <commentList>
    <comment ref="A1" authorId="0" shapeId="0" xr:uid="{03DC4C26-883E-43FD-99C6-40D321CD5202}">
      <text>
        <r>
          <rPr>
            <b/>
            <sz val="9"/>
            <color indexed="81"/>
            <rFont val="Tahoma"/>
            <family val="2"/>
          </rPr>
          <t>Juan Camilo Paez Ramirez:</t>
        </r>
        <r>
          <rPr>
            <sz val="9"/>
            <color indexed="81"/>
            <rFont val="Tahoma"/>
            <family val="2"/>
          </rPr>
          <t xml:space="preserve">
NIT IPS SIN DIGITO DE VERIFICACION
</t>
        </r>
      </text>
    </comment>
    <comment ref="B1" authorId="0" shapeId="0" xr:uid="{263160E9-5D02-476A-B2B6-6CECD93880DF}">
      <text>
        <r>
          <rPr>
            <b/>
            <sz val="9"/>
            <color indexed="81"/>
            <rFont val="Tahoma"/>
            <family val="2"/>
          </rPr>
          <t>Juan Camilo Paez Ramirez:</t>
        </r>
        <r>
          <rPr>
            <sz val="9"/>
            <color indexed="81"/>
            <rFont val="Tahoma"/>
            <family val="2"/>
          </rPr>
          <t xml:space="preserve">
NOMBRE DE LA IPS</t>
        </r>
      </text>
    </comment>
    <comment ref="C1" authorId="0" shapeId="0" xr:uid="{B706A5E7-80BF-4734-ACE0-A37C38C2D3B1}">
      <text>
        <r>
          <rPr>
            <b/>
            <sz val="9"/>
            <color indexed="81"/>
            <rFont val="Tahoma"/>
            <family val="2"/>
          </rPr>
          <t>Juan Camilo Paez Ramirez:
ALFA NUMERICO SI APLICA</t>
        </r>
      </text>
    </comment>
    <comment ref="D1" authorId="0" shapeId="0" xr:uid="{B1353E16-66A4-4BF4-98F4-4266DB507E1A}">
      <text>
        <r>
          <rPr>
            <b/>
            <sz val="9"/>
            <color indexed="81"/>
            <rFont val="Tahoma"/>
            <family val="2"/>
          </rPr>
          <t>Juan Camilo Paez Ramirez:</t>
        </r>
        <r>
          <rPr>
            <sz val="9"/>
            <color indexed="81"/>
            <rFont val="Tahoma"/>
            <family val="2"/>
          </rPr>
          <t xml:space="preserve">
NUMERO DE FACTURA FISCAL
</t>
        </r>
      </text>
    </comment>
    <comment ref="G1" authorId="0" shapeId="0" xr:uid="{3968EBE5-6FF2-4794-8558-81FFD38B5A13}">
      <text>
        <r>
          <rPr>
            <b/>
            <sz val="9"/>
            <color indexed="81"/>
            <rFont val="Tahoma"/>
            <family val="2"/>
          </rPr>
          <t>Juan Camilo Paez Ramirez:</t>
        </r>
        <r>
          <rPr>
            <sz val="9"/>
            <color indexed="81"/>
            <rFont val="Tahoma"/>
            <family val="2"/>
          </rPr>
          <t xml:space="preserve">
FECHA DE LA FACTURA
</t>
        </r>
      </text>
    </comment>
    <comment ref="H1" authorId="0" shapeId="0" xr:uid="{7767CAC4-8869-47FC-8AA9-66725588294A}">
      <text>
        <r>
          <rPr>
            <b/>
            <sz val="9"/>
            <color indexed="81"/>
            <rFont val="Tahoma"/>
            <family val="2"/>
          </rPr>
          <t>Juan Camilo Paez Ramirez:</t>
        </r>
        <r>
          <rPr>
            <sz val="9"/>
            <color indexed="81"/>
            <rFont val="Tahoma"/>
            <family val="2"/>
          </rPr>
          <t xml:space="preserve">
FECHA DE RADICADO SI TIENE</t>
        </r>
      </text>
    </comment>
    <comment ref="AA2" authorId="1" shapeId="0" xr:uid="{8BD7B6AC-EA88-4B35-A38E-20E9B2032173}">
      <text>
        <t>[Comentario encadenado]
Su versión de Excel le permite leer este comentario encadenado; sin embargo, las ediciones que se apliquen se quitarán si el archivo se abre en una versión más reciente de Excel. Más información: https://go.microsoft.com/fwlink/?linkid=870924
Comentario:
    PAGO DIRECTO REGIMEN SUBSIDIADO ABRIL 2023</t>
      </text>
    </comment>
    <comment ref="AA4" authorId="2" shapeId="0" xr:uid="{1E4CE94F-B74F-4F9A-80C6-3C74CD00B27B}">
      <text>
        <t>[Comentario encadenado]
Su versión de Excel le permite leer este comentario encadenado; sin embargo, las ediciones que se apliquen se quitarán si el archivo se abre en una versión más reciente de Excel. Más información: https://go.microsoft.com/fwlink/?linkid=870924
Comentario:
    PAGO DIRECTO REGIMEN SUBSIDIADO OCTUBRE 2023</t>
      </text>
    </comment>
    <comment ref="AA6" authorId="3" shapeId="0" xr:uid="{CC1EB9BB-C608-4130-9C1A-0538314E324B}">
      <text>
        <t>[Comentario encadenado]
Su versión de Excel le permite leer este comentario encadenado; sin embargo, las ediciones que se apliquen se quitarán si el archivo se abre en una versión más reciente de Excel. Más información: https://go.microsoft.com/fwlink/?linkid=870924
Comentario:
    PAGO DIRECTO REGIMEN SUBSIDIADO JUNIO 2023</t>
      </text>
    </comment>
    <comment ref="AA15" authorId="4" shapeId="0" xr:uid="{8C7F2193-06E7-4335-89D5-2A77607B669A}">
      <text>
        <t>[Comentario encadenado]
Su versión de Excel le permite leer este comentario encadenado; sin embargo, las ediciones que se apliquen se quitarán si el archivo se abre en una versión más reciente de Excel. Más información: https://go.microsoft.com/fwlink/?linkid=870924
Comentario:
    PAGO DIRECTO REGIMEN SUBSIDIADO MARZO 2024</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ZORAYDA SANTI</author>
  </authors>
  <commentList>
    <comment ref="K12" authorId="0" shapeId="0" xr:uid="{6EC43C3D-D4A6-465F-8E0A-E45F938FC916}">
      <text>
        <r>
          <rPr>
            <b/>
            <sz val="9"/>
            <color indexed="81"/>
            <rFont val="Tahoma"/>
            <family val="2"/>
          </rPr>
          <t>ZORAYDA SANTI:</t>
        </r>
        <r>
          <rPr>
            <sz val="9"/>
            <color indexed="81"/>
            <rFont val="Tahoma"/>
            <family val="2"/>
          </rPr>
          <t xml:space="preserve">
</t>
        </r>
      </text>
    </comment>
  </commentList>
</comments>
</file>

<file path=xl/sharedStrings.xml><?xml version="1.0" encoding="utf-8"?>
<sst xmlns="http://schemas.openxmlformats.org/spreadsheetml/2006/main" count="382" uniqueCount="141">
  <si>
    <t>Prefijo Factura</t>
  </si>
  <si>
    <t>Numero Factura</t>
  </si>
  <si>
    <t>IPS Fecha factura</t>
  </si>
  <si>
    <t>IPS Fecha radicado</t>
  </si>
  <si>
    <t>IPS Valor Factura</t>
  </si>
  <si>
    <t>IPS Saldo Factura</t>
  </si>
  <si>
    <t>NIT IPS</t>
  </si>
  <si>
    <t>Tipo de Contrato</t>
  </si>
  <si>
    <t>Nombre IPS</t>
  </si>
  <si>
    <t>Sede / Ciudad</t>
  </si>
  <si>
    <t>Tipo de Prestación</t>
  </si>
  <si>
    <t>UNIDAD GINECOOBSTETRICIA DEL PACIFICO SAS</t>
  </si>
  <si>
    <t>FUGP</t>
  </si>
  <si>
    <t>BUENAVENTURA</t>
  </si>
  <si>
    <t>EVENTO</t>
  </si>
  <si>
    <t>SALUD</t>
  </si>
  <si>
    <t>glosa</t>
  </si>
  <si>
    <t xml:space="preserve">Fecha Radicado EPS </t>
  </si>
  <si>
    <t>BOX</t>
  </si>
  <si>
    <t>FUGP6101</t>
  </si>
  <si>
    <t>900923860_FUGP6101</t>
  </si>
  <si>
    <t>FUGP6324</t>
  </si>
  <si>
    <t>900923860_FUGP6324</t>
  </si>
  <si>
    <t>FUGP6325</t>
  </si>
  <si>
    <t>900923860_FUGP6325</t>
  </si>
  <si>
    <t>FUGP6351</t>
  </si>
  <si>
    <t>900923860_FUGP6351</t>
  </si>
  <si>
    <t>FUGP6352</t>
  </si>
  <si>
    <t>FUGP6364</t>
  </si>
  <si>
    <t>FUGP6365</t>
  </si>
  <si>
    <t>FUGP6395</t>
  </si>
  <si>
    <t>FUGP6423</t>
  </si>
  <si>
    <t>FUGP6434</t>
  </si>
  <si>
    <t>FUGP6446</t>
  </si>
  <si>
    <t>FUGP6459</t>
  </si>
  <si>
    <t>FUGP6424</t>
  </si>
  <si>
    <t>FUGP6447</t>
  </si>
  <si>
    <t>FACT</t>
  </si>
  <si>
    <t>Llave</t>
  </si>
  <si>
    <t>Valor Total Bruto</t>
  </si>
  <si>
    <t>Valor Radicado</t>
  </si>
  <si>
    <t>Valor Glosa Aceptada</t>
  </si>
  <si>
    <t>Valor Nota Credito</t>
  </si>
  <si>
    <t>Valor Glosa Pendiente</t>
  </si>
  <si>
    <t>Valor Pagar</t>
  </si>
  <si>
    <t xml:space="preserve">Por Pagar SAP </t>
  </si>
  <si>
    <t xml:space="preserve">P.Abiertas Doc </t>
  </si>
  <si>
    <t xml:space="preserve">Vr Compensacion </t>
  </si>
  <si>
    <t xml:space="preserve">Doc Compensacion </t>
  </si>
  <si>
    <t xml:space="preserve">Fecha Compensacion </t>
  </si>
  <si>
    <t xml:space="preserve">Vr Transferencia </t>
  </si>
  <si>
    <t xml:space="preserve">Fecha corte </t>
  </si>
  <si>
    <t>900923860_FUGP6352</t>
  </si>
  <si>
    <t>900923860_FUGP6364</t>
  </si>
  <si>
    <t>900923860_FUGP6365</t>
  </si>
  <si>
    <t>900923860_FUGP6395</t>
  </si>
  <si>
    <t>900923860_FUGP6423</t>
  </si>
  <si>
    <t>900923860_FUGP6434</t>
  </si>
  <si>
    <t>900923860_FUGP6446</t>
  </si>
  <si>
    <t>900923860_FUGP6459</t>
  </si>
  <si>
    <t>900923860_FUGP6424</t>
  </si>
  <si>
    <t>900923860_FUGP6447</t>
  </si>
  <si>
    <t>Estado de Factura EPS 23/04/2024</t>
  </si>
  <si>
    <t xml:space="preserve">Glosa pendiente por contestar IPS </t>
  </si>
  <si>
    <t xml:space="preserve">Glosa aceptada por la IPS </t>
  </si>
  <si>
    <t xml:space="preserve">Factura cancelada </t>
  </si>
  <si>
    <t xml:space="preserve">Factura aceptada por la IPS </t>
  </si>
  <si>
    <t>Valor_Glosa y Devolución</t>
  </si>
  <si>
    <t>CONCEPTO GLOSA Y DEVOLUCION</t>
  </si>
  <si>
    <t>TIPIFICACION OBJECION</t>
  </si>
  <si>
    <t xml:space="preserve">.FACTURACIÓN. SE REALIZA GLOSA PARCIAL DE LA CUENTA PUESTO QU E EL USUARIO CC 1006204546 PERTENECE AL REGIMEN SUBSIDIA YSTA FACTURADO EN CONTRIBUTIVO Y EL USUARIO CC 1106512144 NO  CUENTA CON AUTORIZACIONES PARA LOS SERVICIOS. MANUEL M                                                                                                                                                                                                                                                                                                                                                                                                                                                                                                                                                                                                                                                                                                                                                                                                                                                                                                                                                                                                                                                                                                                                                                                                                                                                                                                </t>
  </si>
  <si>
    <t>FACTURACION</t>
  </si>
  <si>
    <t xml:space="preserve">.SPTE.INCOMPLETO: SE REALIZA OBJECCION NO SE EVIDENCIA SOPORT  DE ECOGRAFIA OBSTETRICA TRANSABDOMINAL PACIENTE YENSY MAYCC 1087491653 CUPS 881431 FAVOR VALIDAR.JENNIFER REBOLLEDO                                                                                                                                                                                                                                                                                                                                                                                                                                                                                                                                                                                                                                                                                                                                                                                                                                                                                                                                                                                                                                                                                                                                                                                                                                                                                                                                                                          </t>
  </si>
  <si>
    <t>SOPORTE</t>
  </si>
  <si>
    <t xml:space="preserve">.SPTE.INCOMPLETOS: SE REALIZA OBJECCION ECOGRAFIA OBSTETRICA TRANSABDOMINAL CUPS 881431 DE LA PACIENTE ZULEY SINISTERRA O SE ENCUENTRA SOPORTADA FAVOR VALIDAR.JENNIFER REBOLLEDO                                                                                                                                                                                                                                                                                                                                                                                                                                                                                                                                                                                                                                                                                                                                                                                                                                                                                                                                                                                                                                                                                                                                                                                                                                                                                                                                                                           </t>
  </si>
  <si>
    <t xml:space="preserve">Se aplica glosa por falta de soporte al servicio 702203-01 COLPOSCOPIA prestado a el paciente OLAYA VALLECILLA MIRIAM CECILIA cc 66738722 </t>
  </si>
  <si>
    <t>Se aplica glosa  al servicio 881431 ECOGRAFÍA OBSTÉTRICA TRANSABDOMINAL prestado a la paciente CC 1006109546 GIRALY YULIE ZAMORA al validar informacion se evidencia que la autorizacion presentada 122300051170 se encuentra dirigida a otro prestador</t>
  </si>
  <si>
    <t>AUTORIZACION</t>
  </si>
  <si>
    <t>Se aplica glosa al servicio prestado a la paciente ESCOBAR VALENCIA YENIFER cc 1111777950 servicio facturado 881431 ECOGRAFIA OBSTETRICA TRANSABDOMINAL al validar informacion no se evidencia adjunto soporte de la ayuda diagnostica, por favor anexar soportes completos a la factura.</t>
  </si>
  <si>
    <t>Se aplica glosa al servicio prestado a la paciente IBARRA DOMINGUEZ LAURA MILENA cc 1148951571 servicio facturado 881434 ECOGRAFIA OBSTETRICA CON PERFIL BIOFISICO no se evidencia soporte de la atencion realizada por favor adjuntar soportes completos de la factura.</t>
  </si>
  <si>
    <t>Etiquetas de fila</t>
  </si>
  <si>
    <t>Total general</t>
  </si>
  <si>
    <t>Cuenta de Llave</t>
  </si>
  <si>
    <t>Suma de IPS Saldo Factura</t>
  </si>
  <si>
    <t>Suma de Valor Glosa Aceptada</t>
  </si>
  <si>
    <t>Suma de Valor Glosa Pendiente</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</si>
  <si>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</si>
  <si>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</si>
  <si>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</si>
  <si>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</si>
  <si>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</si>
  <si>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</si>
  <si>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</si>
  <si>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</si>
  <si>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</si>
  <si>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</si>
  <si>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</si>
  <si>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</si>
  <si>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</si>
  <si>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</si>
  <si>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</si>
  <si>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</si>
  <si>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</si>
  <si>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</si>
  <si>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</si>
  <si>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</si>
  <si>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</si>
  <si>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</si>
  <si>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</si>
  <si>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</si>
  <si>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RESUMEN DE CARTERA REVISADA POR LA EPS REPORTADA EN LA CIRCULAR 030</t>
  </si>
  <si>
    <t>VERSION 1</t>
  </si>
  <si>
    <t>Cant Fact</t>
  </si>
  <si>
    <t>Valor</t>
  </si>
  <si>
    <t>GLOSA POR CONCILIAR</t>
  </si>
  <si>
    <t>TOTAL CARTERA REVISADA CIRCULAR 030</t>
  </si>
  <si>
    <t>Firma</t>
  </si>
  <si>
    <t>Auxiliar conciliacion al prestador - Cartera - Cuentas Salud EPS</t>
  </si>
  <si>
    <t>Nota: Documento válido como soporte de aceptación a el estado de cartera conciliado y reportado en Circular 030</t>
  </si>
  <si>
    <t>Señores: UNIDAD GINECOOBSTETRICIA DEL PACIFICO SAS</t>
  </si>
  <si>
    <t>NIT: 900923860</t>
  </si>
  <si>
    <t>A continuacion me permito remitir nuestra respuesta al estado de cartera presentado en la fecha: 16/04/2024</t>
  </si>
  <si>
    <t>Con Corte al dia: 31/03/2024</t>
  </si>
  <si>
    <t>Zorayda Santiesteban Valencia</t>
  </si>
  <si>
    <t xml:space="preserve">Cartera </t>
  </si>
  <si>
    <t>A continuacion me permito remitir nuestra respuesta al estado de cartera reportada en la Circular 030 con corte a 31/03/2024</t>
  </si>
  <si>
    <t>Corte al dia: 31/03/2024</t>
  </si>
  <si>
    <t>FUGP6474</t>
  </si>
  <si>
    <t>900923860_FUGP6474</t>
  </si>
  <si>
    <t>FUGP6493</t>
  </si>
  <si>
    <t>900923860_FUGP6493</t>
  </si>
  <si>
    <t>FUGP6503</t>
  </si>
  <si>
    <t>900923860_FUGP6503</t>
  </si>
  <si>
    <t>FUGP6504</t>
  </si>
  <si>
    <t>900923860_FUGP6504</t>
  </si>
  <si>
    <t xml:space="preserve">Para respuesta de prestador </t>
  </si>
  <si>
    <t xml:space="preserve">Finalizada </t>
  </si>
  <si>
    <t xml:space="preserve">Factura pendiente en programacion de pago </t>
  </si>
  <si>
    <t>Se aplica glosa al servicio facturado 881431 ECOGRAFIA OBSTETRICA TRANSABDOMINAL a la paciente cc 1111744863 SALAZAR PERLAZA LEIDY XIOMARA al validar informacion se evidencia que la autorizacion soportada 122300116675 no se encuentra apta para pago por favor validar con el area encargada.</t>
  </si>
  <si>
    <t>Glosa Automatica</t>
  </si>
  <si>
    <t>Santiago de Cali, 29 abril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</si>
</sst>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 #,##0.00_-;\-&quot;$&quot;\ * #,##0.00_-;_-&quot;$&quot;\ * &quot;-&quot;??_-;_-@_-"/>
    <numFmt numFmtId="43" formatCode="_-* #,##0.00_-;\-* #,##0.00_-;_-* &quot;-&quot;??_-;_-@_-"/>
    <numFmt numFmtId="164" formatCode="_-[$$-240A]\ * #,##0.00_-;\-[$$-240A]\ * #,##0.00_-;_-[$$-240A]\ * &quot;-&quot;??_-;_-@_-"/>
    <numFmt numFmtId="165" formatCode="_-[$$-240A]\ * #,##0_-;\-[$$-240A]\ * #,##0_-;_-[$$-240A]\ * &quot;-&quot;??_-;_-@_-"/>
    <numFmt numFmtId="166" formatCode="_-&quot;$&quot;\ * #,##0_-;\-&quot;$&quot;\ * #,##0_-;_-&quot;$&quot;\ * &quot;-&quot;??_-;_-@_-"/>
    <numFmt numFmtId="167" formatCode="[$-240A]d&quot; de &quot;mmmm&quot; de &quot;yyyy;@"/>
    <numFmt numFmtId="168" formatCode="_-* #,##0.00\ _€_-;\-* #,##0.00\ _€_-;_-* &quot;-&quot;??\ _€_-;_-@_-"/>
    <numFmt numFmtId="169" formatCode="_-* #,##0\ _€_-;\-* #,##0\ _€_-;_-* &quot;-&quot;??\ _€_-;_-@_-"/>
    <numFmt numFmtId="170" formatCode="&quot;$&quot;\ #,##0;[Red]&quot;$&quot;\ #,##0"/>
    <numFmt numFmtId="171" formatCode="_-* #,##0_-;\-* #,##0_-;_-* &quot;-&quot;??_-;_-@_-"/>
    <numFmt numFmtId="172" formatCode="[$$-240A]\ #,##0;\-[$$-240A]\ #,##0"/>
    <numFmt numFmtId="173" formatCode="&quot;$&quot;\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0"/>
      <color theme="1"/>
      <name val="Calibri"/>
      <family val="2"/>
      <scheme val="minor"/>
    </font>
    <font>
      <sz val="11"/>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sz val="10"/>
      <color rgb="FFFF0000"/>
      <name val="Arial"/>
      <family val="2"/>
    </font>
  </fonts>
  <fills count="6">
    <fill>
      <patternFill patternType="none"/>
    </fill>
    <fill>
      <patternFill patternType="gray125"/>
    </fill>
    <fill>
      <patternFill patternType="solid">
        <fgColor theme="4" tint="0.39997558519241921"/>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8" fillId="0" borderId="0"/>
    <xf numFmtId="168" fontId="5" fillId="0" borderId="0" applyFont="0" applyFill="0" applyBorder="0" applyAlignment="0" applyProtection="0"/>
  </cellStyleXfs>
  <cellXfs count="123">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1" fillId="0" borderId="0" xfId="0" applyFont="1"/>
    <xf numFmtId="0" fontId="4" fillId="0" borderId="2" xfId="0" applyFont="1" applyBorder="1" applyAlignment="1">
      <alignment horizontal="center" vertical="center" wrapText="1"/>
    </xf>
    <xf numFmtId="9" fontId="0" fillId="0" borderId="0" xfId="0" applyNumberFormat="1"/>
    <xf numFmtId="10" fontId="0" fillId="0" borderId="0" xfId="0" applyNumberFormat="1"/>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14" fontId="7" fillId="0" borderId="1" xfId="0" applyNumberFormat="1" applyFont="1" applyBorder="1" applyAlignment="1">
      <alignment horizontal="left" vertical="center" wrapText="1"/>
    </xf>
    <xf numFmtId="0" fontId="0" fillId="0" borderId="0" xfId="0" applyAlignment="1">
      <alignment horizontal="left"/>
    </xf>
    <xf numFmtId="165" fontId="0" fillId="0" borderId="0" xfId="0" applyNumberFormat="1"/>
    <xf numFmtId="14" fontId="0" fillId="0" borderId="0" xfId="0" applyNumberFormat="1"/>
    <xf numFmtId="0" fontId="6" fillId="3" borderId="1" xfId="0" applyFont="1" applyFill="1" applyBorder="1" applyAlignment="1">
      <alignment horizontal="center" vertical="center" wrapText="1"/>
    </xf>
    <xf numFmtId="14" fontId="6" fillId="3" borderId="1" xfId="0" applyNumberFormat="1" applyFont="1" applyFill="1" applyBorder="1" applyAlignment="1">
      <alignment horizontal="center" vertical="center" wrapText="1"/>
    </xf>
    <xf numFmtId="165" fontId="0" fillId="0" borderId="1" xfId="0" applyNumberFormat="1" applyBorder="1"/>
    <xf numFmtId="0" fontId="0" fillId="0" borderId="1" xfId="0" applyBorder="1"/>
    <xf numFmtId="165" fontId="7" fillId="0" borderId="1" xfId="0" applyNumberFormat="1" applyFont="1" applyBorder="1"/>
    <xf numFmtId="0" fontId="7" fillId="0" borderId="1" xfId="0" applyFont="1" applyBorder="1"/>
    <xf numFmtId="14" fontId="7" fillId="0" borderId="1" xfId="0" applyNumberFormat="1" applyFont="1" applyBorder="1"/>
    <xf numFmtId="165" fontId="7" fillId="0" borderId="1" xfId="0" applyNumberFormat="1" applyFont="1" applyBorder="1" applyAlignment="1">
      <alignment horizontal="left" vertical="center" wrapText="1"/>
    </xf>
    <xf numFmtId="0" fontId="6" fillId="4" borderId="1" xfId="0" applyFont="1" applyFill="1" applyBorder="1" applyAlignment="1">
      <alignment horizontal="center" vertical="center" wrapText="1"/>
    </xf>
    <xf numFmtId="49" fontId="6" fillId="4" borderId="1" xfId="0" applyNumberFormat="1" applyFont="1" applyFill="1" applyBorder="1" applyAlignment="1">
      <alignment horizontal="center" vertical="center" wrapText="1"/>
    </xf>
    <xf numFmtId="49" fontId="7" fillId="0" borderId="1" xfId="0" applyNumberFormat="1" applyFont="1" applyBorder="1"/>
    <xf numFmtId="0" fontId="0" fillId="0" borderId="1" xfId="0" pivotButton="1" applyBorder="1"/>
    <xf numFmtId="0" fontId="0" fillId="0" borderId="1" xfId="0" applyBorder="1" applyAlignment="1">
      <alignment wrapText="1"/>
    </xf>
    <xf numFmtId="0" fontId="0" fillId="0" borderId="1" xfId="0" applyBorder="1" applyAlignment="1">
      <alignment horizontal="left"/>
    </xf>
    <xf numFmtId="0" fontId="9" fillId="0" borderId="0" xfId="3" applyFont="1"/>
    <xf numFmtId="0" fontId="9" fillId="0" borderId="4" xfId="3" applyFont="1" applyBorder="1" applyAlignment="1">
      <alignment horizontal="centerContinuous"/>
    </xf>
    <xf numFmtId="0" fontId="9" fillId="0" borderId="5" xfId="3" applyFont="1" applyBorder="1" applyAlignment="1">
      <alignment horizontal="centerContinuous"/>
    </xf>
    <xf numFmtId="0" fontId="10" fillId="0" borderId="4"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7" xfId="3" applyFont="1" applyBorder="1" applyAlignment="1">
      <alignment horizontal="centerContinuous" vertical="center"/>
    </xf>
    <xf numFmtId="0" fontId="9" fillId="0" borderId="8" xfId="3" applyFont="1" applyBorder="1" applyAlignment="1">
      <alignment horizontal="centerContinuous"/>
    </xf>
    <xf numFmtId="0" fontId="9" fillId="0" borderId="9" xfId="3" applyFont="1" applyBorder="1" applyAlignment="1">
      <alignment horizontal="centerContinuous"/>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13"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0" xfId="3" applyFont="1" applyAlignment="1">
      <alignment horizontal="centerContinuous" vertical="center"/>
    </xf>
    <xf numFmtId="0" fontId="10" fillId="0" borderId="9" xfId="3" applyFont="1" applyBorder="1" applyAlignment="1">
      <alignment horizontal="centerContinuous" vertical="center"/>
    </xf>
    <xf numFmtId="0" fontId="10" fillId="0" borderId="14" xfId="3" applyFont="1" applyBorder="1" applyAlignment="1">
      <alignment horizontal="centerContinuous" vertical="center"/>
    </xf>
    <xf numFmtId="0" fontId="9" fillId="0" borderId="10" xfId="3" applyFont="1" applyBorder="1" applyAlignment="1">
      <alignment horizontal="centerContinuous"/>
    </xf>
    <xf numFmtId="0" fontId="9" fillId="0" borderId="12" xfId="3" applyFont="1" applyBorder="1" applyAlignment="1">
      <alignment horizontal="centerContinuous"/>
    </xf>
    <xf numFmtId="0" fontId="9" fillId="0" borderId="8" xfId="3" applyFont="1" applyBorder="1"/>
    <xf numFmtId="0" fontId="9" fillId="0" borderId="9" xfId="3" applyFont="1" applyBorder="1"/>
    <xf numFmtId="0" fontId="10" fillId="0" borderId="0" xfId="3" applyFont="1"/>
    <xf numFmtId="14" fontId="9" fillId="0" borderId="0" xfId="3" applyNumberFormat="1" applyFont="1"/>
    <xf numFmtId="167" fontId="9" fillId="0" borderId="0" xfId="3" applyNumberFormat="1" applyFont="1"/>
    <xf numFmtId="0" fontId="8" fillId="0" borderId="0" xfId="3"/>
    <xf numFmtId="14" fontId="9" fillId="0" borderId="0" xfId="3" applyNumberFormat="1" applyFont="1" applyAlignment="1">
      <alignment horizontal="left"/>
    </xf>
    <xf numFmtId="0" fontId="11" fillId="0" borderId="0" xfId="3" applyFont="1" applyAlignment="1">
      <alignment horizontal="center"/>
    </xf>
    <xf numFmtId="169" fontId="11" fillId="0" borderId="0" xfId="4" applyNumberFormat="1" applyFont="1" applyAlignment="1">
      <alignment horizontal="center"/>
    </xf>
    <xf numFmtId="166" fontId="11" fillId="0" borderId="0" xfId="2" applyNumberFormat="1" applyFont="1" applyAlignment="1">
      <alignment horizontal="right"/>
    </xf>
    <xf numFmtId="169" fontId="8" fillId="0" borderId="0" xfId="4" applyNumberFormat="1" applyFont="1" applyAlignment="1">
      <alignment horizontal="center"/>
    </xf>
    <xf numFmtId="166" fontId="8" fillId="0" borderId="0" xfId="2" applyNumberFormat="1" applyFont="1" applyAlignment="1">
      <alignment horizontal="right"/>
    </xf>
    <xf numFmtId="169" fontId="9" fillId="0" borderId="0" xfId="4" applyNumberFormat="1" applyFont="1" applyAlignment="1">
      <alignment horizontal="center"/>
    </xf>
    <xf numFmtId="166" fontId="9" fillId="0" borderId="0" xfId="2" applyNumberFormat="1" applyFont="1" applyAlignment="1">
      <alignment horizontal="right"/>
    </xf>
    <xf numFmtId="166" fontId="9" fillId="0" borderId="0" xfId="3" applyNumberFormat="1" applyFont="1"/>
    <xf numFmtId="169" fontId="9" fillId="0" borderId="11" xfId="4" applyNumberFormat="1" applyFont="1" applyBorder="1" applyAlignment="1">
      <alignment horizontal="center"/>
    </xf>
    <xf numFmtId="166" fontId="9" fillId="0" borderId="11" xfId="2" applyNumberFormat="1" applyFont="1" applyBorder="1" applyAlignment="1">
      <alignment horizontal="right"/>
    </xf>
    <xf numFmtId="169" fontId="10" fillId="0" borderId="0" xfId="2" applyNumberFormat="1" applyFont="1" applyAlignment="1">
      <alignment horizontal="right"/>
    </xf>
    <xf numFmtId="166" fontId="10" fillId="0" borderId="0" xfId="2" applyNumberFormat="1" applyFont="1" applyAlignment="1">
      <alignment horizontal="right"/>
    </xf>
    <xf numFmtId="0" fontId="11" fillId="0" borderId="0" xfId="3" applyFont="1"/>
    <xf numFmtId="169" fontId="8" fillId="0" borderId="11" xfId="4" applyNumberFormat="1" applyFont="1" applyBorder="1" applyAlignment="1">
      <alignment horizontal="center"/>
    </xf>
    <xf numFmtId="166" fontId="8" fillId="0" borderId="11" xfId="2" applyNumberFormat="1" applyFont="1" applyBorder="1" applyAlignment="1">
      <alignment horizontal="right"/>
    </xf>
    <xf numFmtId="0" fontId="8" fillId="0" borderId="9" xfId="3" applyBorder="1"/>
    <xf numFmtId="169" fontId="8" fillId="0" borderId="0" xfId="2" applyNumberFormat="1" applyFont="1" applyAlignment="1">
      <alignment horizontal="right"/>
    </xf>
    <xf numFmtId="169" fontId="11" fillId="0" borderId="15" xfId="4" applyNumberFormat="1" applyFont="1" applyBorder="1" applyAlignment="1">
      <alignment horizontal="center"/>
    </xf>
    <xf numFmtId="166" fontId="11" fillId="0" borderId="15" xfId="2" applyNumberFormat="1" applyFont="1" applyBorder="1" applyAlignment="1">
      <alignment horizontal="right"/>
    </xf>
    <xf numFmtId="170" fontId="8" fillId="0" borderId="0" xfId="3" applyNumberFormat="1"/>
    <xf numFmtId="168" fontId="8" fillId="0" borderId="0" xfId="4" applyFont="1"/>
    <xf numFmtId="166" fontId="8" fillId="0" borderId="0" xfId="2" applyNumberFormat="1" applyFont="1"/>
    <xf numFmtId="170" fontId="11" fillId="0" borderId="11" xfId="3" applyNumberFormat="1" applyFont="1" applyBorder="1"/>
    <xf numFmtId="170" fontId="8" fillId="0" borderId="11" xfId="3" applyNumberFormat="1" applyBorder="1"/>
    <xf numFmtId="168" fontId="11" fillId="0" borderId="11" xfId="4" applyFont="1" applyBorder="1"/>
    <xf numFmtId="166" fontId="8" fillId="0" borderId="11" xfId="2" applyNumberFormat="1" applyFont="1" applyBorder="1"/>
    <xf numFmtId="170" fontId="11" fillId="0" borderId="0" xfId="3" applyNumberFormat="1" applyFont="1"/>
    <xf numFmtId="0" fontId="9" fillId="0" borderId="10" xfId="3" applyFont="1" applyBorder="1"/>
    <xf numFmtId="0" fontId="9" fillId="0" borderId="11" xfId="3" applyFont="1" applyBorder="1"/>
    <xf numFmtId="170" fontId="9" fillId="0" borderId="11" xfId="3" applyNumberFormat="1" applyFont="1" applyBorder="1"/>
    <xf numFmtId="0" fontId="9" fillId="0" borderId="12" xfId="3" applyFont="1" applyBorder="1"/>
    <xf numFmtId="0" fontId="10" fillId="0" borderId="7" xfId="3" applyFont="1" applyBorder="1" applyAlignment="1">
      <alignment horizontal="center" vertical="center"/>
    </xf>
    <xf numFmtId="0" fontId="10" fillId="0" borderId="19" xfId="3" applyFont="1" applyBorder="1" applyAlignment="1">
      <alignment horizontal="center" vertical="center"/>
    </xf>
    <xf numFmtId="0" fontId="9" fillId="5" borderId="0" xfId="3" applyFont="1" applyFill="1"/>
    <xf numFmtId="0" fontId="10" fillId="0" borderId="0" xfId="3" applyFont="1" applyAlignment="1">
      <alignment horizontal="center"/>
    </xf>
    <xf numFmtId="171" fontId="10" fillId="0" borderId="0" xfId="1" applyNumberFormat="1" applyFont="1"/>
    <xf numFmtId="171" fontId="9" fillId="0" borderId="0" xfId="1" applyNumberFormat="1" applyFont="1" applyAlignment="1">
      <alignment horizontal="center"/>
    </xf>
    <xf numFmtId="172" fontId="9" fillId="0" borderId="0" xfId="1" applyNumberFormat="1" applyFont="1" applyAlignment="1">
      <alignment horizontal="right"/>
    </xf>
    <xf numFmtId="171" fontId="9" fillId="0" borderId="3" xfId="1" applyNumberFormat="1" applyFont="1" applyBorder="1" applyAlignment="1">
      <alignment horizontal="center"/>
    </xf>
    <xf numFmtId="172" fontId="9" fillId="0" borderId="3" xfId="1" applyNumberFormat="1" applyFont="1" applyBorder="1" applyAlignment="1">
      <alignment horizontal="right"/>
    </xf>
    <xf numFmtId="172" fontId="10" fillId="0" borderId="0" xfId="1" applyNumberFormat="1" applyFont="1" applyAlignment="1">
      <alignment horizontal="right"/>
    </xf>
    <xf numFmtId="171" fontId="9" fillId="0" borderId="15" xfId="1" applyNumberFormat="1" applyFont="1" applyBorder="1" applyAlignment="1">
      <alignment horizontal="center"/>
    </xf>
    <xf numFmtId="172" fontId="9" fillId="0" borderId="15" xfId="1" applyNumberFormat="1" applyFont="1" applyBorder="1" applyAlignment="1">
      <alignment horizontal="right"/>
    </xf>
    <xf numFmtId="170" fontId="9" fillId="0" borderId="0" xfId="3" applyNumberFormat="1" applyFont="1"/>
    <xf numFmtId="170" fontId="9" fillId="0" borderId="0" xfId="3" applyNumberFormat="1" applyFont="1" applyAlignment="1">
      <alignment horizontal="right"/>
    </xf>
    <xf numFmtId="170" fontId="13" fillId="0" borderId="0" xfId="3" applyNumberFormat="1" applyFont="1"/>
    <xf numFmtId="0" fontId="13" fillId="0" borderId="0" xfId="3" applyFont="1"/>
    <xf numFmtId="0" fontId="4" fillId="4" borderId="1" xfId="0" applyFont="1" applyFill="1" applyBorder="1" applyAlignment="1">
      <alignment horizontal="center" vertical="center" wrapText="1"/>
    </xf>
    <xf numFmtId="14" fontId="4" fillId="4" borderId="1" xfId="0" applyNumberFormat="1" applyFont="1" applyFill="1" applyBorder="1" applyAlignment="1">
      <alignment horizontal="center" vertical="center" wrapText="1"/>
    </xf>
    <xf numFmtId="0" fontId="7" fillId="0" borderId="0" xfId="0" applyFont="1"/>
    <xf numFmtId="0" fontId="7" fillId="0" borderId="1" xfId="0" applyFont="1" applyBorder="1" applyAlignment="1">
      <alignment horizontal="left"/>
    </xf>
    <xf numFmtId="173" fontId="7" fillId="0" borderId="1" xfId="0" applyNumberFormat="1" applyFont="1" applyBorder="1"/>
    <xf numFmtId="0" fontId="12" fillId="0" borderId="0" xfId="3" applyFont="1" applyAlignment="1">
      <alignment horizontal="center" vertical="center" wrapText="1"/>
    </xf>
    <xf numFmtId="0" fontId="9" fillId="0" borderId="4" xfId="3" applyFont="1" applyBorder="1" applyAlignment="1">
      <alignment horizontal="center"/>
    </xf>
    <xf numFmtId="0" fontId="9" fillId="0" borderId="5" xfId="3" applyFont="1" applyBorder="1" applyAlignment="1">
      <alignment horizontal="center"/>
    </xf>
    <xf numFmtId="0" fontId="9" fillId="0" borderId="10" xfId="3" applyFont="1" applyBorder="1" applyAlignment="1">
      <alignment horizontal="center"/>
    </xf>
    <xf numFmtId="0" fontId="9" fillId="0" borderId="12" xfId="3" applyFont="1" applyBorder="1" applyAlignment="1">
      <alignment horizontal="center"/>
    </xf>
    <xf numFmtId="0" fontId="10" fillId="0" borderId="4" xfId="3" applyFont="1" applyBorder="1" applyAlignment="1">
      <alignment horizontal="center" vertical="center"/>
    </xf>
    <xf numFmtId="0" fontId="10" fillId="0" borderId="6" xfId="3" applyFont="1" applyBorder="1" applyAlignment="1">
      <alignment horizontal="center" vertical="center"/>
    </xf>
    <xf numFmtId="0" fontId="10" fillId="0" borderId="5" xfId="3" applyFont="1" applyBorder="1" applyAlignment="1">
      <alignment horizontal="center" vertical="center"/>
    </xf>
    <xf numFmtId="0" fontId="10" fillId="0" borderId="16" xfId="3" applyFont="1" applyBorder="1" applyAlignment="1">
      <alignment horizontal="center" vertical="center" wrapText="1"/>
    </xf>
    <xf numFmtId="0" fontId="10" fillId="0" borderId="17" xfId="3" applyFont="1" applyBorder="1" applyAlignment="1">
      <alignment horizontal="center" vertical="center" wrapText="1"/>
    </xf>
    <xf numFmtId="0" fontId="10" fillId="0" borderId="18" xfId="3" applyFont="1" applyBorder="1" applyAlignment="1">
      <alignment horizontal="center" vertical="center" wrapText="1"/>
    </xf>
    <xf numFmtId="0" fontId="12" fillId="0" borderId="0" xfId="0" applyFont="1" applyAlignment="1">
      <alignment horizontal="center" vertical="center" wrapText="1"/>
    </xf>
    <xf numFmtId="0" fontId="0" fillId="0" borderId="1" xfId="0" applyFill="1" applyBorder="1"/>
    <xf numFmtId="165" fontId="0" fillId="0" borderId="1" xfId="0" applyNumberFormat="1" applyFill="1" applyBorder="1"/>
  </cellXfs>
  <cellStyles count="5">
    <cellStyle name="Millares" xfId="1" builtinId="3"/>
    <cellStyle name="Millares 2" xfId="4" xr:uid="{B6A2EE03-66F2-40B2-A764-D7A867CE8219}"/>
    <cellStyle name="Moneda" xfId="2" builtinId="4"/>
    <cellStyle name="Normal" xfId="0" builtinId="0"/>
    <cellStyle name="Normal 2 2" xfId="3" xr:uid="{E94F049D-84B0-4CD2-B39B-5E958E5E7371}"/>
  </cellStyles>
  <dxfs count="11">
    <dxf>
      <alignment wrapText="1"/>
    </dxf>
    <dxf>
      <fill>
        <patternFill patternType="solid">
          <bgColor rgb="FFFFFF00"/>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numFmt numFmtId="165" formatCode="_-[$$-240A]\ * #,##0_-;\-[$$-240A]\ * #,##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14784F51-3B86-43BC-877C-6FA4461F17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754481</xdr:colOff>
      <xdr:row>32</xdr:row>
      <xdr:rowOff>2528</xdr:rowOff>
    </xdr:from>
    <xdr:to>
      <xdr:col>8</xdr:col>
      <xdr:colOff>817562</xdr:colOff>
      <xdr:row>36</xdr:row>
      <xdr:rowOff>150809</xdr:rowOff>
    </xdr:to>
    <xdr:pic>
      <xdr:nvPicPr>
        <xdr:cNvPr id="3" name="Imagen 2">
          <a:extLst>
            <a:ext uri="{FF2B5EF4-FFF2-40B4-BE49-F238E27FC236}">
              <a16:creationId xmlns:a16="http://schemas.microsoft.com/office/drawing/2014/main" id="{B47F7517-6065-4621-B696-314EE06E6D99}"/>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74131" y="4638028"/>
          <a:ext cx="1517231" cy="630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15874</xdr:rowOff>
    </xdr:from>
    <xdr:to>
      <xdr:col>1</xdr:col>
      <xdr:colOff>596900</xdr:colOff>
      <xdr:row>1</xdr:row>
      <xdr:rowOff>474967</xdr:rowOff>
    </xdr:to>
    <xdr:pic>
      <xdr:nvPicPr>
        <xdr:cNvPr id="2" name="Imagen 2" descr="Nombre de la empresa&#10;&#10;Descripción generada automáticamente con confianza baja">
          <a:extLst>
            <a:ext uri="{FF2B5EF4-FFF2-40B4-BE49-F238E27FC236}">
              <a16:creationId xmlns:a16="http://schemas.microsoft.com/office/drawing/2014/main" id="{0D34F810-6FCC-4BC8-B64B-ABE3F0ACD7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5874"/>
          <a:ext cx="1330325" cy="706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268112</xdr:colOff>
      <xdr:row>19</xdr:row>
      <xdr:rowOff>130026</xdr:rowOff>
    </xdr:from>
    <xdr:to>
      <xdr:col>5</xdr:col>
      <xdr:colOff>1498600</xdr:colOff>
      <xdr:row>22</xdr:row>
      <xdr:rowOff>78432</xdr:rowOff>
    </xdr:to>
    <xdr:pic>
      <xdr:nvPicPr>
        <xdr:cNvPr id="3" name="Imagen 2">
          <a:extLst>
            <a:ext uri="{FF2B5EF4-FFF2-40B4-BE49-F238E27FC236}">
              <a16:creationId xmlns:a16="http://schemas.microsoft.com/office/drawing/2014/main" id="{466D0FFF-81B6-4FF6-A35D-7BF409AB40F4}"/>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4078112" y="4041626"/>
          <a:ext cx="1230488" cy="5135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solartes\Downloads\data%20(9).xlsx" TargetMode="External"/><Relationship Id="rId1" Type="http://schemas.openxmlformats.org/officeDocument/2006/relationships/externalLinkPath" Target="/Users/ssolartes/Downloads/data%2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port"/>
    </sheetNames>
    <sheetDataSet>
      <sheetData sheetId="0">
        <row r="2">
          <cell r="B2" t="str">
            <v>DUMIAN MÉDICAL S.A.S</v>
          </cell>
          <cell r="C2" t="str">
            <v>BOLÍVAR</v>
          </cell>
          <cell r="D2" t="str">
            <v>CARTAGENA</v>
          </cell>
          <cell r="E2" t="str">
            <v>AC14282</v>
          </cell>
          <cell r="F2" t="str">
            <v>Finalizada</v>
          </cell>
          <cell r="G2"/>
          <cell r="H2"/>
          <cell r="I2" t="str">
            <v>Demanda</v>
          </cell>
          <cell r="J2">
            <v>41054</v>
          </cell>
          <cell r="K2">
            <v>41054</v>
          </cell>
        </row>
        <row r="3">
          <cell r="B3" t="str">
            <v>DUMIAN MÉDICAL S.A.S</v>
          </cell>
          <cell r="C3" t="str">
            <v>BOLÍVAR</v>
          </cell>
          <cell r="D3" t="str">
            <v>CARTAGENA</v>
          </cell>
          <cell r="E3" t="str">
            <v>AC16481</v>
          </cell>
          <cell r="F3" t="str">
            <v>Finalizada</v>
          </cell>
          <cell r="G3"/>
          <cell r="H3"/>
          <cell r="I3" t="str">
            <v>Demanda</v>
          </cell>
          <cell r="J3">
            <v>41086</v>
          </cell>
          <cell r="K3">
            <v>41086</v>
          </cell>
        </row>
        <row r="4">
          <cell r="B4" t="str">
            <v>DUMIAN MÉDICAL S.A.S</v>
          </cell>
          <cell r="C4" t="str">
            <v>BOLÍVAR</v>
          </cell>
          <cell r="D4" t="str">
            <v>CARTAGENA</v>
          </cell>
          <cell r="E4" t="str">
            <v>AC18778</v>
          </cell>
          <cell r="F4" t="str">
            <v>Finalizada</v>
          </cell>
          <cell r="G4"/>
          <cell r="H4"/>
          <cell r="I4" t="str">
            <v>Demanda</v>
          </cell>
          <cell r="J4">
            <v>41232</v>
          </cell>
          <cell r="K4">
            <v>41232</v>
          </cell>
        </row>
        <row r="5">
          <cell r="B5" t="str">
            <v>DUMIAN MÉDICAL S.A.S</v>
          </cell>
          <cell r="C5" t="str">
            <v>BOLÍVAR</v>
          </cell>
          <cell r="D5" t="str">
            <v>CARTAGENA</v>
          </cell>
          <cell r="E5" t="str">
            <v>AC21255</v>
          </cell>
          <cell r="F5" t="str">
            <v>Finalizada</v>
          </cell>
          <cell r="G5"/>
          <cell r="H5"/>
          <cell r="I5" t="str">
            <v>Demanda</v>
          </cell>
          <cell r="J5">
            <v>41232</v>
          </cell>
          <cell r="K5">
            <v>41232</v>
          </cell>
        </row>
        <row r="6">
          <cell r="B6" t="str">
            <v>DUMIAN MÉDICAL S.A.S</v>
          </cell>
          <cell r="C6" t="str">
            <v>BOLÍVAR</v>
          </cell>
          <cell r="D6" t="str">
            <v>CARTAGENA</v>
          </cell>
          <cell r="E6" t="str">
            <v>AC22114</v>
          </cell>
          <cell r="F6" t="str">
            <v>Finalizada</v>
          </cell>
          <cell r="G6"/>
          <cell r="H6"/>
          <cell r="I6" t="str">
            <v>Demanda</v>
          </cell>
          <cell r="J6">
            <v>41232</v>
          </cell>
          <cell r="K6">
            <v>41232</v>
          </cell>
        </row>
        <row r="7">
          <cell r="B7" t="str">
            <v>DUMIAN MÉDICAL S.A.S</v>
          </cell>
          <cell r="C7" t="str">
            <v>BOLÍVAR</v>
          </cell>
          <cell r="D7" t="str">
            <v>CARTAGENA</v>
          </cell>
          <cell r="E7" t="str">
            <v>AC25894</v>
          </cell>
          <cell r="F7" t="str">
            <v>Finalizada</v>
          </cell>
          <cell r="G7"/>
          <cell r="H7"/>
          <cell r="I7" t="str">
            <v>Demanda</v>
          </cell>
          <cell r="J7">
            <v>41318</v>
          </cell>
          <cell r="K7">
            <v>41318</v>
          </cell>
        </row>
        <row r="8">
          <cell r="B8" t="str">
            <v>DUMIAN MÉDICAL S.A.S</v>
          </cell>
          <cell r="C8" t="str">
            <v>BOLÍVAR</v>
          </cell>
          <cell r="D8" t="str">
            <v>CARTAGENA</v>
          </cell>
          <cell r="E8" t="str">
            <v>AC26097</v>
          </cell>
          <cell r="F8" t="str">
            <v>Finalizada</v>
          </cell>
          <cell r="G8"/>
          <cell r="H8"/>
          <cell r="I8" t="str">
            <v>Demanda</v>
          </cell>
          <cell r="J8">
            <v>41318</v>
          </cell>
          <cell r="K8">
            <v>41318</v>
          </cell>
        </row>
        <row r="9">
          <cell r="B9" t="str">
            <v>DUMIAN MÉDICAL S.A.S</v>
          </cell>
          <cell r="C9" t="str">
            <v>BOLÍVAR</v>
          </cell>
          <cell r="D9" t="str">
            <v>CARTAGENA</v>
          </cell>
          <cell r="E9" t="str">
            <v>AC26753</v>
          </cell>
          <cell r="F9" t="str">
            <v>Finalizada</v>
          </cell>
          <cell r="G9"/>
          <cell r="H9"/>
          <cell r="I9" t="str">
            <v>Demanda</v>
          </cell>
          <cell r="J9">
            <v>41318</v>
          </cell>
          <cell r="K9">
            <v>41318</v>
          </cell>
        </row>
        <row r="10">
          <cell r="B10" t="str">
            <v>DUMIAN MÉDICAL S.A.S</v>
          </cell>
          <cell r="C10" t="str">
            <v>BOLÍVAR</v>
          </cell>
          <cell r="D10" t="str">
            <v>CARTAGENA</v>
          </cell>
          <cell r="E10" t="str">
            <v>AC27349</v>
          </cell>
          <cell r="F10" t="str">
            <v>Finalizada</v>
          </cell>
          <cell r="G10"/>
          <cell r="H10"/>
          <cell r="I10" t="str">
            <v>Demanda</v>
          </cell>
          <cell r="J10">
            <v>41327</v>
          </cell>
          <cell r="K10">
            <v>41327</v>
          </cell>
        </row>
        <row r="11">
          <cell r="B11" t="str">
            <v>DUMIAN MÉDICAL S.A.S</v>
          </cell>
          <cell r="C11" t="str">
            <v>BOLÍVAR</v>
          </cell>
          <cell r="D11" t="str">
            <v>CARTAGENA</v>
          </cell>
          <cell r="E11" t="str">
            <v>AC27588</v>
          </cell>
          <cell r="F11" t="str">
            <v>Finalizada</v>
          </cell>
          <cell r="G11"/>
          <cell r="H11"/>
          <cell r="I11" t="str">
            <v>Demanda</v>
          </cell>
          <cell r="J11">
            <v>41327</v>
          </cell>
          <cell r="K11">
            <v>41327</v>
          </cell>
        </row>
        <row r="12">
          <cell r="B12" t="str">
            <v>DUMIAN MÉDICAL S.A.S</v>
          </cell>
          <cell r="C12" t="str">
            <v>BOLÍVAR</v>
          </cell>
          <cell r="D12" t="str">
            <v>CARTAGENA</v>
          </cell>
          <cell r="E12" t="str">
            <v>AC31474</v>
          </cell>
          <cell r="F12" t="str">
            <v>Finalizada</v>
          </cell>
          <cell r="G12"/>
          <cell r="H12"/>
          <cell r="I12" t="str">
            <v>Demanda</v>
          </cell>
          <cell r="J12">
            <v>41473</v>
          </cell>
          <cell r="K12">
            <v>41473</v>
          </cell>
        </row>
        <row r="13">
          <cell r="B13" t="str">
            <v>DUMIAN MÉDICAL S.A.S</v>
          </cell>
          <cell r="C13" t="str">
            <v>BOLÍVAR</v>
          </cell>
          <cell r="D13" t="str">
            <v>CARTAGENA</v>
          </cell>
          <cell r="E13" t="str">
            <v>AC4497</v>
          </cell>
          <cell r="F13" t="str">
            <v>Finalizada</v>
          </cell>
          <cell r="G13"/>
          <cell r="H13"/>
          <cell r="I13" t="str">
            <v>Demanda</v>
          </cell>
          <cell r="J13">
            <v>40842</v>
          </cell>
          <cell r="K13">
            <v>40842</v>
          </cell>
        </row>
        <row r="14">
          <cell r="B14" t="str">
            <v>DUMIAN MÉDICAL S.A.S</v>
          </cell>
          <cell r="C14" t="str">
            <v>BOLÍVAR</v>
          </cell>
          <cell r="D14" t="str">
            <v>CARTAGENA</v>
          </cell>
          <cell r="E14" t="str">
            <v>AC6769</v>
          </cell>
          <cell r="F14" t="str">
            <v>Finalizada</v>
          </cell>
          <cell r="G14"/>
          <cell r="H14"/>
          <cell r="I14" t="str">
            <v>Demanda</v>
          </cell>
          <cell r="J14">
            <v>40847</v>
          </cell>
          <cell r="K14">
            <v>40847</v>
          </cell>
        </row>
        <row r="15">
          <cell r="B15" t="str">
            <v>DUMIAN MÉDICAL S.A.S</v>
          </cell>
          <cell r="C15" t="str">
            <v>BOLÍVAR</v>
          </cell>
          <cell r="D15" t="str">
            <v>CARTAGENA</v>
          </cell>
          <cell r="E15" t="str">
            <v>CG11542</v>
          </cell>
          <cell r="F15" t="str">
            <v>Finalizada</v>
          </cell>
          <cell r="G15"/>
          <cell r="H15"/>
          <cell r="I15" t="str">
            <v>Demanda</v>
          </cell>
          <cell r="J15">
            <v>42251</v>
          </cell>
          <cell r="K15">
            <v>42251</v>
          </cell>
        </row>
        <row r="16">
          <cell r="B16" t="str">
            <v>DUMIAN MÉDICAL S.A.S</v>
          </cell>
          <cell r="C16" t="str">
            <v>BOLÍVAR</v>
          </cell>
          <cell r="D16" t="str">
            <v>CARTAGENA</v>
          </cell>
          <cell r="E16" t="str">
            <v>CG12711</v>
          </cell>
          <cell r="F16" t="str">
            <v>Finalizada</v>
          </cell>
          <cell r="G16"/>
          <cell r="H16"/>
          <cell r="I16" t="str">
            <v>Demanda</v>
          </cell>
          <cell r="J16">
            <v>42251</v>
          </cell>
          <cell r="K16">
            <v>42251</v>
          </cell>
        </row>
        <row r="17">
          <cell r="B17" t="str">
            <v>DUMIAN MÉDICAL S.A.S</v>
          </cell>
          <cell r="C17" t="str">
            <v>BOLÍVAR</v>
          </cell>
          <cell r="D17" t="str">
            <v>CARTAGENA</v>
          </cell>
          <cell r="E17" t="str">
            <v>CG13371</v>
          </cell>
          <cell r="F17" t="str">
            <v>Finalizada</v>
          </cell>
          <cell r="G17"/>
          <cell r="H17"/>
          <cell r="I17" t="str">
            <v>Demanda</v>
          </cell>
          <cell r="J17">
            <v>42268</v>
          </cell>
          <cell r="K17">
            <v>42268</v>
          </cell>
        </row>
        <row r="18">
          <cell r="B18" t="str">
            <v>DUMIAN MÉDICAL S.A.S</v>
          </cell>
          <cell r="C18" t="str">
            <v>BOLÍVAR</v>
          </cell>
          <cell r="D18" t="str">
            <v>CARTAGENA</v>
          </cell>
          <cell r="E18" t="str">
            <v>CG8583</v>
          </cell>
          <cell r="F18" t="str">
            <v>Finalizada</v>
          </cell>
          <cell r="G18"/>
          <cell r="H18"/>
          <cell r="I18" t="str">
            <v>Demanda</v>
          </cell>
          <cell r="J18">
            <v>42264</v>
          </cell>
          <cell r="K18">
            <v>42264</v>
          </cell>
        </row>
        <row r="19">
          <cell r="B19" t="str">
            <v>DUMIAN MÉDICAL S.A.S</v>
          </cell>
          <cell r="C19" t="str">
            <v>BOLÍVAR</v>
          </cell>
          <cell r="D19" t="str">
            <v>CARTAGENA</v>
          </cell>
          <cell r="E19" t="str">
            <v>CG8609</v>
          </cell>
          <cell r="F19" t="str">
            <v>Finalizada</v>
          </cell>
          <cell r="G19"/>
          <cell r="H19"/>
          <cell r="I19" t="str">
            <v>Demanda</v>
          </cell>
          <cell r="J19">
            <v>42264</v>
          </cell>
          <cell r="K19">
            <v>42264</v>
          </cell>
        </row>
        <row r="20">
          <cell r="B20" t="str">
            <v>DUMIAN MÉDICAL S.A.S</v>
          </cell>
          <cell r="C20" t="str">
            <v>BOLÍVAR</v>
          </cell>
          <cell r="D20" t="str">
            <v>CARTAGENA</v>
          </cell>
          <cell r="E20" t="str">
            <v>CG8945</v>
          </cell>
          <cell r="F20" t="str">
            <v>Finalizada</v>
          </cell>
          <cell r="G20"/>
          <cell r="H20"/>
          <cell r="I20" t="str">
            <v>Demanda</v>
          </cell>
          <cell r="J20">
            <v>42390</v>
          </cell>
          <cell r="K20">
            <v>42390</v>
          </cell>
        </row>
        <row r="21">
          <cell r="B21" t="str">
            <v>DUMIAN MÉDICAL S.A.S</v>
          </cell>
          <cell r="C21" t="str">
            <v>BOLÍVAR</v>
          </cell>
          <cell r="D21" t="str">
            <v>CARTAGENA</v>
          </cell>
          <cell r="E21" t="str">
            <v>CMA10314</v>
          </cell>
          <cell r="F21" t="str">
            <v>Finalizada</v>
          </cell>
          <cell r="G21"/>
          <cell r="H21"/>
          <cell r="I21" t="str">
            <v>Demanda</v>
          </cell>
          <cell r="J21">
            <v>43754</v>
          </cell>
          <cell r="K21">
            <v>43754</v>
          </cell>
        </row>
        <row r="22">
          <cell r="B22" t="str">
            <v>DUMIAN MÉDICAL S.A.S</v>
          </cell>
          <cell r="C22" t="str">
            <v>BOLÍVAR</v>
          </cell>
          <cell r="D22" t="str">
            <v>CARTAGENA</v>
          </cell>
          <cell r="E22" t="str">
            <v>CMA13481</v>
          </cell>
          <cell r="F22" t="str">
            <v>Finalizada</v>
          </cell>
          <cell r="G22"/>
          <cell r="H22"/>
          <cell r="I22" t="str">
            <v>Demanda</v>
          </cell>
          <cell r="J22">
            <v>43754</v>
          </cell>
          <cell r="K22">
            <v>43754</v>
          </cell>
        </row>
        <row r="23">
          <cell r="B23" t="str">
            <v>DUMIAN MÉDICAL S.A.S</v>
          </cell>
          <cell r="C23" t="str">
            <v>BOLÍVAR</v>
          </cell>
          <cell r="D23" t="str">
            <v>CARTAGENA</v>
          </cell>
          <cell r="E23" t="str">
            <v>CMA14586</v>
          </cell>
          <cell r="F23" t="str">
            <v>Finalizada</v>
          </cell>
          <cell r="G23"/>
          <cell r="H23"/>
          <cell r="I23" t="str">
            <v>Demanda</v>
          </cell>
          <cell r="J23">
            <v>43754</v>
          </cell>
          <cell r="K23">
            <v>43754</v>
          </cell>
        </row>
        <row r="24">
          <cell r="B24" t="str">
            <v>DUMIAN MÉDICAL S.A.S</v>
          </cell>
          <cell r="C24" t="str">
            <v>BOLÍVAR</v>
          </cell>
          <cell r="D24" t="str">
            <v>CARTAGENA</v>
          </cell>
          <cell r="E24" t="str">
            <v>CMA1887</v>
          </cell>
          <cell r="F24" t="str">
            <v>Finalizada</v>
          </cell>
          <cell r="G24"/>
          <cell r="H24"/>
          <cell r="I24" t="str">
            <v>Demanda</v>
          </cell>
          <cell r="J24">
            <v>43655</v>
          </cell>
          <cell r="K24">
            <v>43655</v>
          </cell>
        </row>
        <row r="25">
          <cell r="B25" t="str">
            <v>DUMIAN MÉDICAL S.A.S</v>
          </cell>
          <cell r="C25" t="str">
            <v>BOLÍVAR</v>
          </cell>
          <cell r="D25" t="str">
            <v>CARTAGENA</v>
          </cell>
          <cell r="E25" t="str">
            <v>CMA2959</v>
          </cell>
          <cell r="F25" t="str">
            <v>Finalizada</v>
          </cell>
          <cell r="G25"/>
          <cell r="H25"/>
          <cell r="I25" t="str">
            <v>Demanda</v>
          </cell>
          <cell r="J25">
            <v>43655</v>
          </cell>
          <cell r="K25">
            <v>43655</v>
          </cell>
        </row>
        <row r="26">
          <cell r="B26" t="str">
            <v>DUMIAN MÉDICAL S.A.S</v>
          </cell>
          <cell r="C26" t="str">
            <v>BOLÍVAR</v>
          </cell>
          <cell r="D26" t="str">
            <v>CARTAGENA</v>
          </cell>
          <cell r="E26" t="str">
            <v>CMA5994</v>
          </cell>
          <cell r="F26" t="str">
            <v>Finalizada</v>
          </cell>
          <cell r="G26"/>
          <cell r="H26"/>
          <cell r="I26" t="str">
            <v>Demanda</v>
          </cell>
          <cell r="J26">
            <v>43691</v>
          </cell>
          <cell r="K26">
            <v>43691</v>
          </cell>
        </row>
        <row r="27">
          <cell r="B27" t="str">
            <v>DUMIAN MÉDICAL S.A.S</v>
          </cell>
          <cell r="C27" t="str">
            <v>BOLÍVAR</v>
          </cell>
          <cell r="D27" t="str">
            <v>CARTAGENA</v>
          </cell>
          <cell r="E27" t="str">
            <v>CMF100892</v>
          </cell>
          <cell r="F27" t="str">
            <v>Finalizada</v>
          </cell>
          <cell r="G27"/>
          <cell r="H27"/>
          <cell r="I27" t="str">
            <v>Demanda</v>
          </cell>
          <cell r="J27">
            <v>44852</v>
          </cell>
          <cell r="K27">
            <v>44852</v>
          </cell>
        </row>
        <row r="28">
          <cell r="B28" t="str">
            <v>DUMIAN MÉDICAL S.A.S</v>
          </cell>
          <cell r="C28" t="str">
            <v>BOLÍVAR</v>
          </cell>
          <cell r="D28" t="str">
            <v>CARTAGENA</v>
          </cell>
          <cell r="E28" t="str">
            <v>CMF110880</v>
          </cell>
          <cell r="F28" t="str">
            <v>Devuelta</v>
          </cell>
          <cell r="G28"/>
          <cell r="H28"/>
          <cell r="I28" t="str">
            <v>Demanda</v>
          </cell>
          <cell r="J28">
            <v>44975</v>
          </cell>
          <cell r="K28">
            <v>44975</v>
          </cell>
        </row>
        <row r="29">
          <cell r="B29" t="str">
            <v>DUMIAN MÉDICAL S.A.S</v>
          </cell>
          <cell r="C29" t="str">
            <v>BOLÍVAR</v>
          </cell>
          <cell r="D29" t="str">
            <v>CARTAGENA</v>
          </cell>
          <cell r="E29" t="str">
            <v>CMF111385</v>
          </cell>
          <cell r="F29" t="str">
            <v>Devuelta</v>
          </cell>
          <cell r="G29"/>
          <cell r="H29"/>
          <cell r="I29" t="str">
            <v>Demanda</v>
          </cell>
          <cell r="J29">
            <v>44975</v>
          </cell>
          <cell r="K29">
            <v>44975</v>
          </cell>
        </row>
        <row r="30">
          <cell r="B30" t="str">
            <v>DUMIAN MÉDICAL S.A.S</v>
          </cell>
          <cell r="C30" t="str">
            <v>BOLÍVAR</v>
          </cell>
          <cell r="D30" t="str">
            <v>CARTAGENA</v>
          </cell>
          <cell r="E30" t="str">
            <v>CMF12479</v>
          </cell>
          <cell r="F30" t="str">
            <v>Finalizada</v>
          </cell>
          <cell r="G30"/>
          <cell r="H30"/>
          <cell r="I30" t="str">
            <v>Demanda</v>
          </cell>
          <cell r="J30">
            <v>44203</v>
          </cell>
          <cell r="K30">
            <v>44203</v>
          </cell>
        </row>
        <row r="31">
          <cell r="B31" t="str">
            <v>DUMIAN MÉDICAL S.A.S</v>
          </cell>
          <cell r="C31" t="str">
            <v>BOLÍVAR</v>
          </cell>
          <cell r="D31" t="str">
            <v>CARTAGENA</v>
          </cell>
          <cell r="E31" t="str">
            <v>CMF127687</v>
          </cell>
          <cell r="F31" t="str">
            <v>Finalizada</v>
          </cell>
          <cell r="G31" t="str">
            <v>Pago por evento</v>
          </cell>
          <cell r="H31" t="str">
            <v>Servicios hospitalarios</v>
          </cell>
          <cell r="I31" t="str">
            <v>Demanda</v>
          </cell>
          <cell r="J31">
            <v>45142.625939664351</v>
          </cell>
          <cell r="K31">
            <v>45170.291666666664</v>
          </cell>
        </row>
        <row r="32">
          <cell r="B32" t="str">
            <v>DUMIAN MÉDICAL S.A.S</v>
          </cell>
          <cell r="C32" t="str">
            <v>BOLÍVAR</v>
          </cell>
          <cell r="D32" t="str">
            <v>CARTAGENA</v>
          </cell>
          <cell r="E32" t="str">
            <v>CMF128071</v>
          </cell>
          <cell r="F32" t="str">
            <v>Finalizada</v>
          </cell>
          <cell r="G32" t="str">
            <v>Pago por evento</v>
          </cell>
          <cell r="H32" t="str">
            <v>Servicios hospitalarios</v>
          </cell>
          <cell r="I32" t="str">
            <v>Demanda</v>
          </cell>
          <cell r="J32">
            <v>45147.363813622687</v>
          </cell>
          <cell r="K32">
            <v>45170.291666666664</v>
          </cell>
        </row>
        <row r="33">
          <cell r="B33" t="str">
            <v>DUMIAN MÉDICAL S.A.S</v>
          </cell>
          <cell r="C33" t="str">
            <v>BOLÍVAR</v>
          </cell>
          <cell r="D33" t="str">
            <v>CARTAGENA</v>
          </cell>
          <cell r="E33" t="str">
            <v>CMF129057</v>
          </cell>
          <cell r="F33" t="str">
            <v>Finalizada</v>
          </cell>
          <cell r="G33" t="str">
            <v>Pago por evento</v>
          </cell>
          <cell r="H33" t="str">
            <v>Servicios hospitalarios</v>
          </cell>
          <cell r="I33" t="str">
            <v>Demanda</v>
          </cell>
          <cell r="J33">
            <v>45152.744724652781</v>
          </cell>
          <cell r="K33">
            <v>45170.291666666664</v>
          </cell>
        </row>
        <row r="34">
          <cell r="B34" t="str">
            <v>DUMIAN MÉDICAL S.A.S</v>
          </cell>
          <cell r="C34" t="str">
            <v>BOLÍVAR</v>
          </cell>
          <cell r="D34" t="str">
            <v>CARTAGENA</v>
          </cell>
          <cell r="E34" t="str">
            <v>CMF154205</v>
          </cell>
          <cell r="F34" t="str">
            <v>Para cargar RIPS o soportes</v>
          </cell>
          <cell r="G34"/>
          <cell r="H34"/>
          <cell r="I34" t="str">
            <v>Demanda</v>
          </cell>
          <cell r="J34">
            <v>45397.459033599538</v>
          </cell>
          <cell r="K34"/>
        </row>
        <row r="35">
          <cell r="B35" t="str">
            <v>DUMIAN MÉDICAL S.A.S</v>
          </cell>
          <cell r="C35" t="str">
            <v>BOLÍVAR</v>
          </cell>
          <cell r="D35" t="str">
            <v>CARTAGENA</v>
          </cell>
          <cell r="E35" t="str">
            <v>CMF26397</v>
          </cell>
          <cell r="F35" t="str">
            <v>Finalizada</v>
          </cell>
          <cell r="G35"/>
          <cell r="H35"/>
          <cell r="I35" t="str">
            <v>Demanda</v>
          </cell>
          <cell r="J35">
            <v>44545</v>
          </cell>
          <cell r="K35">
            <v>44545</v>
          </cell>
        </row>
        <row r="36">
          <cell r="B36" t="str">
            <v>DUMIAN MÉDICAL S.A.S</v>
          </cell>
          <cell r="C36" t="str">
            <v>BOLÍVAR</v>
          </cell>
          <cell r="D36" t="str">
            <v>CARTAGENA</v>
          </cell>
          <cell r="E36" t="str">
            <v>CMF28211</v>
          </cell>
          <cell r="F36" t="str">
            <v>Finalizada</v>
          </cell>
          <cell r="G36"/>
          <cell r="H36"/>
          <cell r="I36" t="str">
            <v>Demanda</v>
          </cell>
          <cell r="J36">
            <v>44204</v>
          </cell>
          <cell r="K36">
            <v>44204</v>
          </cell>
        </row>
        <row r="37">
          <cell r="B37" t="str">
            <v>DUMIAN MÉDICAL S.A.S</v>
          </cell>
          <cell r="C37" t="str">
            <v>BOLÍVAR</v>
          </cell>
          <cell r="D37" t="str">
            <v>CARTAGENA</v>
          </cell>
          <cell r="E37" t="str">
            <v>CMF28213</v>
          </cell>
          <cell r="F37" t="str">
            <v>Devuelta</v>
          </cell>
          <cell r="G37"/>
          <cell r="H37"/>
          <cell r="I37" t="str">
            <v>Demanda</v>
          </cell>
          <cell r="J37">
            <v>44204</v>
          </cell>
          <cell r="K37">
            <v>44204</v>
          </cell>
        </row>
        <row r="38">
          <cell r="B38" t="str">
            <v>DUMIAN MÉDICAL S.A.S</v>
          </cell>
          <cell r="C38" t="str">
            <v>BOLÍVAR</v>
          </cell>
          <cell r="D38" t="str">
            <v>CARTAGENA</v>
          </cell>
          <cell r="E38" t="str">
            <v>CMF3171</v>
          </cell>
          <cell r="F38" t="str">
            <v>Finalizada</v>
          </cell>
          <cell r="G38"/>
          <cell r="H38"/>
          <cell r="I38" t="str">
            <v>Demanda</v>
          </cell>
          <cell r="J38">
            <v>44203</v>
          </cell>
          <cell r="K38">
            <v>44203</v>
          </cell>
        </row>
        <row r="39">
          <cell r="B39" t="str">
            <v>DUMIAN MÉDICAL S.A.S</v>
          </cell>
          <cell r="C39" t="str">
            <v>BOLÍVAR</v>
          </cell>
          <cell r="D39" t="str">
            <v>CARTAGENA</v>
          </cell>
          <cell r="E39" t="str">
            <v>CMF33939</v>
          </cell>
          <cell r="F39" t="str">
            <v>Finalizada</v>
          </cell>
          <cell r="G39"/>
          <cell r="H39"/>
          <cell r="I39" t="str">
            <v>Demanda</v>
          </cell>
          <cell r="J39">
            <v>44869</v>
          </cell>
          <cell r="K39">
            <v>44869</v>
          </cell>
        </row>
        <row r="40">
          <cell r="B40" t="str">
            <v>DUMIAN MÉDICAL S.A.S</v>
          </cell>
          <cell r="C40" t="str">
            <v>BOLÍVAR</v>
          </cell>
          <cell r="D40" t="str">
            <v>CARTAGENA</v>
          </cell>
          <cell r="E40" t="str">
            <v>CMF33949</v>
          </cell>
          <cell r="F40" t="str">
            <v>Finalizada</v>
          </cell>
          <cell r="G40"/>
          <cell r="H40"/>
          <cell r="I40" t="str">
            <v>Demanda</v>
          </cell>
          <cell r="J40">
            <v>44868</v>
          </cell>
          <cell r="K40">
            <v>44868</v>
          </cell>
        </row>
        <row r="41">
          <cell r="B41" t="str">
            <v>DUMIAN MÉDICAL S.A.S</v>
          </cell>
          <cell r="C41" t="str">
            <v>BOLÍVAR</v>
          </cell>
          <cell r="D41" t="str">
            <v>CARTAGENA</v>
          </cell>
          <cell r="E41" t="str">
            <v>CMF36376</v>
          </cell>
          <cell r="F41" t="str">
            <v>Devuelta</v>
          </cell>
          <cell r="G41"/>
          <cell r="H41"/>
          <cell r="I41" t="str">
            <v>Demanda</v>
          </cell>
          <cell r="J41">
            <v>44867</v>
          </cell>
          <cell r="K41">
            <v>44867</v>
          </cell>
        </row>
        <row r="42">
          <cell r="B42" t="str">
            <v>DUMIAN MÉDICAL S.A.S</v>
          </cell>
          <cell r="C42" t="str">
            <v>BOLÍVAR</v>
          </cell>
          <cell r="D42" t="str">
            <v>CARTAGENA</v>
          </cell>
          <cell r="E42" t="str">
            <v>CMF40785</v>
          </cell>
          <cell r="F42" t="str">
            <v>Finalizada</v>
          </cell>
          <cell r="G42"/>
          <cell r="H42"/>
          <cell r="I42" t="str">
            <v>Demanda</v>
          </cell>
          <cell r="J42">
            <v>44867</v>
          </cell>
          <cell r="K42">
            <v>44867</v>
          </cell>
        </row>
        <row r="43">
          <cell r="B43" t="str">
            <v>DUMIAN MÉDICAL S.A.S</v>
          </cell>
          <cell r="C43" t="str">
            <v>BOLÍVAR</v>
          </cell>
          <cell r="D43" t="str">
            <v>CARTAGENA</v>
          </cell>
          <cell r="E43" t="str">
            <v>CMF41193</v>
          </cell>
          <cell r="F43" t="str">
            <v>Finalizada</v>
          </cell>
          <cell r="G43"/>
          <cell r="H43"/>
          <cell r="I43" t="str">
            <v>Demanda</v>
          </cell>
          <cell r="J43">
            <v>44868</v>
          </cell>
          <cell r="K43">
            <v>44868</v>
          </cell>
        </row>
        <row r="44">
          <cell r="B44" t="str">
            <v>DUMIAN MÉDICAL S.A.S</v>
          </cell>
          <cell r="C44" t="str">
            <v>BOLÍVAR</v>
          </cell>
          <cell r="D44" t="str">
            <v>CARTAGENA</v>
          </cell>
          <cell r="E44" t="str">
            <v>CMF41969</v>
          </cell>
          <cell r="F44" t="str">
            <v>Finalizada</v>
          </cell>
          <cell r="G44"/>
          <cell r="H44"/>
          <cell r="I44" t="str">
            <v>Demanda</v>
          </cell>
          <cell r="J44">
            <v>44868</v>
          </cell>
          <cell r="K44">
            <v>44868</v>
          </cell>
        </row>
        <row r="45">
          <cell r="B45" t="str">
            <v>DUMIAN MÉDICAL S.A.S</v>
          </cell>
          <cell r="C45" t="str">
            <v>BOLÍVAR</v>
          </cell>
          <cell r="D45" t="str">
            <v>CARTAGENA</v>
          </cell>
          <cell r="E45" t="str">
            <v>CMF42772</v>
          </cell>
          <cell r="F45" t="str">
            <v>Finalizada</v>
          </cell>
          <cell r="G45"/>
          <cell r="H45"/>
          <cell r="I45" t="str">
            <v>Demanda</v>
          </cell>
          <cell r="J45">
            <v>44866</v>
          </cell>
          <cell r="K45">
            <v>44866</v>
          </cell>
        </row>
        <row r="46">
          <cell r="B46" t="str">
            <v>DUMIAN MÉDICAL S.A.S</v>
          </cell>
          <cell r="C46" t="str">
            <v>BOLÍVAR</v>
          </cell>
          <cell r="D46" t="str">
            <v>CARTAGENA</v>
          </cell>
          <cell r="E46" t="str">
            <v>CMF48941</v>
          </cell>
          <cell r="F46" t="str">
            <v>Finalizada</v>
          </cell>
          <cell r="G46"/>
          <cell r="H46"/>
          <cell r="I46" t="str">
            <v>Demanda</v>
          </cell>
          <cell r="J46">
            <v>44866</v>
          </cell>
          <cell r="K46">
            <v>44866</v>
          </cell>
        </row>
        <row r="47">
          <cell r="B47" t="str">
            <v>DUMIAN MÉDICAL S.A.S</v>
          </cell>
          <cell r="C47" t="str">
            <v>BOLÍVAR</v>
          </cell>
          <cell r="D47" t="str">
            <v>CARTAGENA</v>
          </cell>
          <cell r="E47" t="str">
            <v>CMF48943</v>
          </cell>
          <cell r="F47" t="str">
            <v>Finalizada</v>
          </cell>
          <cell r="G47"/>
          <cell r="H47"/>
          <cell r="I47" t="str">
            <v>Demanda</v>
          </cell>
          <cell r="J47">
            <v>44866</v>
          </cell>
          <cell r="K47">
            <v>44866</v>
          </cell>
        </row>
        <row r="48">
          <cell r="B48" t="str">
            <v>DUMIAN MÉDICAL S.A.S</v>
          </cell>
          <cell r="C48" t="str">
            <v>BOLÍVAR</v>
          </cell>
          <cell r="D48" t="str">
            <v>CARTAGENA</v>
          </cell>
          <cell r="E48" t="str">
            <v>CMF48944</v>
          </cell>
          <cell r="F48" t="str">
            <v>Finalizada</v>
          </cell>
          <cell r="G48"/>
          <cell r="H48"/>
          <cell r="I48" t="str">
            <v>Demanda</v>
          </cell>
          <cell r="J48">
            <v>44866</v>
          </cell>
          <cell r="K48">
            <v>44866</v>
          </cell>
        </row>
        <row r="49">
          <cell r="B49" t="str">
            <v>DUMIAN MÉDICAL S.A.S</v>
          </cell>
          <cell r="C49" t="str">
            <v>BOLÍVAR</v>
          </cell>
          <cell r="D49" t="str">
            <v>CARTAGENA</v>
          </cell>
          <cell r="E49" t="str">
            <v>CMF48947</v>
          </cell>
          <cell r="F49" t="str">
            <v>Finalizada</v>
          </cell>
          <cell r="G49"/>
          <cell r="H49"/>
          <cell r="I49" t="str">
            <v>Demanda</v>
          </cell>
          <cell r="J49">
            <v>44866</v>
          </cell>
          <cell r="K49">
            <v>44866</v>
          </cell>
        </row>
        <row r="50">
          <cell r="B50" t="str">
            <v>DUMIAN MÉDICAL S.A.S</v>
          </cell>
          <cell r="C50" t="str">
            <v>BOLÍVAR</v>
          </cell>
          <cell r="D50" t="str">
            <v>CARTAGENA</v>
          </cell>
          <cell r="E50" t="str">
            <v>CMF51211</v>
          </cell>
          <cell r="F50" t="str">
            <v>Devuelta</v>
          </cell>
          <cell r="G50"/>
          <cell r="H50"/>
          <cell r="I50" t="str">
            <v>Demanda</v>
          </cell>
          <cell r="J50">
            <v>44572</v>
          </cell>
          <cell r="K50">
            <v>44572</v>
          </cell>
        </row>
        <row r="51">
          <cell r="B51" t="str">
            <v>DUMIAN MÉDICAL S.A.S</v>
          </cell>
          <cell r="C51" t="str">
            <v>BOLÍVAR</v>
          </cell>
          <cell r="D51" t="str">
            <v>CARTAGENA</v>
          </cell>
          <cell r="E51" t="str">
            <v>CMF51213</v>
          </cell>
          <cell r="F51" t="str">
            <v>Devuelta</v>
          </cell>
          <cell r="G51"/>
          <cell r="H51"/>
          <cell r="I51" t="str">
            <v>Demanda</v>
          </cell>
          <cell r="J51">
            <v>44572</v>
          </cell>
          <cell r="K51">
            <v>44572</v>
          </cell>
        </row>
        <row r="52">
          <cell r="B52" t="str">
            <v>DUMIAN MÉDICAL S.A.S</v>
          </cell>
          <cell r="C52" t="str">
            <v>BOLÍVAR</v>
          </cell>
          <cell r="D52" t="str">
            <v>CARTAGENA</v>
          </cell>
          <cell r="E52" t="str">
            <v>CMF51214</v>
          </cell>
          <cell r="F52" t="str">
            <v>Devuelta</v>
          </cell>
          <cell r="G52"/>
          <cell r="H52"/>
          <cell r="I52" t="str">
            <v>Demanda</v>
          </cell>
          <cell r="J52">
            <v>44572</v>
          </cell>
          <cell r="K52">
            <v>44572</v>
          </cell>
        </row>
        <row r="53">
          <cell r="B53" t="str">
            <v>DUMIAN MÉDICAL S.A.S</v>
          </cell>
          <cell r="C53" t="str">
            <v>BOLÍVAR</v>
          </cell>
          <cell r="D53" t="str">
            <v>CARTAGENA</v>
          </cell>
          <cell r="E53" t="str">
            <v>CMF51215</v>
          </cell>
          <cell r="F53" t="str">
            <v>Devuelta</v>
          </cell>
          <cell r="G53"/>
          <cell r="H53"/>
          <cell r="I53" t="str">
            <v>Demanda</v>
          </cell>
          <cell r="J53">
            <v>44572</v>
          </cell>
          <cell r="K53">
            <v>44572</v>
          </cell>
        </row>
        <row r="54">
          <cell r="B54" t="str">
            <v>DUMIAN MÉDICAL S.A.S</v>
          </cell>
          <cell r="C54" t="str">
            <v>BOLÍVAR</v>
          </cell>
          <cell r="D54" t="str">
            <v>CARTAGENA</v>
          </cell>
          <cell r="E54" t="str">
            <v>CMF71148</v>
          </cell>
          <cell r="F54" t="str">
            <v>Finalizada</v>
          </cell>
          <cell r="G54"/>
          <cell r="H54"/>
          <cell r="I54" t="str">
            <v>Demanda</v>
          </cell>
          <cell r="J54">
            <v>44546</v>
          </cell>
          <cell r="K54">
            <v>44546</v>
          </cell>
        </row>
        <row r="55">
          <cell r="B55" t="str">
            <v>DUMIAN MÉDICAL S.A.S</v>
          </cell>
          <cell r="C55" t="str">
            <v>BOLÍVAR</v>
          </cell>
          <cell r="D55" t="str">
            <v>CARTAGENA</v>
          </cell>
          <cell r="E55" t="str">
            <v>CMF71651</v>
          </cell>
          <cell r="F55" t="str">
            <v>Finalizada</v>
          </cell>
          <cell r="G55"/>
          <cell r="H55"/>
          <cell r="I55" t="str">
            <v>Demanda</v>
          </cell>
          <cell r="J55">
            <v>44551</v>
          </cell>
          <cell r="K55">
            <v>44551</v>
          </cell>
        </row>
        <row r="56">
          <cell r="B56" t="str">
            <v>DUMIAN MÉDICAL S.A.S</v>
          </cell>
          <cell r="C56" t="str">
            <v>BOLÍVAR</v>
          </cell>
          <cell r="D56" t="str">
            <v>CARTAGENA</v>
          </cell>
          <cell r="E56" t="str">
            <v>CMF80097</v>
          </cell>
          <cell r="F56" t="str">
            <v>Finalizada</v>
          </cell>
          <cell r="G56"/>
          <cell r="H56"/>
          <cell r="I56" t="str">
            <v>Demanda</v>
          </cell>
          <cell r="J56">
            <v>44790</v>
          </cell>
          <cell r="K56">
            <v>44790</v>
          </cell>
        </row>
        <row r="57">
          <cell r="B57" t="str">
            <v>DUMIAN MÉDICAL S.A.S</v>
          </cell>
          <cell r="C57" t="str">
            <v>BOLÍVAR</v>
          </cell>
          <cell r="D57" t="str">
            <v>CARTAGENA</v>
          </cell>
          <cell r="E57" t="str">
            <v>NCT69906</v>
          </cell>
          <cell r="F57" t="str">
            <v>Para cargar RIPS o soportes</v>
          </cell>
          <cell r="G57"/>
          <cell r="H57"/>
          <cell r="I57" t="str">
            <v>Demanda</v>
          </cell>
          <cell r="J57">
            <v>45231.520749918978</v>
          </cell>
          <cell r="K57"/>
        </row>
        <row r="58">
          <cell r="B58" t="str">
            <v>DUMIAN MÉDICAL S.A.S</v>
          </cell>
          <cell r="C58" t="str">
            <v>BOLÍVAR</v>
          </cell>
          <cell r="D58" t="str">
            <v>CARTAGENA</v>
          </cell>
          <cell r="E58" t="str">
            <v>NDIN128319</v>
          </cell>
          <cell r="F58" t="str">
            <v>Finalizada</v>
          </cell>
          <cell r="G58"/>
          <cell r="H58"/>
          <cell r="I58" t="str">
            <v>Demanda</v>
          </cell>
          <cell r="J58">
            <v>43195</v>
          </cell>
          <cell r="K58">
            <v>43195</v>
          </cell>
        </row>
        <row r="59">
          <cell r="B59" t="str">
            <v>DUMIAN MÉDICAL S.A.S</v>
          </cell>
          <cell r="C59" t="str">
            <v>BOLÍVAR</v>
          </cell>
          <cell r="D59" t="str">
            <v>CARTAGENA</v>
          </cell>
          <cell r="E59" t="str">
            <v>NDIN129200</v>
          </cell>
          <cell r="F59" t="str">
            <v>Finalizada</v>
          </cell>
          <cell r="G59"/>
          <cell r="H59"/>
          <cell r="I59" t="str">
            <v>Demanda</v>
          </cell>
          <cell r="J59">
            <v>43195</v>
          </cell>
          <cell r="K59">
            <v>43195</v>
          </cell>
        </row>
        <row r="60">
          <cell r="B60" t="str">
            <v>DUMIAN MÉDICAL S.A.S</v>
          </cell>
          <cell r="C60" t="str">
            <v>BOLÍVAR</v>
          </cell>
          <cell r="D60" t="str">
            <v>CARTAGENA</v>
          </cell>
          <cell r="E60" t="str">
            <v>NDIN130301</v>
          </cell>
          <cell r="F60" t="str">
            <v>Finalizada</v>
          </cell>
          <cell r="G60"/>
          <cell r="H60"/>
          <cell r="I60" t="str">
            <v>Demanda</v>
          </cell>
          <cell r="J60">
            <v>43195</v>
          </cell>
          <cell r="K60">
            <v>43195</v>
          </cell>
        </row>
        <row r="61">
          <cell r="B61" t="str">
            <v>DUMIAN MÉDICAL S.A.S</v>
          </cell>
          <cell r="C61" t="str">
            <v>BOLÍVAR</v>
          </cell>
          <cell r="D61" t="str">
            <v>CARTAGENA</v>
          </cell>
          <cell r="E61" t="str">
            <v>NDIN133723</v>
          </cell>
          <cell r="F61" t="str">
            <v>Finalizada</v>
          </cell>
          <cell r="G61"/>
          <cell r="H61"/>
          <cell r="I61" t="str">
            <v>Demanda</v>
          </cell>
          <cell r="J61">
            <v>43195</v>
          </cell>
          <cell r="K61">
            <v>43195</v>
          </cell>
        </row>
        <row r="62">
          <cell r="B62" t="str">
            <v>DUMIAN MÉDICAL S.A.S</v>
          </cell>
          <cell r="C62" t="str">
            <v>BOLÍVAR</v>
          </cell>
          <cell r="D62" t="str">
            <v>CARTAGENA</v>
          </cell>
          <cell r="E62" t="str">
            <v>NDIN137139</v>
          </cell>
          <cell r="F62" t="str">
            <v>Finalizada</v>
          </cell>
          <cell r="G62"/>
          <cell r="H62"/>
          <cell r="I62" t="str">
            <v>Demanda</v>
          </cell>
          <cell r="J62">
            <v>43195</v>
          </cell>
          <cell r="K62">
            <v>43195</v>
          </cell>
        </row>
        <row r="63">
          <cell r="B63" t="str">
            <v>DUMIAN MÉDICAL S.A.S</v>
          </cell>
          <cell r="C63" t="str">
            <v>BOLÍVAR</v>
          </cell>
          <cell r="D63" t="str">
            <v>CARTAGENA</v>
          </cell>
          <cell r="E63" t="str">
            <v>NDIN137263</v>
          </cell>
          <cell r="F63" t="str">
            <v>Finalizada</v>
          </cell>
          <cell r="G63"/>
          <cell r="H63"/>
          <cell r="I63" t="str">
            <v>Demanda</v>
          </cell>
          <cell r="J63">
            <v>43195</v>
          </cell>
          <cell r="K63">
            <v>43195</v>
          </cell>
        </row>
        <row r="64">
          <cell r="B64" t="str">
            <v>DUMIAN MÉDICAL S.A.S</v>
          </cell>
          <cell r="C64" t="str">
            <v>BOLÍVAR</v>
          </cell>
          <cell r="D64" t="str">
            <v>CARTAGENA</v>
          </cell>
          <cell r="E64" t="str">
            <v>NDIN140558</v>
          </cell>
          <cell r="F64" t="str">
            <v>Finalizada</v>
          </cell>
          <cell r="G64"/>
          <cell r="H64"/>
          <cell r="I64" t="str">
            <v>Demanda</v>
          </cell>
          <cell r="J64">
            <v>43195</v>
          </cell>
          <cell r="K64">
            <v>43195</v>
          </cell>
        </row>
        <row r="65">
          <cell r="B65" t="str">
            <v>DUMIAN MÉDICAL S.A.S</v>
          </cell>
          <cell r="C65" t="str">
            <v>BOLÍVAR</v>
          </cell>
          <cell r="D65" t="str">
            <v>CARTAGENA</v>
          </cell>
          <cell r="E65" t="str">
            <v>NDIN141340</v>
          </cell>
          <cell r="F65" t="str">
            <v>Finalizada</v>
          </cell>
          <cell r="G65"/>
          <cell r="H65"/>
          <cell r="I65" t="str">
            <v>Demanda</v>
          </cell>
          <cell r="J65">
            <v>43195</v>
          </cell>
          <cell r="K65">
            <v>43195</v>
          </cell>
        </row>
        <row r="66">
          <cell r="B66" t="str">
            <v>DUMIAN MÉDICAL S.A.S</v>
          </cell>
          <cell r="C66" t="str">
            <v>BOLÍVAR</v>
          </cell>
          <cell r="D66" t="str">
            <v>CARTAGENA</v>
          </cell>
          <cell r="E66" t="str">
            <v>NDIN142790</v>
          </cell>
          <cell r="F66" t="str">
            <v>Finalizada</v>
          </cell>
          <cell r="G66"/>
          <cell r="H66"/>
          <cell r="I66" t="str">
            <v>Demanda</v>
          </cell>
          <cell r="J66">
            <v>43195</v>
          </cell>
          <cell r="K66">
            <v>43195</v>
          </cell>
        </row>
        <row r="67">
          <cell r="B67" t="str">
            <v>DUMIAN MÉDICAL S.A.S</v>
          </cell>
          <cell r="C67" t="str">
            <v>BOLÍVAR</v>
          </cell>
          <cell r="D67" t="str">
            <v>CARTAGENA</v>
          </cell>
          <cell r="E67" t="str">
            <v>NDIN143987</v>
          </cell>
          <cell r="F67" t="str">
            <v>Finalizada</v>
          </cell>
          <cell r="G67"/>
          <cell r="H67"/>
          <cell r="I67" t="str">
            <v>Demanda</v>
          </cell>
          <cell r="J67">
            <v>43195</v>
          </cell>
          <cell r="K67">
            <v>43195</v>
          </cell>
        </row>
        <row r="68">
          <cell r="B68" t="str">
            <v>DUMIAN MÉDICAL S.A.S</v>
          </cell>
          <cell r="C68" t="str">
            <v>BOLÍVAR</v>
          </cell>
          <cell r="D68" t="str">
            <v>CARTAGENA</v>
          </cell>
          <cell r="E68" t="str">
            <v>NDIN147260</v>
          </cell>
          <cell r="F68" t="str">
            <v>Finalizada</v>
          </cell>
          <cell r="G68"/>
          <cell r="H68"/>
          <cell r="I68" t="str">
            <v>Demanda</v>
          </cell>
          <cell r="J68">
            <v>43195</v>
          </cell>
          <cell r="K68">
            <v>43195</v>
          </cell>
        </row>
        <row r="69">
          <cell r="B69" t="str">
            <v>DUMIAN MÉDICAL S.A.S</v>
          </cell>
          <cell r="C69" t="str">
            <v>BOLÍVAR</v>
          </cell>
          <cell r="D69" t="str">
            <v>CARTAGENA</v>
          </cell>
          <cell r="E69" t="str">
            <v>NDIN159830</v>
          </cell>
          <cell r="F69" t="str">
            <v>Finalizada</v>
          </cell>
          <cell r="G69"/>
          <cell r="H69"/>
          <cell r="I69" t="str">
            <v>Demanda</v>
          </cell>
          <cell r="J69">
            <v>43195</v>
          </cell>
          <cell r="K69">
            <v>43195</v>
          </cell>
        </row>
        <row r="70">
          <cell r="B70" t="str">
            <v>DUMIAN MÉDICAL S.A.S</v>
          </cell>
          <cell r="C70" t="str">
            <v>BOLÍVAR</v>
          </cell>
          <cell r="D70" t="str">
            <v>CARTAGENA</v>
          </cell>
          <cell r="E70" t="str">
            <v>NDIN161195</v>
          </cell>
          <cell r="F70" t="str">
            <v>Finalizada</v>
          </cell>
          <cell r="G70"/>
          <cell r="H70"/>
          <cell r="I70" t="str">
            <v>Demanda</v>
          </cell>
          <cell r="J70">
            <v>43195</v>
          </cell>
          <cell r="K70">
            <v>43195</v>
          </cell>
        </row>
        <row r="71">
          <cell r="B71" t="str">
            <v>DUMIAN MÉDICAL S.A.S</v>
          </cell>
          <cell r="C71" t="str">
            <v>BOLÍVAR</v>
          </cell>
          <cell r="D71" t="str">
            <v>CARTAGENA</v>
          </cell>
          <cell r="E71" t="str">
            <v>NDIN164484</v>
          </cell>
          <cell r="F71" t="str">
            <v>Finalizada</v>
          </cell>
          <cell r="G71"/>
          <cell r="H71"/>
          <cell r="I71" t="str">
            <v>Demanda</v>
          </cell>
          <cell r="J71">
            <v>43195</v>
          </cell>
          <cell r="K71">
            <v>43195</v>
          </cell>
        </row>
        <row r="72">
          <cell r="B72" t="str">
            <v>DUMIAN MÉDICAL S.A.S</v>
          </cell>
          <cell r="C72" t="str">
            <v>BOLÍVAR</v>
          </cell>
          <cell r="D72" t="str">
            <v>CARTAGENA</v>
          </cell>
          <cell r="E72" t="str">
            <v>NDIN169233</v>
          </cell>
          <cell r="F72" t="str">
            <v>Finalizada</v>
          </cell>
          <cell r="G72"/>
          <cell r="H72"/>
          <cell r="I72" t="str">
            <v>Demanda</v>
          </cell>
          <cell r="J72">
            <v>43195</v>
          </cell>
          <cell r="K72">
            <v>43195</v>
          </cell>
        </row>
        <row r="73">
          <cell r="B73" t="str">
            <v>DUMIAN MÉDICAL S.A.S</v>
          </cell>
          <cell r="C73" t="str">
            <v>BOLÍVAR</v>
          </cell>
          <cell r="D73" t="str">
            <v>CARTAGENA</v>
          </cell>
          <cell r="E73" t="str">
            <v>NDIN5417</v>
          </cell>
          <cell r="F73" t="str">
            <v>Finalizada</v>
          </cell>
          <cell r="G73"/>
          <cell r="H73"/>
          <cell r="I73" t="str">
            <v>Demanda</v>
          </cell>
          <cell r="J73">
            <v>43195</v>
          </cell>
          <cell r="K73">
            <v>43195</v>
          </cell>
        </row>
        <row r="74">
          <cell r="B74" t="str">
            <v>DUMIAN MÉDICAL S.A.S</v>
          </cell>
          <cell r="C74" t="str">
            <v>BOLÍVAR</v>
          </cell>
          <cell r="D74" t="str">
            <v>CARTAGENA</v>
          </cell>
          <cell r="E74" t="str">
            <v>NDIN8731</v>
          </cell>
          <cell r="F74" t="str">
            <v>Finalizada</v>
          </cell>
          <cell r="G74"/>
          <cell r="H74"/>
          <cell r="I74" t="str">
            <v>Demanda</v>
          </cell>
          <cell r="J74">
            <v>43195</v>
          </cell>
          <cell r="K74">
            <v>43195</v>
          </cell>
        </row>
        <row r="75">
          <cell r="B75" t="str">
            <v>DUMIAN MÉDICAL S.A.S</v>
          </cell>
          <cell r="C75" t="str">
            <v>BOLÍVAR</v>
          </cell>
          <cell r="D75" t="str">
            <v>CARTAGENA</v>
          </cell>
          <cell r="E75" t="str">
            <v>PAU4158</v>
          </cell>
          <cell r="F75" t="str">
            <v>Finalizada</v>
          </cell>
          <cell r="G75"/>
          <cell r="H75"/>
          <cell r="I75" t="str">
            <v>Demanda</v>
          </cell>
          <cell r="J75">
            <v>40872</v>
          </cell>
          <cell r="K75">
            <v>40872</v>
          </cell>
        </row>
        <row r="76">
          <cell r="B76" t="str">
            <v>DUMIAN MÉDICAL S.A.S</v>
          </cell>
          <cell r="C76" t="str">
            <v>BOLÍVAR</v>
          </cell>
          <cell r="D76" t="str">
            <v>CARTAGENA</v>
          </cell>
          <cell r="E76" t="str">
            <v>POUA3145</v>
          </cell>
          <cell r="F76" t="str">
            <v>Finalizada</v>
          </cell>
          <cell r="G76"/>
          <cell r="H76"/>
          <cell r="I76" t="str">
            <v>Demanda</v>
          </cell>
          <cell r="J76">
            <v>41388</v>
          </cell>
          <cell r="K76">
            <v>41388</v>
          </cell>
        </row>
        <row r="77">
          <cell r="B77" t="str">
            <v>DUMIAN MÉDICAL S.A.S</v>
          </cell>
          <cell r="C77" t="str">
            <v>BOLÍVAR</v>
          </cell>
          <cell r="D77" t="str">
            <v>CARTAGENA</v>
          </cell>
          <cell r="E77" t="str">
            <v>SGF115818</v>
          </cell>
          <cell r="F77" t="str">
            <v>Devuelta</v>
          </cell>
          <cell r="G77"/>
          <cell r="H77"/>
          <cell r="I77" t="str">
            <v>Demanda</v>
          </cell>
          <cell r="J77">
            <v>45098</v>
          </cell>
          <cell r="K77">
            <v>45098</v>
          </cell>
        </row>
        <row r="78">
          <cell r="B78" t="str">
            <v>DUMIAN MÉDICAL S.A.S</v>
          </cell>
          <cell r="C78" t="str">
            <v>BOLÍVAR</v>
          </cell>
          <cell r="D78" t="str">
            <v>CARTAGENA</v>
          </cell>
          <cell r="E78" t="str">
            <v>SGF115818</v>
          </cell>
          <cell r="F78" t="str">
            <v>Finalizada</v>
          </cell>
          <cell r="G78" t="str">
            <v>Pago por evento</v>
          </cell>
          <cell r="H78" t="str">
            <v>Urgencias</v>
          </cell>
          <cell r="I78" t="str">
            <v>Demanda</v>
          </cell>
          <cell r="J78">
            <v>45250.734274537041</v>
          </cell>
          <cell r="K78">
            <v>45261.291666666664</v>
          </cell>
        </row>
        <row r="79">
          <cell r="B79" t="str">
            <v>DUMIAN MÉDICAL S.A.S</v>
          </cell>
          <cell r="C79" t="str">
            <v>BOLÍVAR</v>
          </cell>
          <cell r="D79" t="str">
            <v>CARTAGENA</v>
          </cell>
          <cell r="E79" t="str">
            <v>SGF118921</v>
          </cell>
          <cell r="F79" t="str">
            <v>Finalizada</v>
          </cell>
          <cell r="G79" t="str">
            <v>Pago por evento</v>
          </cell>
          <cell r="H79" t="str">
            <v>Atención inicial de urgencias</v>
          </cell>
          <cell r="I79" t="str">
            <v>Demanda</v>
          </cell>
          <cell r="J79">
            <v>45177.395630902778</v>
          </cell>
          <cell r="K79">
            <v>45177.59057688657</v>
          </cell>
        </row>
        <row r="80">
          <cell r="B80" t="str">
            <v>DUMIAN MÉDICAL S.A.S</v>
          </cell>
          <cell r="C80" t="str">
            <v>BOLÍVAR</v>
          </cell>
          <cell r="D80" t="str">
            <v>CARTAGENA</v>
          </cell>
          <cell r="E80" t="str">
            <v>SGF129249</v>
          </cell>
          <cell r="F80" t="str">
            <v>Devuelta</v>
          </cell>
          <cell r="G80" t="str">
            <v>Pago por evento</v>
          </cell>
          <cell r="H80" t="str">
            <v>Urgencias</v>
          </cell>
          <cell r="I80" t="str">
            <v>Demanda</v>
          </cell>
          <cell r="J80">
            <v>45233.485421956022</v>
          </cell>
          <cell r="K80">
            <v>45261.291666666664</v>
          </cell>
        </row>
        <row r="81">
          <cell r="B81" t="str">
            <v>DUMIAN MÉDICAL S.A.S</v>
          </cell>
          <cell r="C81" t="str">
            <v>BOLÍVAR</v>
          </cell>
          <cell r="D81" t="str">
            <v>CARTAGENA</v>
          </cell>
          <cell r="E81" t="str">
            <v>SGF129249</v>
          </cell>
          <cell r="F81" t="str">
            <v>Para auditoria de pertinencia</v>
          </cell>
          <cell r="G81" t="str">
            <v>Pago por evento</v>
          </cell>
          <cell r="H81" t="str">
            <v>Urgencias</v>
          </cell>
          <cell r="I81" t="str">
            <v>Demanda</v>
          </cell>
          <cell r="J81">
            <v>45401.364700034719</v>
          </cell>
          <cell r="K81">
            <v>45414.291666666664</v>
          </cell>
        </row>
        <row r="82">
          <cell r="B82" t="str">
            <v>DUMIAN MÉDICAL S.A.S</v>
          </cell>
          <cell r="C82" t="str">
            <v>BOLÍVAR</v>
          </cell>
          <cell r="D82" t="str">
            <v>CARTAGENA</v>
          </cell>
          <cell r="E82" t="str">
            <v>SGF84692</v>
          </cell>
          <cell r="F82" t="str">
            <v>Devuelta</v>
          </cell>
          <cell r="G82"/>
          <cell r="H82"/>
          <cell r="I82" t="str">
            <v>Demanda</v>
          </cell>
          <cell r="J82">
            <v>44720</v>
          </cell>
          <cell r="K82">
            <v>44720</v>
          </cell>
        </row>
        <row r="83">
          <cell r="B83" t="str">
            <v>DUMIAN MÉDICAL S.A.S</v>
          </cell>
          <cell r="C83" t="str">
            <v>BOLÍVAR</v>
          </cell>
          <cell r="D83" t="str">
            <v>CARTAGENA</v>
          </cell>
          <cell r="E83" t="str">
            <v>SGF95681</v>
          </cell>
          <cell r="F83" t="str">
            <v>Devuelta</v>
          </cell>
          <cell r="G83"/>
          <cell r="H83"/>
          <cell r="I83" t="str">
            <v>Demanda</v>
          </cell>
          <cell r="J83">
            <v>44790</v>
          </cell>
          <cell r="K83">
            <v>44790</v>
          </cell>
        </row>
        <row r="84">
          <cell r="B84" t="str">
            <v>DUMIAN MÉDICAL S.A.S</v>
          </cell>
          <cell r="C84" t="str">
            <v>BOLÍVAR</v>
          </cell>
          <cell r="D84" t="str">
            <v>CARTAGENA</v>
          </cell>
          <cell r="E84" t="str">
            <v>SRF176138</v>
          </cell>
          <cell r="F84" t="str">
            <v>Finalizada</v>
          </cell>
          <cell r="G84"/>
          <cell r="H84"/>
          <cell r="I84" t="str">
            <v>Demanda</v>
          </cell>
          <cell r="J84">
            <v>44459</v>
          </cell>
          <cell r="K84">
            <v>44459</v>
          </cell>
        </row>
        <row r="85">
          <cell r="B85" t="str">
            <v>DUMIAN MÉDICAL S.A.S</v>
          </cell>
          <cell r="C85" t="str">
            <v>BOLÍVAR</v>
          </cell>
          <cell r="D85" t="str">
            <v>CARTAGENA</v>
          </cell>
          <cell r="E85" t="str">
            <v>SRF190261</v>
          </cell>
          <cell r="F85" t="str">
            <v>Finalizada</v>
          </cell>
          <cell r="G85"/>
          <cell r="H85"/>
          <cell r="I85" t="str">
            <v>Demanda</v>
          </cell>
          <cell r="J85">
            <v>44536</v>
          </cell>
          <cell r="K85">
            <v>44536</v>
          </cell>
        </row>
        <row r="86">
          <cell r="B86" t="str">
            <v>DUMIAN MÉDICAL S.A.S</v>
          </cell>
          <cell r="C86" t="str">
            <v>BOLÍVAR</v>
          </cell>
          <cell r="D86" t="str">
            <v>CARTAGENA</v>
          </cell>
          <cell r="E86" t="str">
            <v>SRF193831</v>
          </cell>
          <cell r="F86" t="str">
            <v>Finalizada</v>
          </cell>
          <cell r="G86"/>
          <cell r="H86"/>
          <cell r="I86" t="str">
            <v>Demanda</v>
          </cell>
          <cell r="J86">
            <v>44536</v>
          </cell>
          <cell r="K86">
            <v>44536</v>
          </cell>
        </row>
        <row r="87">
          <cell r="B87" t="str">
            <v>DUMIAN MÉDICAL S.A.S</v>
          </cell>
          <cell r="C87" t="str">
            <v>BOLÍVAR</v>
          </cell>
          <cell r="D87" t="str">
            <v>CARTAGENA</v>
          </cell>
          <cell r="E87" t="str">
            <v>SRF20538</v>
          </cell>
          <cell r="F87" t="str">
            <v>Finalizada</v>
          </cell>
          <cell r="G87"/>
          <cell r="H87"/>
          <cell r="I87" t="str">
            <v>Demanda</v>
          </cell>
          <cell r="J87">
            <v>44209</v>
          </cell>
          <cell r="K87">
            <v>44209</v>
          </cell>
        </row>
        <row r="88">
          <cell r="B88" t="str">
            <v>DUMIAN MÉDICAL S.A.S</v>
          </cell>
          <cell r="C88" t="str">
            <v>BOLÍVAR</v>
          </cell>
          <cell r="D88" t="str">
            <v>CARTAGENA</v>
          </cell>
          <cell r="E88" t="str">
            <v>SRF22541</v>
          </cell>
          <cell r="F88" t="str">
            <v>Finalizada</v>
          </cell>
          <cell r="G88"/>
          <cell r="H88"/>
          <cell r="I88" t="str">
            <v>Demanda</v>
          </cell>
          <cell r="J88">
            <v>44209</v>
          </cell>
          <cell r="K88">
            <v>44209</v>
          </cell>
        </row>
        <row r="89">
          <cell r="B89" t="str">
            <v>DUMIAN MÉDICAL S.A.S</v>
          </cell>
          <cell r="C89" t="str">
            <v>BOLÍVAR</v>
          </cell>
          <cell r="D89" t="str">
            <v>CARTAGENA</v>
          </cell>
          <cell r="E89" t="str">
            <v>SRF40492</v>
          </cell>
          <cell r="F89" t="str">
            <v>Finalizada</v>
          </cell>
          <cell r="G89"/>
          <cell r="H89"/>
          <cell r="I89" t="str">
            <v>Demanda</v>
          </cell>
          <cell r="J89">
            <v>44209</v>
          </cell>
          <cell r="K89">
            <v>44209</v>
          </cell>
        </row>
        <row r="90">
          <cell r="B90" t="str">
            <v>DUMIAN MÉDICAL S.A.S</v>
          </cell>
          <cell r="C90" t="str">
            <v>BOLÍVAR</v>
          </cell>
          <cell r="D90" t="str">
            <v>CARTAGENA</v>
          </cell>
          <cell r="E90" t="str">
            <v>SRF40646</v>
          </cell>
          <cell r="F90" t="str">
            <v>Finalizada</v>
          </cell>
          <cell r="G90"/>
          <cell r="H90"/>
          <cell r="I90" t="str">
            <v>Demanda</v>
          </cell>
          <cell r="J90">
            <v>44209</v>
          </cell>
          <cell r="K90">
            <v>44209</v>
          </cell>
        </row>
        <row r="91">
          <cell r="B91" t="str">
            <v>DUMIAN MÉDICAL S.A.S</v>
          </cell>
          <cell r="C91" t="str">
            <v>BOLÍVAR</v>
          </cell>
          <cell r="D91" t="str">
            <v>CARTAGENA</v>
          </cell>
          <cell r="E91" t="str">
            <v>SRF455207</v>
          </cell>
          <cell r="F91" t="str">
            <v>Finalizada</v>
          </cell>
          <cell r="G91" t="str">
            <v>Pago por evento</v>
          </cell>
          <cell r="H91" t="str">
            <v>Urgencias</v>
          </cell>
          <cell r="I91" t="str">
            <v>Demanda</v>
          </cell>
          <cell r="J91">
            <v>45176.716206053243</v>
          </cell>
          <cell r="K91">
            <v>45177.486419872686</v>
          </cell>
        </row>
        <row r="92">
          <cell r="B92" t="str">
            <v>DUMIAN MÉDICAL S.A.S</v>
          </cell>
          <cell r="C92" t="str">
            <v>BOLÍVAR</v>
          </cell>
          <cell r="D92" t="str">
            <v>CARTAGENA</v>
          </cell>
          <cell r="E92" t="str">
            <v>SRF485476</v>
          </cell>
          <cell r="F92" t="str">
            <v>Finalizada</v>
          </cell>
          <cell r="G92" t="str">
            <v>Pago por evento</v>
          </cell>
          <cell r="H92" t="str">
            <v>Urgencias</v>
          </cell>
          <cell r="I92" t="str">
            <v>Demanda</v>
          </cell>
          <cell r="J92">
            <v>45130.898580127316</v>
          </cell>
          <cell r="K92">
            <v>45170.291666666664</v>
          </cell>
        </row>
        <row r="93">
          <cell r="B93" t="str">
            <v>DUMIAN MÉDICAL S.A.S</v>
          </cell>
          <cell r="C93" t="str">
            <v>BOLÍVAR</v>
          </cell>
          <cell r="D93" t="str">
            <v>CARTAGENA</v>
          </cell>
          <cell r="E93" t="str">
            <v>SRF493274</v>
          </cell>
          <cell r="F93" t="str">
            <v>Devuelta</v>
          </cell>
          <cell r="G93" t="str">
            <v>Pago por evento</v>
          </cell>
          <cell r="H93" t="str">
            <v>Urgencias</v>
          </cell>
          <cell r="I93" t="str">
            <v>Demanda</v>
          </cell>
          <cell r="J93">
            <v>45146.287785266206</v>
          </cell>
          <cell r="K93">
            <v>45170.291666666664</v>
          </cell>
        </row>
        <row r="94">
          <cell r="B94" t="str">
            <v>DUMIAN MÉDICAL S.A.S</v>
          </cell>
          <cell r="C94" t="str">
            <v>BOLÍVAR</v>
          </cell>
          <cell r="D94" t="str">
            <v>CARTAGENA</v>
          </cell>
          <cell r="E94" t="str">
            <v>SRF493274</v>
          </cell>
          <cell r="F94" t="str">
            <v>Finalizada</v>
          </cell>
          <cell r="G94" t="str">
            <v>Pago por evento</v>
          </cell>
          <cell r="H94" t="str">
            <v>Urgencias</v>
          </cell>
          <cell r="I94" t="str">
            <v>Demanda</v>
          </cell>
          <cell r="J94">
            <v>45302.637163888889</v>
          </cell>
          <cell r="K94">
            <v>45391.400942824075</v>
          </cell>
        </row>
        <row r="95">
          <cell r="B95" t="str">
            <v>DUMIAN MÉDICAL S.A.S</v>
          </cell>
          <cell r="C95" t="str">
            <v>BOLÍVAR</v>
          </cell>
          <cell r="D95" t="str">
            <v>CARTAGENA</v>
          </cell>
          <cell r="E95" t="str">
            <v>SRF502520</v>
          </cell>
          <cell r="F95" t="str">
            <v>Devuelta</v>
          </cell>
          <cell r="G95" t="str">
            <v>Pago por evento</v>
          </cell>
          <cell r="H95" t="str">
            <v>Urgencias</v>
          </cell>
          <cell r="I95" t="str">
            <v>Demanda</v>
          </cell>
          <cell r="J95">
            <v>45168.395569791668</v>
          </cell>
          <cell r="K95">
            <v>45278.42932855324</v>
          </cell>
        </row>
        <row r="96">
          <cell r="B96" t="str">
            <v>DUMIAN MÉDICAL S.A.S</v>
          </cell>
          <cell r="C96" t="str">
            <v>BOLÍVAR</v>
          </cell>
          <cell r="D96" t="str">
            <v>CARTAGENA</v>
          </cell>
          <cell r="E96" t="str">
            <v>SRF502520</v>
          </cell>
          <cell r="F96" t="str">
            <v>Devuelta</v>
          </cell>
          <cell r="G96" t="str">
            <v>Pago por evento</v>
          </cell>
          <cell r="H96" t="str">
            <v>Urgencias</v>
          </cell>
          <cell r="I96" t="str">
            <v>Demanda</v>
          </cell>
          <cell r="J96">
            <v>45391.423418715276</v>
          </cell>
          <cell r="K96">
            <v>45391.430181284719</v>
          </cell>
        </row>
        <row r="97">
          <cell r="B97" t="str">
            <v>DUMIAN MÉDICAL S.A.S</v>
          </cell>
          <cell r="C97" t="str">
            <v>BOLÍVAR</v>
          </cell>
          <cell r="D97" t="str">
            <v>CARTAGENA</v>
          </cell>
          <cell r="E97" t="str">
            <v>SRF557832</v>
          </cell>
          <cell r="F97" t="str">
            <v>Finalizada</v>
          </cell>
          <cell r="G97" t="str">
            <v>Pago por evento</v>
          </cell>
          <cell r="H97" t="str">
            <v>Urgencias</v>
          </cell>
          <cell r="I97" t="str">
            <v>Demanda</v>
          </cell>
          <cell r="J97">
            <v>45289.521975266201</v>
          </cell>
          <cell r="K97">
            <v>45303.417066747686</v>
          </cell>
        </row>
        <row r="98">
          <cell r="B98" t="str">
            <v>DUMIAN MÉDICAL S.A.S</v>
          </cell>
          <cell r="C98" t="str">
            <v>BOLÍVAR</v>
          </cell>
          <cell r="D98" t="str">
            <v>CARTAGENA</v>
          </cell>
          <cell r="E98" t="str">
            <v>SRF580574</v>
          </cell>
          <cell r="F98" t="str">
            <v>Devuelta</v>
          </cell>
          <cell r="G98" t="str">
            <v>Pago por evento</v>
          </cell>
          <cell r="H98" t="str">
            <v>Servicios hospitalarios</v>
          </cell>
          <cell r="I98" t="str">
            <v>Demanda</v>
          </cell>
          <cell r="J98">
            <v>45349.634619907411</v>
          </cell>
          <cell r="K98">
            <v>45359.442485648149</v>
          </cell>
        </row>
        <row r="99">
          <cell r="B99" t="str">
            <v>DUMIAN MÉDICAL S.A.S</v>
          </cell>
          <cell r="C99" t="str">
            <v>BOLÍVAR</v>
          </cell>
          <cell r="D99" t="str">
            <v>CARTAGENA</v>
          </cell>
          <cell r="E99" t="str">
            <v>SRF86938</v>
          </cell>
          <cell r="F99" t="str">
            <v>Finalizada</v>
          </cell>
          <cell r="G99"/>
          <cell r="H99"/>
          <cell r="I99" t="str">
            <v>Demanda</v>
          </cell>
          <cell r="J99">
            <v>44222</v>
          </cell>
          <cell r="K99">
            <v>44222</v>
          </cell>
        </row>
        <row r="100">
          <cell r="B100" t="str">
            <v>DUMIAN MÉDICAL S.A.S</v>
          </cell>
          <cell r="C100" t="str">
            <v>BOLÍVAR</v>
          </cell>
          <cell r="D100" t="str">
            <v>CARTAGENA</v>
          </cell>
          <cell r="E100" t="str">
            <v>TMA100255</v>
          </cell>
          <cell r="F100" t="str">
            <v>Finalizada</v>
          </cell>
          <cell r="G100"/>
          <cell r="H100"/>
          <cell r="I100" t="str">
            <v>Demanda</v>
          </cell>
          <cell r="J100">
            <v>41591</v>
          </cell>
          <cell r="K100">
            <v>41591</v>
          </cell>
        </row>
        <row r="101">
          <cell r="B101" t="str">
            <v>DUMIAN MÉDICAL S.A.S</v>
          </cell>
          <cell r="C101" t="str">
            <v>BOLÍVAR</v>
          </cell>
          <cell r="D101" t="str">
            <v>CARTAGENA</v>
          </cell>
          <cell r="E101" t="str">
            <v>TMA10060</v>
          </cell>
          <cell r="F101" t="str">
            <v>Finalizada</v>
          </cell>
          <cell r="G101"/>
          <cell r="H101"/>
          <cell r="I101" t="str">
            <v>Demanda</v>
          </cell>
          <cell r="J101">
            <v>41124</v>
          </cell>
          <cell r="K101">
            <v>41124</v>
          </cell>
        </row>
        <row r="102">
          <cell r="B102" t="str">
            <v>DUMIAN MÉDICAL S.A.S</v>
          </cell>
          <cell r="C102" t="str">
            <v>BOLÍVAR</v>
          </cell>
          <cell r="D102" t="str">
            <v>CARTAGENA</v>
          </cell>
          <cell r="E102" t="str">
            <v>TMA10062</v>
          </cell>
          <cell r="F102" t="str">
            <v>Finalizada</v>
          </cell>
          <cell r="G102"/>
          <cell r="H102"/>
          <cell r="I102" t="str">
            <v>Demanda</v>
          </cell>
          <cell r="J102">
            <v>41124</v>
          </cell>
          <cell r="K102">
            <v>41124</v>
          </cell>
        </row>
        <row r="103">
          <cell r="B103" t="str">
            <v>DUMIAN MÉDICAL S.A.S</v>
          </cell>
          <cell r="C103" t="str">
            <v>BOLÍVAR</v>
          </cell>
          <cell r="D103" t="str">
            <v>CARTAGENA</v>
          </cell>
          <cell r="E103" t="str">
            <v>TMA10170</v>
          </cell>
          <cell r="F103" t="str">
            <v>Finalizada</v>
          </cell>
          <cell r="G103"/>
          <cell r="H103"/>
          <cell r="I103" t="str">
            <v>Demanda</v>
          </cell>
          <cell r="J103">
            <v>41124</v>
          </cell>
          <cell r="K103">
            <v>41124</v>
          </cell>
        </row>
        <row r="104">
          <cell r="B104" t="str">
            <v>DUMIAN MÉDICAL S.A.S</v>
          </cell>
          <cell r="C104" t="str">
            <v>BOLÍVAR</v>
          </cell>
          <cell r="D104" t="str">
            <v>CARTAGENA</v>
          </cell>
          <cell r="E104" t="str">
            <v>TMA10202</v>
          </cell>
          <cell r="F104" t="str">
            <v>Finalizada</v>
          </cell>
          <cell r="G104"/>
          <cell r="H104"/>
          <cell r="I104" t="str">
            <v>Demanda</v>
          </cell>
          <cell r="J104">
            <v>41124</v>
          </cell>
          <cell r="K104">
            <v>41124</v>
          </cell>
        </row>
        <row r="105">
          <cell r="B105" t="str">
            <v>DUMIAN MÉDICAL S.A.S</v>
          </cell>
          <cell r="C105" t="str">
            <v>BOLÍVAR</v>
          </cell>
          <cell r="D105" t="str">
            <v>CARTAGENA</v>
          </cell>
          <cell r="E105" t="str">
            <v>TMA10209</v>
          </cell>
          <cell r="F105" t="str">
            <v>Finalizada</v>
          </cell>
          <cell r="G105"/>
          <cell r="H105"/>
          <cell r="I105" t="str">
            <v>Demanda</v>
          </cell>
          <cell r="J105">
            <v>41124</v>
          </cell>
          <cell r="K105">
            <v>41124</v>
          </cell>
        </row>
        <row r="106">
          <cell r="B106" t="str">
            <v>DUMIAN MÉDICAL S.A.S</v>
          </cell>
          <cell r="C106" t="str">
            <v>BOLÍVAR</v>
          </cell>
          <cell r="D106" t="str">
            <v>CARTAGENA</v>
          </cell>
          <cell r="E106" t="str">
            <v>TMA10211</v>
          </cell>
          <cell r="F106" t="str">
            <v>Finalizada</v>
          </cell>
          <cell r="G106"/>
          <cell r="H106"/>
          <cell r="I106" t="str">
            <v>Demanda</v>
          </cell>
          <cell r="J106">
            <v>41124</v>
          </cell>
          <cell r="K106">
            <v>41124</v>
          </cell>
        </row>
        <row r="107">
          <cell r="B107" t="str">
            <v>DUMIAN MÉDICAL S.A.S</v>
          </cell>
          <cell r="C107" t="str">
            <v>BOLÍVAR</v>
          </cell>
          <cell r="D107" t="str">
            <v>CARTAGENA</v>
          </cell>
          <cell r="E107" t="str">
            <v>TMA10212</v>
          </cell>
          <cell r="F107" t="str">
            <v>Finalizada</v>
          </cell>
          <cell r="G107"/>
          <cell r="H107"/>
          <cell r="I107" t="str">
            <v>Demanda</v>
          </cell>
          <cell r="J107">
            <v>41124</v>
          </cell>
          <cell r="K107">
            <v>41124</v>
          </cell>
        </row>
        <row r="108">
          <cell r="B108" t="str">
            <v>DUMIAN MÉDICAL S.A.S</v>
          </cell>
          <cell r="C108" t="str">
            <v>BOLÍVAR</v>
          </cell>
          <cell r="D108" t="str">
            <v>CARTAGENA</v>
          </cell>
          <cell r="E108" t="str">
            <v>TMA10213</v>
          </cell>
          <cell r="F108" t="str">
            <v>Finalizada</v>
          </cell>
          <cell r="G108"/>
          <cell r="H108"/>
          <cell r="I108" t="str">
            <v>Demanda</v>
          </cell>
          <cell r="J108">
            <v>41124</v>
          </cell>
          <cell r="K108">
            <v>41124</v>
          </cell>
        </row>
        <row r="109">
          <cell r="B109" t="str">
            <v>DUMIAN MÉDICAL S.A.S</v>
          </cell>
          <cell r="C109" t="str">
            <v>BOLÍVAR</v>
          </cell>
          <cell r="D109" t="str">
            <v>CARTAGENA</v>
          </cell>
          <cell r="E109" t="str">
            <v>TMA10214</v>
          </cell>
          <cell r="F109" t="str">
            <v>Finalizada</v>
          </cell>
          <cell r="G109"/>
          <cell r="H109"/>
          <cell r="I109" t="str">
            <v>Demanda</v>
          </cell>
          <cell r="J109">
            <v>41124</v>
          </cell>
          <cell r="K109">
            <v>41124</v>
          </cell>
        </row>
        <row r="110">
          <cell r="B110" t="str">
            <v>DUMIAN MÉDICAL S.A.S</v>
          </cell>
          <cell r="C110" t="str">
            <v>BOLÍVAR</v>
          </cell>
          <cell r="D110" t="str">
            <v>CARTAGENA</v>
          </cell>
          <cell r="E110" t="str">
            <v>TMA10215</v>
          </cell>
          <cell r="F110" t="str">
            <v>Finalizada</v>
          </cell>
          <cell r="G110"/>
          <cell r="H110"/>
          <cell r="I110" t="str">
            <v>Demanda</v>
          </cell>
          <cell r="J110">
            <v>41124</v>
          </cell>
          <cell r="K110">
            <v>41124</v>
          </cell>
        </row>
        <row r="111">
          <cell r="B111" t="str">
            <v>DUMIAN MÉDICAL S.A.S</v>
          </cell>
          <cell r="C111" t="str">
            <v>BOLÍVAR</v>
          </cell>
          <cell r="D111" t="str">
            <v>CARTAGENA</v>
          </cell>
          <cell r="E111" t="str">
            <v>TMA10216</v>
          </cell>
          <cell r="F111" t="str">
            <v>Finalizada</v>
          </cell>
          <cell r="G111"/>
          <cell r="H111"/>
          <cell r="I111" t="str">
            <v>Demanda</v>
          </cell>
          <cell r="J111">
            <v>41124</v>
          </cell>
          <cell r="K111">
            <v>41124</v>
          </cell>
        </row>
        <row r="112">
          <cell r="B112" t="str">
            <v>DUMIAN MÉDICAL S.A.S</v>
          </cell>
          <cell r="C112" t="str">
            <v>BOLÍVAR</v>
          </cell>
          <cell r="D112" t="str">
            <v>CARTAGENA</v>
          </cell>
          <cell r="E112" t="str">
            <v>TMA10218</v>
          </cell>
          <cell r="F112" t="str">
            <v>Finalizada</v>
          </cell>
          <cell r="G112"/>
          <cell r="H112"/>
          <cell r="I112" t="str">
            <v>Demanda</v>
          </cell>
          <cell r="J112">
            <v>41124</v>
          </cell>
          <cell r="K112">
            <v>41124</v>
          </cell>
        </row>
        <row r="113">
          <cell r="B113" t="str">
            <v>DUMIAN MÉDICAL S.A.S</v>
          </cell>
          <cell r="C113" t="str">
            <v>BOLÍVAR</v>
          </cell>
          <cell r="D113" t="str">
            <v>CARTAGENA</v>
          </cell>
          <cell r="E113" t="str">
            <v>TMA10219</v>
          </cell>
          <cell r="F113" t="str">
            <v>Finalizada</v>
          </cell>
          <cell r="G113"/>
          <cell r="H113"/>
          <cell r="I113" t="str">
            <v>Demanda</v>
          </cell>
          <cell r="J113">
            <v>41124</v>
          </cell>
          <cell r="K113">
            <v>41124</v>
          </cell>
        </row>
        <row r="114">
          <cell r="B114" t="str">
            <v>DUMIAN MÉDICAL S.A.S</v>
          </cell>
          <cell r="C114" t="str">
            <v>BOLÍVAR</v>
          </cell>
          <cell r="D114" t="str">
            <v>CARTAGENA</v>
          </cell>
          <cell r="E114" t="str">
            <v>TMA10220</v>
          </cell>
          <cell r="F114" t="str">
            <v>Finalizada</v>
          </cell>
          <cell r="G114"/>
          <cell r="H114"/>
          <cell r="I114" t="str">
            <v>Demanda</v>
          </cell>
          <cell r="J114">
            <v>41124</v>
          </cell>
          <cell r="K114">
            <v>41124</v>
          </cell>
        </row>
        <row r="115">
          <cell r="B115" t="str">
            <v>DUMIAN MÉDICAL S.A.S</v>
          </cell>
          <cell r="C115" t="str">
            <v>BOLÍVAR</v>
          </cell>
          <cell r="D115" t="str">
            <v>CARTAGENA</v>
          </cell>
          <cell r="E115" t="str">
            <v>TMA10221</v>
          </cell>
          <cell r="F115" t="str">
            <v>Finalizada</v>
          </cell>
          <cell r="G115"/>
          <cell r="H115"/>
          <cell r="I115" t="str">
            <v>Demanda</v>
          </cell>
          <cell r="J115">
            <v>41124</v>
          </cell>
          <cell r="K115">
            <v>41124</v>
          </cell>
        </row>
        <row r="116">
          <cell r="B116" t="str">
            <v>DUMIAN MÉDICAL S.A.S</v>
          </cell>
          <cell r="C116" t="str">
            <v>BOLÍVAR</v>
          </cell>
          <cell r="D116" t="str">
            <v>CARTAGENA</v>
          </cell>
          <cell r="E116" t="str">
            <v>TMA10223</v>
          </cell>
          <cell r="F116" t="str">
            <v>Finalizada</v>
          </cell>
          <cell r="G116"/>
          <cell r="H116"/>
          <cell r="I116" t="str">
            <v>Demanda</v>
          </cell>
          <cell r="J116">
            <v>41124</v>
          </cell>
          <cell r="K116">
            <v>41124</v>
          </cell>
        </row>
        <row r="117">
          <cell r="B117" t="str">
            <v>DUMIAN MÉDICAL S.A.S</v>
          </cell>
          <cell r="C117" t="str">
            <v>BOLÍVAR</v>
          </cell>
          <cell r="D117" t="str">
            <v>CARTAGENA</v>
          </cell>
          <cell r="E117" t="str">
            <v>TMA10224</v>
          </cell>
          <cell r="F117" t="str">
            <v>Finalizada</v>
          </cell>
          <cell r="G117"/>
          <cell r="H117"/>
          <cell r="I117" t="str">
            <v>Demanda</v>
          </cell>
          <cell r="J117">
            <v>41124</v>
          </cell>
          <cell r="K117">
            <v>41124</v>
          </cell>
        </row>
        <row r="118">
          <cell r="B118" t="str">
            <v>DUMIAN MÉDICAL S.A.S</v>
          </cell>
          <cell r="C118" t="str">
            <v>BOLÍVAR</v>
          </cell>
          <cell r="D118" t="str">
            <v>CARTAGENA</v>
          </cell>
          <cell r="E118" t="str">
            <v>TMA10225</v>
          </cell>
          <cell r="F118" t="str">
            <v>Finalizada</v>
          </cell>
          <cell r="G118"/>
          <cell r="H118"/>
          <cell r="I118" t="str">
            <v>Demanda</v>
          </cell>
          <cell r="J118">
            <v>41124</v>
          </cell>
          <cell r="K118">
            <v>41124</v>
          </cell>
        </row>
        <row r="119">
          <cell r="B119" t="str">
            <v>DUMIAN MÉDICAL S.A.S</v>
          </cell>
          <cell r="C119" t="str">
            <v>BOLÍVAR</v>
          </cell>
          <cell r="D119" t="str">
            <v>CARTAGENA</v>
          </cell>
          <cell r="E119" t="str">
            <v>TMA10226</v>
          </cell>
          <cell r="F119" t="str">
            <v>Finalizada</v>
          </cell>
          <cell r="G119"/>
          <cell r="H119"/>
          <cell r="I119" t="str">
            <v>Demanda</v>
          </cell>
          <cell r="J119">
            <v>41124</v>
          </cell>
          <cell r="K119">
            <v>41124</v>
          </cell>
        </row>
        <row r="120">
          <cell r="B120" t="str">
            <v>DUMIAN MÉDICAL S.A.S</v>
          </cell>
          <cell r="C120" t="str">
            <v>BOLÍVAR</v>
          </cell>
          <cell r="D120" t="str">
            <v>CARTAGENA</v>
          </cell>
          <cell r="E120" t="str">
            <v>TMA10319</v>
          </cell>
          <cell r="F120" t="str">
            <v>Finalizada</v>
          </cell>
          <cell r="G120"/>
          <cell r="H120"/>
          <cell r="I120" t="str">
            <v>Demanda</v>
          </cell>
          <cell r="J120">
            <v>41162</v>
          </cell>
          <cell r="K120">
            <v>41162</v>
          </cell>
        </row>
        <row r="121">
          <cell r="B121" t="str">
            <v>DUMIAN MÉDICAL S.A.S</v>
          </cell>
          <cell r="C121" t="str">
            <v>BOLÍVAR</v>
          </cell>
          <cell r="D121" t="str">
            <v>CARTAGENA</v>
          </cell>
          <cell r="E121" t="str">
            <v>TMA10324</v>
          </cell>
          <cell r="F121" t="str">
            <v>Finalizada</v>
          </cell>
          <cell r="G121"/>
          <cell r="H121"/>
          <cell r="I121" t="str">
            <v>Demanda</v>
          </cell>
          <cell r="J121">
            <v>41162</v>
          </cell>
          <cell r="K121">
            <v>41162</v>
          </cell>
        </row>
        <row r="122">
          <cell r="B122" t="str">
            <v>DUMIAN MÉDICAL S.A.S</v>
          </cell>
          <cell r="C122" t="str">
            <v>BOLÍVAR</v>
          </cell>
          <cell r="D122" t="str">
            <v>CARTAGENA</v>
          </cell>
          <cell r="E122" t="str">
            <v>TMA1046865</v>
          </cell>
          <cell r="F122" t="str">
            <v>Finalizada</v>
          </cell>
          <cell r="G122"/>
          <cell r="H122"/>
          <cell r="I122" t="str">
            <v>Demanda</v>
          </cell>
          <cell r="J122">
            <v>43252</v>
          </cell>
          <cell r="K122">
            <v>43252</v>
          </cell>
        </row>
        <row r="123">
          <cell r="B123" t="str">
            <v>DUMIAN MÉDICAL S.A.S</v>
          </cell>
          <cell r="C123" t="str">
            <v>BOLÍVAR</v>
          </cell>
          <cell r="D123" t="str">
            <v>CARTAGENA</v>
          </cell>
          <cell r="E123" t="str">
            <v>TMA10597</v>
          </cell>
          <cell r="F123" t="str">
            <v>Finalizada</v>
          </cell>
          <cell r="G123"/>
          <cell r="H123"/>
          <cell r="I123" t="str">
            <v>Demanda</v>
          </cell>
          <cell r="J123">
            <v>41219</v>
          </cell>
          <cell r="K123">
            <v>41219</v>
          </cell>
        </row>
        <row r="124">
          <cell r="B124" t="str">
            <v>DUMIAN MÉDICAL S.A.S</v>
          </cell>
          <cell r="C124" t="str">
            <v>BOLÍVAR</v>
          </cell>
          <cell r="D124" t="str">
            <v>CARTAGENA</v>
          </cell>
          <cell r="E124" t="str">
            <v>TMA1061030</v>
          </cell>
          <cell r="F124" t="str">
            <v>Finalizada</v>
          </cell>
          <cell r="G124"/>
          <cell r="H124"/>
          <cell r="I124" t="str">
            <v>Demanda</v>
          </cell>
          <cell r="J124">
            <v>43150</v>
          </cell>
          <cell r="K124">
            <v>43150</v>
          </cell>
        </row>
        <row r="125">
          <cell r="B125" t="str">
            <v>DUMIAN MÉDICAL S.A.S</v>
          </cell>
          <cell r="C125" t="str">
            <v>BOLÍVAR</v>
          </cell>
          <cell r="D125" t="str">
            <v>CARTAGENA</v>
          </cell>
          <cell r="E125" t="str">
            <v>TMA1061607</v>
          </cell>
          <cell r="F125" t="str">
            <v>Finalizada</v>
          </cell>
          <cell r="G125"/>
          <cell r="H125"/>
          <cell r="I125" t="str">
            <v>Demanda</v>
          </cell>
          <cell r="J125">
            <v>43150</v>
          </cell>
          <cell r="K125">
            <v>43150</v>
          </cell>
        </row>
        <row r="126">
          <cell r="B126" t="str">
            <v>DUMIAN MÉDICAL S.A.S</v>
          </cell>
          <cell r="C126" t="str">
            <v>BOLÍVAR</v>
          </cell>
          <cell r="D126" t="str">
            <v>CARTAGENA</v>
          </cell>
          <cell r="E126" t="str">
            <v>TMA1062237</v>
          </cell>
          <cell r="F126" t="str">
            <v>Finalizada</v>
          </cell>
          <cell r="G126"/>
          <cell r="H126"/>
          <cell r="I126" t="str">
            <v>Demanda</v>
          </cell>
          <cell r="J126">
            <v>43150</v>
          </cell>
          <cell r="K126">
            <v>43150</v>
          </cell>
        </row>
        <row r="127">
          <cell r="B127" t="str">
            <v>DUMIAN MÉDICAL S.A.S</v>
          </cell>
          <cell r="C127" t="str">
            <v>BOLÍVAR</v>
          </cell>
          <cell r="D127" t="str">
            <v>CARTAGENA</v>
          </cell>
          <cell r="E127" t="str">
            <v>TMA10709</v>
          </cell>
          <cell r="F127" t="str">
            <v>Finalizada</v>
          </cell>
          <cell r="G127"/>
          <cell r="H127"/>
          <cell r="I127" t="str">
            <v>Demanda</v>
          </cell>
          <cell r="J127">
            <v>41162</v>
          </cell>
          <cell r="K127">
            <v>41162</v>
          </cell>
        </row>
        <row r="128">
          <cell r="B128" t="str">
            <v>DUMIAN MÉDICAL S.A.S</v>
          </cell>
          <cell r="C128" t="str">
            <v>BOLÍVAR</v>
          </cell>
          <cell r="D128" t="str">
            <v>CARTAGENA</v>
          </cell>
          <cell r="E128" t="str">
            <v>TMA10807</v>
          </cell>
          <cell r="F128" t="str">
            <v>Finalizada</v>
          </cell>
          <cell r="G128"/>
          <cell r="H128"/>
          <cell r="I128" t="str">
            <v>Demanda</v>
          </cell>
          <cell r="J128">
            <v>41219</v>
          </cell>
          <cell r="K128">
            <v>41219</v>
          </cell>
        </row>
        <row r="129">
          <cell r="B129" t="str">
            <v>DUMIAN MÉDICAL S.A.S</v>
          </cell>
          <cell r="C129" t="str">
            <v>BOLÍVAR</v>
          </cell>
          <cell r="D129" t="str">
            <v>CARTAGENA</v>
          </cell>
          <cell r="E129" t="str">
            <v>TMA10845</v>
          </cell>
          <cell r="F129" t="str">
            <v>Finalizada</v>
          </cell>
          <cell r="G129"/>
          <cell r="H129"/>
          <cell r="I129" t="str">
            <v>Demanda</v>
          </cell>
          <cell r="J129">
            <v>41219</v>
          </cell>
          <cell r="K129">
            <v>41219</v>
          </cell>
        </row>
        <row r="130">
          <cell r="B130" t="str">
            <v>DUMIAN MÉDICAL S.A.S</v>
          </cell>
          <cell r="C130" t="str">
            <v>BOLÍVAR</v>
          </cell>
          <cell r="D130" t="str">
            <v>CARTAGENA</v>
          </cell>
          <cell r="E130" t="str">
            <v>TMA1089139</v>
          </cell>
          <cell r="F130" t="str">
            <v>Finalizada</v>
          </cell>
          <cell r="G130"/>
          <cell r="H130"/>
          <cell r="I130" t="str">
            <v>Demanda</v>
          </cell>
          <cell r="J130">
            <v>43252</v>
          </cell>
          <cell r="K130">
            <v>43252</v>
          </cell>
        </row>
        <row r="131">
          <cell r="B131" t="str">
            <v>DUMIAN MÉDICAL S.A.S</v>
          </cell>
          <cell r="C131" t="str">
            <v>BOLÍVAR</v>
          </cell>
          <cell r="D131" t="str">
            <v>CARTAGENA</v>
          </cell>
          <cell r="E131" t="str">
            <v>TMA1089153</v>
          </cell>
          <cell r="F131" t="str">
            <v>Finalizada</v>
          </cell>
          <cell r="G131"/>
          <cell r="H131"/>
          <cell r="I131" t="str">
            <v>Demanda</v>
          </cell>
          <cell r="J131">
            <v>43252</v>
          </cell>
          <cell r="K131">
            <v>43252</v>
          </cell>
        </row>
        <row r="132">
          <cell r="B132" t="str">
            <v>DUMIAN MÉDICAL S.A.S</v>
          </cell>
          <cell r="C132" t="str">
            <v>BOLÍVAR</v>
          </cell>
          <cell r="D132" t="str">
            <v>CARTAGENA</v>
          </cell>
          <cell r="E132" t="str">
            <v>TMA1091618</v>
          </cell>
          <cell r="F132" t="str">
            <v>Finalizada</v>
          </cell>
          <cell r="G132"/>
          <cell r="H132"/>
          <cell r="I132" t="str">
            <v>Demanda</v>
          </cell>
          <cell r="J132">
            <v>43172</v>
          </cell>
          <cell r="K132">
            <v>43172</v>
          </cell>
        </row>
        <row r="133">
          <cell r="B133" t="str">
            <v>DUMIAN MÉDICAL S.A.S</v>
          </cell>
          <cell r="C133" t="str">
            <v>BOLÍVAR</v>
          </cell>
          <cell r="D133" t="str">
            <v>CARTAGENA</v>
          </cell>
          <cell r="E133" t="str">
            <v>TMA11086</v>
          </cell>
          <cell r="F133" t="str">
            <v>Finalizada</v>
          </cell>
          <cell r="G133"/>
          <cell r="H133"/>
          <cell r="I133" t="str">
            <v>Demanda</v>
          </cell>
          <cell r="J133">
            <v>41219</v>
          </cell>
          <cell r="K133">
            <v>41219</v>
          </cell>
        </row>
        <row r="134">
          <cell r="B134" t="str">
            <v>DUMIAN MÉDICAL S.A.S</v>
          </cell>
          <cell r="C134" t="str">
            <v>BOLÍVAR</v>
          </cell>
          <cell r="D134" t="str">
            <v>CARTAGENA</v>
          </cell>
          <cell r="E134" t="str">
            <v>TMA110957</v>
          </cell>
          <cell r="F134" t="str">
            <v>Finalizada</v>
          </cell>
          <cell r="G134"/>
          <cell r="H134"/>
          <cell r="I134" t="str">
            <v>Demanda</v>
          </cell>
          <cell r="J134">
            <v>41704</v>
          </cell>
          <cell r="K134">
            <v>41704</v>
          </cell>
        </row>
        <row r="135">
          <cell r="B135" t="str">
            <v>DUMIAN MÉDICAL S.A.S</v>
          </cell>
          <cell r="C135" t="str">
            <v>BOLÍVAR</v>
          </cell>
          <cell r="D135" t="str">
            <v>CARTAGENA</v>
          </cell>
          <cell r="E135" t="str">
            <v>TMA111473</v>
          </cell>
          <cell r="F135" t="str">
            <v>Finalizada</v>
          </cell>
          <cell r="G135"/>
          <cell r="H135"/>
          <cell r="I135" t="str">
            <v>Demanda</v>
          </cell>
          <cell r="J135">
            <v>41709</v>
          </cell>
          <cell r="K135">
            <v>41709</v>
          </cell>
        </row>
        <row r="136">
          <cell r="B136" t="str">
            <v>DUMIAN MÉDICAL S.A.S</v>
          </cell>
          <cell r="C136" t="str">
            <v>BOLÍVAR</v>
          </cell>
          <cell r="D136" t="str">
            <v>CARTAGENA</v>
          </cell>
          <cell r="E136" t="str">
            <v>TMA1123344</v>
          </cell>
          <cell r="F136" t="str">
            <v>Finalizada</v>
          </cell>
          <cell r="G136"/>
          <cell r="H136"/>
          <cell r="I136" t="str">
            <v>Demanda</v>
          </cell>
          <cell r="J136">
            <v>43295</v>
          </cell>
          <cell r="K136">
            <v>43295</v>
          </cell>
        </row>
        <row r="137">
          <cell r="B137" t="str">
            <v>DUMIAN MÉDICAL S.A.S</v>
          </cell>
          <cell r="C137" t="str">
            <v>BOLÍVAR</v>
          </cell>
          <cell r="D137" t="str">
            <v>CARTAGENA</v>
          </cell>
          <cell r="E137" t="str">
            <v>TMA11444</v>
          </cell>
          <cell r="F137" t="str">
            <v>Finalizada</v>
          </cell>
          <cell r="G137"/>
          <cell r="H137"/>
          <cell r="I137" t="str">
            <v>Demanda</v>
          </cell>
          <cell r="J137">
            <v>41219</v>
          </cell>
          <cell r="K137">
            <v>41219</v>
          </cell>
        </row>
        <row r="138">
          <cell r="B138" t="str">
            <v>DUMIAN MÉDICAL S.A.S</v>
          </cell>
          <cell r="C138" t="str">
            <v>BOLÍVAR</v>
          </cell>
          <cell r="D138" t="str">
            <v>CARTAGENA</v>
          </cell>
          <cell r="E138" t="str">
            <v>TMA1156253</v>
          </cell>
          <cell r="F138" t="str">
            <v>Finalizada</v>
          </cell>
          <cell r="G138"/>
          <cell r="H138"/>
          <cell r="I138" t="str">
            <v>Demanda</v>
          </cell>
          <cell r="J138">
            <v>43293</v>
          </cell>
          <cell r="K138">
            <v>43293</v>
          </cell>
        </row>
        <row r="139">
          <cell r="B139" t="str">
            <v>DUMIAN MÉDICAL S.A.S</v>
          </cell>
          <cell r="C139" t="str">
            <v>BOLÍVAR</v>
          </cell>
          <cell r="D139" t="str">
            <v>CARTAGENA</v>
          </cell>
          <cell r="E139" t="str">
            <v>TMA1157449</v>
          </cell>
          <cell r="F139" t="str">
            <v>Finalizada</v>
          </cell>
          <cell r="G139"/>
          <cell r="H139"/>
          <cell r="I139" t="str">
            <v>Demanda</v>
          </cell>
          <cell r="J139">
            <v>43293</v>
          </cell>
          <cell r="K139">
            <v>43293</v>
          </cell>
        </row>
        <row r="140">
          <cell r="B140" t="str">
            <v>DUMIAN MÉDICAL S.A.S</v>
          </cell>
          <cell r="C140" t="str">
            <v>BOLÍVAR</v>
          </cell>
          <cell r="D140" t="str">
            <v>CARTAGENA</v>
          </cell>
          <cell r="E140" t="str">
            <v>TMA1158476</v>
          </cell>
          <cell r="F140" t="str">
            <v>Finalizada</v>
          </cell>
          <cell r="G140"/>
          <cell r="H140"/>
          <cell r="I140" t="str">
            <v>Demanda</v>
          </cell>
          <cell r="J140">
            <v>43293</v>
          </cell>
          <cell r="K140">
            <v>43293</v>
          </cell>
        </row>
        <row r="141">
          <cell r="B141" t="str">
            <v>DUMIAN MÉDICAL S.A.S</v>
          </cell>
          <cell r="C141" t="str">
            <v>BOLÍVAR</v>
          </cell>
          <cell r="D141" t="str">
            <v>CARTAGENA</v>
          </cell>
          <cell r="E141" t="str">
            <v>TMA11693</v>
          </cell>
          <cell r="F141" t="str">
            <v>Finalizada</v>
          </cell>
          <cell r="G141"/>
          <cell r="H141"/>
          <cell r="I141" t="str">
            <v>Demanda</v>
          </cell>
          <cell r="J141">
            <v>41162</v>
          </cell>
          <cell r="K141">
            <v>41162</v>
          </cell>
        </row>
        <row r="142">
          <cell r="B142" t="str">
            <v>DUMIAN MÉDICAL S.A.S</v>
          </cell>
          <cell r="C142" t="str">
            <v>BOLÍVAR</v>
          </cell>
          <cell r="D142" t="str">
            <v>CARTAGENA</v>
          </cell>
          <cell r="E142" t="str">
            <v>TMA11935</v>
          </cell>
          <cell r="F142" t="str">
            <v>Finalizada</v>
          </cell>
          <cell r="G142"/>
          <cell r="H142"/>
          <cell r="I142" t="str">
            <v>Demanda</v>
          </cell>
          <cell r="J142">
            <v>41219</v>
          </cell>
          <cell r="K142">
            <v>41219</v>
          </cell>
        </row>
        <row r="143">
          <cell r="B143" t="str">
            <v>DUMIAN MÉDICAL S.A.S</v>
          </cell>
          <cell r="C143" t="str">
            <v>BOLÍVAR</v>
          </cell>
          <cell r="D143" t="str">
            <v>CARTAGENA</v>
          </cell>
          <cell r="E143" t="str">
            <v>TMA12170</v>
          </cell>
          <cell r="F143" t="str">
            <v>Finalizada</v>
          </cell>
          <cell r="G143"/>
          <cell r="H143"/>
          <cell r="I143" t="str">
            <v>Demanda</v>
          </cell>
          <cell r="J143">
            <v>41219</v>
          </cell>
          <cell r="K143">
            <v>41219</v>
          </cell>
        </row>
        <row r="144">
          <cell r="B144" t="str">
            <v>DUMIAN MÉDICAL S.A.S</v>
          </cell>
          <cell r="C144" t="str">
            <v>BOLÍVAR</v>
          </cell>
          <cell r="D144" t="str">
            <v>CARTAGENA</v>
          </cell>
          <cell r="E144" t="str">
            <v>TMA1227733</v>
          </cell>
          <cell r="F144" t="str">
            <v>Finalizada</v>
          </cell>
          <cell r="G144"/>
          <cell r="H144"/>
          <cell r="I144" t="str">
            <v>Demanda</v>
          </cell>
          <cell r="J144">
            <v>43313</v>
          </cell>
          <cell r="K144">
            <v>43313</v>
          </cell>
        </row>
        <row r="145">
          <cell r="B145" t="str">
            <v>DUMIAN MÉDICAL S.A.S</v>
          </cell>
          <cell r="C145" t="str">
            <v>BOLÍVAR</v>
          </cell>
          <cell r="D145" t="str">
            <v>CARTAGENA</v>
          </cell>
          <cell r="E145" t="str">
            <v>TMA1228737</v>
          </cell>
          <cell r="F145" t="str">
            <v>Finalizada</v>
          </cell>
          <cell r="G145"/>
          <cell r="H145"/>
          <cell r="I145" t="str">
            <v>Demanda</v>
          </cell>
          <cell r="J145">
            <v>43347</v>
          </cell>
          <cell r="K145">
            <v>43347</v>
          </cell>
        </row>
        <row r="146">
          <cell r="B146" t="str">
            <v>DUMIAN MÉDICAL S.A.S</v>
          </cell>
          <cell r="C146" t="str">
            <v>BOLÍVAR</v>
          </cell>
          <cell r="D146" t="str">
            <v>CARTAGENA</v>
          </cell>
          <cell r="E146" t="str">
            <v>TMA1229342</v>
          </cell>
          <cell r="F146" t="str">
            <v>Finalizada</v>
          </cell>
          <cell r="G146"/>
          <cell r="H146"/>
          <cell r="I146" t="str">
            <v>Demanda</v>
          </cell>
          <cell r="J146">
            <v>43346</v>
          </cell>
          <cell r="K146">
            <v>43346</v>
          </cell>
        </row>
        <row r="147">
          <cell r="B147" t="str">
            <v>DUMIAN MÉDICAL S.A.S</v>
          </cell>
          <cell r="C147" t="str">
            <v>BOLÍVAR</v>
          </cell>
          <cell r="D147" t="str">
            <v>CARTAGENA</v>
          </cell>
          <cell r="E147" t="str">
            <v>TMA12313</v>
          </cell>
          <cell r="F147" t="str">
            <v>Finalizada</v>
          </cell>
          <cell r="G147"/>
          <cell r="H147"/>
          <cell r="I147" t="str">
            <v>Demanda</v>
          </cell>
          <cell r="J147">
            <v>41219</v>
          </cell>
          <cell r="K147">
            <v>41219</v>
          </cell>
        </row>
        <row r="148">
          <cell r="B148" t="str">
            <v>DUMIAN MÉDICAL S.A.S</v>
          </cell>
          <cell r="C148" t="str">
            <v>BOLÍVAR</v>
          </cell>
          <cell r="D148" t="str">
            <v>CARTAGENA</v>
          </cell>
          <cell r="E148" t="str">
            <v>TMA12322</v>
          </cell>
          <cell r="F148" t="str">
            <v>Finalizada</v>
          </cell>
          <cell r="G148"/>
          <cell r="H148"/>
          <cell r="I148" t="str">
            <v>Demanda</v>
          </cell>
          <cell r="J148">
            <v>41162</v>
          </cell>
          <cell r="K148">
            <v>41162</v>
          </cell>
        </row>
        <row r="149">
          <cell r="B149" t="str">
            <v>DUMIAN MÉDICAL S.A.S</v>
          </cell>
          <cell r="C149" t="str">
            <v>BOLÍVAR</v>
          </cell>
          <cell r="D149" t="str">
            <v>CARTAGENA</v>
          </cell>
          <cell r="E149" t="str">
            <v>TMA1234415</v>
          </cell>
          <cell r="F149" t="str">
            <v>Finalizada</v>
          </cell>
          <cell r="G149"/>
          <cell r="H149"/>
          <cell r="I149" t="str">
            <v>Demanda</v>
          </cell>
          <cell r="J149">
            <v>43448</v>
          </cell>
          <cell r="K149">
            <v>43448</v>
          </cell>
        </row>
        <row r="150">
          <cell r="B150" t="str">
            <v>DUMIAN MÉDICAL S.A.S</v>
          </cell>
          <cell r="C150" t="str">
            <v>BOLÍVAR</v>
          </cell>
          <cell r="D150" t="str">
            <v>CARTAGENA</v>
          </cell>
          <cell r="E150" t="str">
            <v>TMA1237623</v>
          </cell>
          <cell r="F150" t="str">
            <v>Finalizada</v>
          </cell>
          <cell r="G150"/>
          <cell r="H150"/>
          <cell r="I150" t="str">
            <v>Demanda</v>
          </cell>
          <cell r="J150">
            <v>43362</v>
          </cell>
          <cell r="K150">
            <v>43362</v>
          </cell>
        </row>
        <row r="151">
          <cell r="B151" t="str">
            <v>DUMIAN MÉDICAL S.A.S</v>
          </cell>
          <cell r="C151" t="str">
            <v>BOLÍVAR</v>
          </cell>
          <cell r="D151" t="str">
            <v>CARTAGENA</v>
          </cell>
          <cell r="E151" t="str">
            <v>TMA12609</v>
          </cell>
          <cell r="F151" t="str">
            <v>Finalizada</v>
          </cell>
          <cell r="G151"/>
          <cell r="H151"/>
          <cell r="I151" t="str">
            <v>Demanda</v>
          </cell>
          <cell r="J151">
            <v>41162</v>
          </cell>
          <cell r="K151">
            <v>41162</v>
          </cell>
        </row>
        <row r="152">
          <cell r="B152" t="str">
            <v>DUMIAN MÉDICAL S.A.S</v>
          </cell>
          <cell r="C152" t="str">
            <v>BOLÍVAR</v>
          </cell>
          <cell r="D152" t="str">
            <v>CARTAGENA</v>
          </cell>
          <cell r="E152" t="str">
            <v>TMA1265617</v>
          </cell>
          <cell r="F152" t="str">
            <v>Finalizada</v>
          </cell>
          <cell r="G152"/>
          <cell r="H152"/>
          <cell r="I152" t="str">
            <v>Demanda</v>
          </cell>
          <cell r="J152">
            <v>43410</v>
          </cell>
          <cell r="K152">
            <v>43410</v>
          </cell>
        </row>
        <row r="153">
          <cell r="B153" t="str">
            <v>DUMIAN MÉDICAL S.A.S</v>
          </cell>
          <cell r="C153" t="str">
            <v>BOLÍVAR</v>
          </cell>
          <cell r="D153" t="str">
            <v>CARTAGENA</v>
          </cell>
          <cell r="E153" t="str">
            <v>TMA12666</v>
          </cell>
          <cell r="F153" t="str">
            <v>Finalizada</v>
          </cell>
          <cell r="G153"/>
          <cell r="H153"/>
          <cell r="I153" t="str">
            <v>Demanda</v>
          </cell>
          <cell r="J153">
            <v>41162</v>
          </cell>
          <cell r="K153">
            <v>41162</v>
          </cell>
        </row>
        <row r="154">
          <cell r="B154" t="str">
            <v>DUMIAN MÉDICAL S.A.S</v>
          </cell>
          <cell r="C154" t="str">
            <v>BOLÍVAR</v>
          </cell>
          <cell r="D154" t="str">
            <v>CARTAGENA</v>
          </cell>
          <cell r="E154" t="str">
            <v>TMA127046</v>
          </cell>
          <cell r="F154" t="str">
            <v>Finalizada</v>
          </cell>
          <cell r="G154"/>
          <cell r="H154"/>
          <cell r="I154" t="str">
            <v>Demanda</v>
          </cell>
          <cell r="J154">
            <v>41709</v>
          </cell>
          <cell r="K154">
            <v>41709</v>
          </cell>
        </row>
        <row r="155">
          <cell r="B155" t="str">
            <v>DUMIAN MÉDICAL S.A.S</v>
          </cell>
          <cell r="C155" t="str">
            <v>BOLÍVAR</v>
          </cell>
          <cell r="D155" t="str">
            <v>CARTAGENA</v>
          </cell>
          <cell r="E155" t="str">
            <v>TMA127049</v>
          </cell>
          <cell r="F155" t="str">
            <v>Finalizada</v>
          </cell>
          <cell r="G155"/>
          <cell r="H155"/>
          <cell r="I155" t="str">
            <v>Demanda</v>
          </cell>
          <cell r="J155">
            <v>41709</v>
          </cell>
          <cell r="K155">
            <v>41709</v>
          </cell>
        </row>
        <row r="156">
          <cell r="B156" t="str">
            <v>DUMIAN MÉDICAL S.A.S</v>
          </cell>
          <cell r="C156" t="str">
            <v>BOLÍVAR</v>
          </cell>
          <cell r="D156" t="str">
            <v>CARTAGENA</v>
          </cell>
          <cell r="E156" t="str">
            <v>TMA12764</v>
          </cell>
          <cell r="F156" t="str">
            <v>Finalizada</v>
          </cell>
          <cell r="G156"/>
          <cell r="H156"/>
          <cell r="I156" t="str">
            <v>Demanda</v>
          </cell>
          <cell r="J156">
            <v>41162</v>
          </cell>
          <cell r="K156">
            <v>41162</v>
          </cell>
        </row>
        <row r="157">
          <cell r="B157" t="str">
            <v>DUMIAN MÉDICAL S.A.S</v>
          </cell>
          <cell r="C157" t="str">
            <v>BOLÍVAR</v>
          </cell>
          <cell r="D157" t="str">
            <v>CARTAGENA</v>
          </cell>
          <cell r="E157" t="str">
            <v>TMA127751</v>
          </cell>
          <cell r="F157" t="str">
            <v>Finalizada</v>
          </cell>
          <cell r="G157"/>
          <cell r="H157"/>
          <cell r="I157" t="str">
            <v>Demanda</v>
          </cell>
          <cell r="J157">
            <v>41674</v>
          </cell>
          <cell r="K157">
            <v>41674</v>
          </cell>
        </row>
        <row r="158">
          <cell r="B158" t="str">
            <v>DUMIAN MÉDICAL S.A.S</v>
          </cell>
          <cell r="C158" t="str">
            <v>BOLÍVAR</v>
          </cell>
          <cell r="D158" t="str">
            <v>CARTAGENA</v>
          </cell>
          <cell r="E158" t="str">
            <v>TMA128319</v>
          </cell>
          <cell r="F158" t="str">
            <v>Finalizada</v>
          </cell>
          <cell r="G158"/>
          <cell r="H158"/>
          <cell r="I158" t="str">
            <v>Demanda</v>
          </cell>
          <cell r="J158">
            <v>41731</v>
          </cell>
          <cell r="K158">
            <v>41731</v>
          </cell>
        </row>
        <row r="159">
          <cell r="B159" t="str">
            <v>DUMIAN MÉDICAL S.A.S</v>
          </cell>
          <cell r="C159" t="str">
            <v>BOLÍVAR</v>
          </cell>
          <cell r="D159" t="str">
            <v>CARTAGENA</v>
          </cell>
          <cell r="E159" t="str">
            <v>TMA129200</v>
          </cell>
          <cell r="F159" t="str">
            <v>Finalizada</v>
          </cell>
          <cell r="G159"/>
          <cell r="H159"/>
          <cell r="I159" t="str">
            <v>Demanda</v>
          </cell>
          <cell r="J159">
            <v>41704</v>
          </cell>
          <cell r="K159">
            <v>41704</v>
          </cell>
        </row>
        <row r="160">
          <cell r="B160" t="str">
            <v>DUMIAN MÉDICAL S.A.S</v>
          </cell>
          <cell r="C160" t="str">
            <v>BOLÍVAR</v>
          </cell>
          <cell r="D160" t="str">
            <v>CARTAGENA</v>
          </cell>
          <cell r="E160" t="str">
            <v>TMA129960</v>
          </cell>
          <cell r="F160" t="str">
            <v>Finalizada</v>
          </cell>
          <cell r="G160"/>
          <cell r="H160"/>
          <cell r="I160" t="str">
            <v>Demanda</v>
          </cell>
          <cell r="J160">
            <v>41662</v>
          </cell>
          <cell r="K160">
            <v>41662</v>
          </cell>
        </row>
        <row r="161">
          <cell r="B161" t="str">
            <v>DUMIAN MÉDICAL S.A.S</v>
          </cell>
          <cell r="C161" t="str">
            <v>BOLÍVAR</v>
          </cell>
          <cell r="D161" t="str">
            <v>CARTAGENA</v>
          </cell>
          <cell r="E161" t="str">
            <v>TMA1299885</v>
          </cell>
          <cell r="F161" t="str">
            <v>Finalizada</v>
          </cell>
          <cell r="G161"/>
          <cell r="H161"/>
          <cell r="I161" t="str">
            <v>Demanda</v>
          </cell>
          <cell r="J161">
            <v>43448</v>
          </cell>
          <cell r="K161">
            <v>43448</v>
          </cell>
        </row>
        <row r="162">
          <cell r="B162" t="str">
            <v>DUMIAN MÉDICAL S.A.S</v>
          </cell>
          <cell r="C162" t="str">
            <v>BOLÍVAR</v>
          </cell>
          <cell r="D162" t="str">
            <v>CARTAGENA</v>
          </cell>
          <cell r="E162" t="str">
            <v>TMA130301</v>
          </cell>
          <cell r="F162" t="str">
            <v>Finalizada</v>
          </cell>
          <cell r="G162"/>
          <cell r="H162"/>
          <cell r="I162" t="str">
            <v>Demanda</v>
          </cell>
          <cell r="J162">
            <v>41704</v>
          </cell>
          <cell r="K162">
            <v>41704</v>
          </cell>
        </row>
        <row r="163">
          <cell r="B163" t="str">
            <v>DUMIAN MÉDICAL S.A.S</v>
          </cell>
          <cell r="C163" t="str">
            <v>BOLÍVAR</v>
          </cell>
          <cell r="D163" t="str">
            <v>CARTAGENA</v>
          </cell>
          <cell r="E163" t="str">
            <v>TMA130394</v>
          </cell>
          <cell r="F163" t="str">
            <v>Finalizada</v>
          </cell>
          <cell r="G163"/>
          <cell r="H163"/>
          <cell r="I163" t="str">
            <v>Demanda</v>
          </cell>
          <cell r="J163">
            <v>41731</v>
          </cell>
          <cell r="K163">
            <v>41731</v>
          </cell>
        </row>
        <row r="164">
          <cell r="B164" t="str">
            <v>DUMIAN MÉDICAL S.A.S</v>
          </cell>
          <cell r="C164" t="str">
            <v>BOLÍVAR</v>
          </cell>
          <cell r="D164" t="str">
            <v>CARTAGENA</v>
          </cell>
          <cell r="E164" t="str">
            <v>TMA1307032</v>
          </cell>
          <cell r="F164" t="str">
            <v>Finalizada</v>
          </cell>
          <cell r="G164"/>
          <cell r="H164"/>
          <cell r="I164" t="str">
            <v>Demanda</v>
          </cell>
          <cell r="J164">
            <v>43497</v>
          </cell>
          <cell r="K164">
            <v>43497</v>
          </cell>
        </row>
        <row r="165">
          <cell r="B165" t="str">
            <v>DUMIAN MÉDICAL S.A.S</v>
          </cell>
          <cell r="C165" t="str">
            <v>BOLÍVAR</v>
          </cell>
          <cell r="D165" t="str">
            <v>CARTAGENA</v>
          </cell>
          <cell r="E165" t="str">
            <v>TMA131195</v>
          </cell>
          <cell r="F165" t="str">
            <v>Finalizada</v>
          </cell>
          <cell r="G165"/>
          <cell r="H165"/>
          <cell r="I165" t="str">
            <v>Demanda</v>
          </cell>
          <cell r="J165">
            <v>41709</v>
          </cell>
          <cell r="K165">
            <v>41709</v>
          </cell>
        </row>
        <row r="166">
          <cell r="B166" t="str">
            <v>DUMIAN MÉDICAL S.A.S</v>
          </cell>
          <cell r="C166" t="str">
            <v>BOLÍVAR</v>
          </cell>
          <cell r="D166" t="str">
            <v>CARTAGENA</v>
          </cell>
          <cell r="E166" t="str">
            <v>TMA131360</v>
          </cell>
          <cell r="F166" t="str">
            <v>Finalizada</v>
          </cell>
          <cell r="G166"/>
          <cell r="H166"/>
          <cell r="I166" t="str">
            <v>Demanda</v>
          </cell>
          <cell r="J166">
            <v>41709</v>
          </cell>
          <cell r="K166">
            <v>41709</v>
          </cell>
        </row>
        <row r="167">
          <cell r="B167" t="str">
            <v>DUMIAN MÉDICAL S.A.S</v>
          </cell>
          <cell r="C167" t="str">
            <v>BOLÍVAR</v>
          </cell>
          <cell r="D167" t="str">
            <v>CARTAGENA</v>
          </cell>
          <cell r="E167" t="str">
            <v>TMA131368</v>
          </cell>
          <cell r="F167" t="str">
            <v>Finalizada</v>
          </cell>
          <cell r="G167"/>
          <cell r="H167"/>
          <cell r="I167" t="str">
            <v>Demanda</v>
          </cell>
          <cell r="J167">
            <v>41709</v>
          </cell>
          <cell r="K167">
            <v>41709</v>
          </cell>
        </row>
        <row r="168">
          <cell r="B168" t="str">
            <v>DUMIAN MÉDICAL S.A.S</v>
          </cell>
          <cell r="C168" t="str">
            <v>BOLÍVAR</v>
          </cell>
          <cell r="D168" t="str">
            <v>CARTAGENA</v>
          </cell>
          <cell r="E168" t="str">
            <v>TMA131373</v>
          </cell>
          <cell r="F168" t="str">
            <v>Finalizada</v>
          </cell>
          <cell r="G168"/>
          <cell r="H168"/>
          <cell r="I168" t="str">
            <v>Demanda</v>
          </cell>
          <cell r="J168">
            <v>41709</v>
          </cell>
          <cell r="K168">
            <v>41709</v>
          </cell>
        </row>
        <row r="169">
          <cell r="B169" t="str">
            <v>DUMIAN MÉDICAL S.A.S</v>
          </cell>
          <cell r="C169" t="str">
            <v>BOLÍVAR</v>
          </cell>
          <cell r="D169" t="str">
            <v>CARTAGENA</v>
          </cell>
          <cell r="E169" t="str">
            <v>TMA131424</v>
          </cell>
          <cell r="F169" t="str">
            <v>Finalizada</v>
          </cell>
          <cell r="G169"/>
          <cell r="H169"/>
          <cell r="I169" t="str">
            <v>Demanda</v>
          </cell>
          <cell r="J169">
            <v>41709</v>
          </cell>
          <cell r="K169">
            <v>41709</v>
          </cell>
        </row>
        <row r="170">
          <cell r="B170" t="str">
            <v>DUMIAN MÉDICAL S.A.S</v>
          </cell>
          <cell r="C170" t="str">
            <v>BOLÍVAR</v>
          </cell>
          <cell r="D170" t="str">
            <v>CARTAGENA</v>
          </cell>
          <cell r="E170" t="str">
            <v>TMA131447</v>
          </cell>
          <cell r="F170" t="str">
            <v>Finalizada</v>
          </cell>
          <cell r="G170"/>
          <cell r="H170"/>
          <cell r="I170" t="str">
            <v>Demanda</v>
          </cell>
          <cell r="J170">
            <v>41709</v>
          </cell>
          <cell r="K170">
            <v>41709</v>
          </cell>
        </row>
        <row r="171">
          <cell r="B171" t="str">
            <v>DUMIAN MÉDICAL S.A.S</v>
          </cell>
          <cell r="C171" t="str">
            <v>BOLÍVAR</v>
          </cell>
          <cell r="D171" t="str">
            <v>CARTAGENA</v>
          </cell>
          <cell r="E171" t="str">
            <v>TMA131485</v>
          </cell>
          <cell r="F171" t="str">
            <v>Finalizada</v>
          </cell>
          <cell r="G171"/>
          <cell r="H171"/>
          <cell r="I171" t="str">
            <v>Demanda</v>
          </cell>
          <cell r="J171">
            <v>41709</v>
          </cell>
          <cell r="K171">
            <v>41709</v>
          </cell>
        </row>
        <row r="172">
          <cell r="B172" t="str">
            <v>DUMIAN MÉDICAL S.A.S</v>
          </cell>
          <cell r="C172" t="str">
            <v>BOLÍVAR</v>
          </cell>
          <cell r="D172" t="str">
            <v>CARTAGENA</v>
          </cell>
          <cell r="E172" t="str">
            <v>TMA132681</v>
          </cell>
          <cell r="F172" t="str">
            <v>Finalizada</v>
          </cell>
          <cell r="G172"/>
          <cell r="H172"/>
          <cell r="I172" t="str">
            <v>Demanda</v>
          </cell>
          <cell r="J172">
            <v>41674</v>
          </cell>
          <cell r="K172">
            <v>41674</v>
          </cell>
        </row>
        <row r="173">
          <cell r="B173" t="str">
            <v>DUMIAN MÉDICAL S.A.S</v>
          </cell>
          <cell r="C173" t="str">
            <v>BOLÍVAR</v>
          </cell>
          <cell r="D173" t="str">
            <v>CARTAGENA</v>
          </cell>
          <cell r="E173" t="str">
            <v>TMA13317</v>
          </cell>
          <cell r="F173" t="str">
            <v>Finalizada</v>
          </cell>
          <cell r="G173"/>
          <cell r="H173"/>
          <cell r="I173" t="str">
            <v>Demanda</v>
          </cell>
          <cell r="J173">
            <v>41219</v>
          </cell>
          <cell r="K173">
            <v>41219</v>
          </cell>
        </row>
        <row r="174">
          <cell r="B174" t="str">
            <v>DUMIAN MÉDICAL S.A.S</v>
          </cell>
          <cell r="C174" t="str">
            <v>BOLÍVAR</v>
          </cell>
          <cell r="D174" t="str">
            <v>CARTAGENA</v>
          </cell>
          <cell r="E174" t="str">
            <v>TMA133589</v>
          </cell>
          <cell r="F174" t="str">
            <v>Finalizada</v>
          </cell>
          <cell r="G174"/>
          <cell r="H174"/>
          <cell r="I174" t="str">
            <v>Demanda</v>
          </cell>
          <cell r="J174">
            <v>41709</v>
          </cell>
          <cell r="K174">
            <v>41709</v>
          </cell>
        </row>
        <row r="175">
          <cell r="B175" t="str">
            <v>DUMIAN MÉDICAL S.A.S</v>
          </cell>
          <cell r="C175" t="str">
            <v>BOLÍVAR</v>
          </cell>
          <cell r="D175" t="str">
            <v>CARTAGENA</v>
          </cell>
          <cell r="E175" t="str">
            <v>TMA133591</v>
          </cell>
          <cell r="F175" t="str">
            <v>Finalizada</v>
          </cell>
          <cell r="G175"/>
          <cell r="H175"/>
          <cell r="I175" t="str">
            <v>Demanda</v>
          </cell>
          <cell r="J175">
            <v>41704</v>
          </cell>
          <cell r="K175">
            <v>41704</v>
          </cell>
        </row>
        <row r="176">
          <cell r="B176" t="str">
            <v>DUMIAN MÉDICAL S.A.S</v>
          </cell>
          <cell r="C176" t="str">
            <v>BOLÍVAR</v>
          </cell>
          <cell r="D176" t="str">
            <v>CARTAGENA</v>
          </cell>
          <cell r="E176" t="str">
            <v>TMA133723</v>
          </cell>
          <cell r="F176" t="str">
            <v>Finalizada</v>
          </cell>
          <cell r="G176"/>
          <cell r="H176"/>
          <cell r="I176" t="str">
            <v>Demanda</v>
          </cell>
          <cell r="J176">
            <v>41731</v>
          </cell>
          <cell r="K176">
            <v>41731</v>
          </cell>
        </row>
        <row r="177">
          <cell r="B177" t="str">
            <v>DUMIAN MÉDICAL S.A.S</v>
          </cell>
          <cell r="C177" t="str">
            <v>BOLÍVAR</v>
          </cell>
          <cell r="D177" t="str">
            <v>CARTAGENA</v>
          </cell>
          <cell r="E177" t="str">
            <v>TMA134741</v>
          </cell>
          <cell r="F177" t="str">
            <v>Finalizada</v>
          </cell>
          <cell r="G177"/>
          <cell r="H177"/>
          <cell r="I177" t="str">
            <v>Demanda</v>
          </cell>
          <cell r="J177">
            <v>41709</v>
          </cell>
          <cell r="K177">
            <v>41709</v>
          </cell>
        </row>
        <row r="178">
          <cell r="B178" t="str">
            <v>DUMIAN MÉDICAL S.A.S</v>
          </cell>
          <cell r="C178" t="str">
            <v>BOLÍVAR</v>
          </cell>
          <cell r="D178" t="str">
            <v>CARTAGENA</v>
          </cell>
          <cell r="E178" t="str">
            <v>TMA134766</v>
          </cell>
          <cell r="F178" t="str">
            <v>Finalizada</v>
          </cell>
          <cell r="G178"/>
          <cell r="H178"/>
          <cell r="I178" t="str">
            <v>Demanda</v>
          </cell>
          <cell r="J178">
            <v>41709</v>
          </cell>
          <cell r="K178">
            <v>41709</v>
          </cell>
        </row>
        <row r="179">
          <cell r="B179" t="str">
            <v>DUMIAN MÉDICAL S.A.S</v>
          </cell>
          <cell r="C179" t="str">
            <v>BOLÍVAR</v>
          </cell>
          <cell r="D179" t="str">
            <v>CARTAGENA</v>
          </cell>
          <cell r="E179" t="str">
            <v>TMA134789</v>
          </cell>
          <cell r="F179" t="str">
            <v>Finalizada</v>
          </cell>
          <cell r="G179"/>
          <cell r="H179"/>
          <cell r="I179" t="str">
            <v>Demanda</v>
          </cell>
          <cell r="J179">
            <v>41709</v>
          </cell>
          <cell r="K179">
            <v>41709</v>
          </cell>
        </row>
        <row r="180">
          <cell r="B180" t="str">
            <v>DUMIAN MÉDICAL S.A.S</v>
          </cell>
          <cell r="C180" t="str">
            <v>BOLÍVAR</v>
          </cell>
          <cell r="D180" t="str">
            <v>CARTAGENA</v>
          </cell>
          <cell r="E180" t="str">
            <v>TMA1348732</v>
          </cell>
          <cell r="F180" t="str">
            <v>Finalizada</v>
          </cell>
          <cell r="G180"/>
          <cell r="H180"/>
          <cell r="I180" t="str">
            <v>Demanda</v>
          </cell>
          <cell r="J180">
            <v>43479</v>
          </cell>
          <cell r="K180">
            <v>43479</v>
          </cell>
        </row>
        <row r="181">
          <cell r="B181" t="str">
            <v>DUMIAN MÉDICAL S.A.S</v>
          </cell>
          <cell r="C181" t="str">
            <v>BOLÍVAR</v>
          </cell>
          <cell r="D181" t="str">
            <v>CARTAGENA</v>
          </cell>
          <cell r="E181" t="str">
            <v>TMA1350053</v>
          </cell>
          <cell r="F181" t="str">
            <v>Finalizada</v>
          </cell>
          <cell r="G181"/>
          <cell r="H181"/>
          <cell r="I181" t="str">
            <v>Demanda</v>
          </cell>
          <cell r="J181">
            <v>43504</v>
          </cell>
          <cell r="K181">
            <v>43504</v>
          </cell>
        </row>
        <row r="182">
          <cell r="B182" t="str">
            <v>DUMIAN MÉDICAL S.A.S</v>
          </cell>
          <cell r="C182" t="str">
            <v>BOLÍVAR</v>
          </cell>
          <cell r="D182" t="str">
            <v>CARTAGENA</v>
          </cell>
          <cell r="E182" t="str">
            <v>TMA135275</v>
          </cell>
          <cell r="F182" t="str">
            <v>Finalizada</v>
          </cell>
          <cell r="G182"/>
          <cell r="H182"/>
          <cell r="I182" t="str">
            <v>Demanda</v>
          </cell>
          <cell r="J182">
            <v>41704</v>
          </cell>
          <cell r="K182">
            <v>41704</v>
          </cell>
        </row>
        <row r="183">
          <cell r="B183" t="str">
            <v>DUMIAN MÉDICAL S.A.S</v>
          </cell>
          <cell r="C183" t="str">
            <v>BOLÍVAR</v>
          </cell>
          <cell r="D183" t="str">
            <v>CARTAGENA</v>
          </cell>
          <cell r="E183" t="str">
            <v>TMA13577</v>
          </cell>
          <cell r="F183" t="str">
            <v>Finalizada</v>
          </cell>
          <cell r="G183"/>
          <cell r="H183"/>
          <cell r="I183" t="str">
            <v>Demanda</v>
          </cell>
          <cell r="J183">
            <v>41219</v>
          </cell>
          <cell r="K183">
            <v>41219</v>
          </cell>
        </row>
        <row r="184">
          <cell r="B184" t="str">
            <v>DUMIAN MÉDICAL S.A.S</v>
          </cell>
          <cell r="C184" t="str">
            <v>BOLÍVAR</v>
          </cell>
          <cell r="D184" t="str">
            <v>CARTAGENA</v>
          </cell>
          <cell r="E184" t="str">
            <v>TMA13581</v>
          </cell>
          <cell r="F184" t="str">
            <v>Finalizada</v>
          </cell>
          <cell r="G184"/>
          <cell r="H184"/>
          <cell r="I184" t="str">
            <v>Demanda</v>
          </cell>
          <cell r="J184">
            <v>41162</v>
          </cell>
          <cell r="K184">
            <v>41162</v>
          </cell>
        </row>
        <row r="185">
          <cell r="B185" t="str">
            <v>DUMIAN MÉDICAL S.A.S</v>
          </cell>
          <cell r="C185" t="str">
            <v>BOLÍVAR</v>
          </cell>
          <cell r="D185" t="str">
            <v>CARTAGENA</v>
          </cell>
          <cell r="E185" t="str">
            <v>TMA137139</v>
          </cell>
          <cell r="F185" t="str">
            <v>Finalizada</v>
          </cell>
          <cell r="G185"/>
          <cell r="H185"/>
          <cell r="I185" t="str">
            <v>Demanda</v>
          </cell>
          <cell r="J185">
            <v>41731</v>
          </cell>
          <cell r="K185">
            <v>41731</v>
          </cell>
        </row>
        <row r="186">
          <cell r="B186" t="str">
            <v>DUMIAN MÉDICAL S.A.S</v>
          </cell>
          <cell r="C186" t="str">
            <v>BOLÍVAR</v>
          </cell>
          <cell r="D186" t="str">
            <v>CARTAGENA</v>
          </cell>
          <cell r="E186" t="str">
            <v>TMA137263</v>
          </cell>
          <cell r="F186" t="str">
            <v>Finalizada</v>
          </cell>
          <cell r="G186"/>
          <cell r="H186"/>
          <cell r="I186" t="str">
            <v>Demanda</v>
          </cell>
          <cell r="J186">
            <v>41704</v>
          </cell>
          <cell r="K186">
            <v>41704</v>
          </cell>
        </row>
        <row r="187">
          <cell r="B187" t="str">
            <v>DUMIAN MÉDICAL S.A.S</v>
          </cell>
          <cell r="C187" t="str">
            <v>BOLÍVAR</v>
          </cell>
          <cell r="D187" t="str">
            <v>CARTAGENA</v>
          </cell>
          <cell r="E187" t="str">
            <v>TMA137430</v>
          </cell>
          <cell r="F187" t="str">
            <v>Finalizada</v>
          </cell>
          <cell r="G187"/>
          <cell r="H187"/>
          <cell r="I187" t="str">
            <v>Demanda</v>
          </cell>
          <cell r="J187">
            <v>41704</v>
          </cell>
          <cell r="K187">
            <v>41704</v>
          </cell>
        </row>
        <row r="188">
          <cell r="B188" t="str">
            <v>DUMIAN MÉDICAL S.A.S</v>
          </cell>
          <cell r="C188" t="str">
            <v>BOLÍVAR</v>
          </cell>
          <cell r="D188" t="str">
            <v>CARTAGENA</v>
          </cell>
          <cell r="E188" t="str">
            <v>TMA137434</v>
          </cell>
          <cell r="F188" t="str">
            <v>Finalizada</v>
          </cell>
          <cell r="G188"/>
          <cell r="H188"/>
          <cell r="I188" t="str">
            <v>Demanda</v>
          </cell>
          <cell r="J188">
            <v>41709</v>
          </cell>
          <cell r="K188">
            <v>41709</v>
          </cell>
        </row>
        <row r="189">
          <cell r="B189" t="str">
            <v>DUMIAN MÉDICAL S.A.S</v>
          </cell>
          <cell r="C189" t="str">
            <v>BOLÍVAR</v>
          </cell>
          <cell r="D189" t="str">
            <v>CARTAGENA</v>
          </cell>
          <cell r="E189" t="str">
            <v>TMA137435</v>
          </cell>
          <cell r="F189" t="str">
            <v>Finalizada</v>
          </cell>
          <cell r="G189"/>
          <cell r="H189"/>
          <cell r="I189" t="str">
            <v>Demanda</v>
          </cell>
          <cell r="J189">
            <v>41709</v>
          </cell>
          <cell r="K189">
            <v>41709</v>
          </cell>
        </row>
        <row r="190">
          <cell r="B190" t="str">
            <v>DUMIAN MÉDICAL S.A.S</v>
          </cell>
          <cell r="C190" t="str">
            <v>BOLÍVAR</v>
          </cell>
          <cell r="D190" t="str">
            <v>CARTAGENA</v>
          </cell>
          <cell r="E190" t="str">
            <v>TMA137436</v>
          </cell>
          <cell r="F190" t="str">
            <v>Finalizada</v>
          </cell>
          <cell r="G190"/>
          <cell r="H190"/>
          <cell r="I190" t="str">
            <v>Demanda</v>
          </cell>
          <cell r="J190">
            <v>41709</v>
          </cell>
          <cell r="K190">
            <v>41709</v>
          </cell>
        </row>
        <row r="191">
          <cell r="B191" t="str">
            <v>DUMIAN MÉDICAL S.A.S</v>
          </cell>
          <cell r="C191" t="str">
            <v>BOLÍVAR</v>
          </cell>
          <cell r="D191" t="str">
            <v>CARTAGENA</v>
          </cell>
          <cell r="E191" t="str">
            <v>TMA137437</v>
          </cell>
          <cell r="F191" t="str">
            <v>Finalizada</v>
          </cell>
          <cell r="G191"/>
          <cell r="H191"/>
          <cell r="I191" t="str">
            <v>Demanda</v>
          </cell>
          <cell r="J191">
            <v>41709</v>
          </cell>
          <cell r="K191">
            <v>41709</v>
          </cell>
        </row>
        <row r="192">
          <cell r="B192" t="str">
            <v>DUMIAN MÉDICAL S.A.S</v>
          </cell>
          <cell r="C192" t="str">
            <v>BOLÍVAR</v>
          </cell>
          <cell r="D192" t="str">
            <v>CARTAGENA</v>
          </cell>
          <cell r="E192" t="str">
            <v>TMA137438</v>
          </cell>
          <cell r="F192" t="str">
            <v>Finalizada</v>
          </cell>
          <cell r="G192"/>
          <cell r="H192"/>
          <cell r="I192" t="str">
            <v>Demanda</v>
          </cell>
          <cell r="J192">
            <v>41704</v>
          </cell>
          <cell r="K192">
            <v>41704</v>
          </cell>
        </row>
        <row r="193">
          <cell r="B193" t="str">
            <v>DUMIAN MÉDICAL S.A.S</v>
          </cell>
          <cell r="C193" t="str">
            <v>BOLÍVAR</v>
          </cell>
          <cell r="D193" t="str">
            <v>CARTAGENA</v>
          </cell>
          <cell r="E193" t="str">
            <v>TMA137439</v>
          </cell>
          <cell r="F193" t="str">
            <v>Finalizada</v>
          </cell>
          <cell r="G193"/>
          <cell r="H193"/>
          <cell r="I193" t="str">
            <v>Demanda</v>
          </cell>
          <cell r="J193">
            <v>41709</v>
          </cell>
          <cell r="K193">
            <v>41709</v>
          </cell>
        </row>
        <row r="194">
          <cell r="B194" t="str">
            <v>DUMIAN MÉDICAL S.A.S</v>
          </cell>
          <cell r="C194" t="str">
            <v>BOLÍVAR</v>
          </cell>
          <cell r="D194" t="str">
            <v>CARTAGENA</v>
          </cell>
          <cell r="E194" t="str">
            <v>TMA137441</v>
          </cell>
          <cell r="F194" t="str">
            <v>Finalizada</v>
          </cell>
          <cell r="G194"/>
          <cell r="H194"/>
          <cell r="I194" t="str">
            <v>Demanda</v>
          </cell>
          <cell r="J194">
            <v>41709</v>
          </cell>
          <cell r="K194">
            <v>41709</v>
          </cell>
        </row>
        <row r="195">
          <cell r="B195" t="str">
            <v>DUMIAN MÉDICAL S.A.S</v>
          </cell>
          <cell r="C195" t="str">
            <v>BOLÍVAR</v>
          </cell>
          <cell r="D195" t="str">
            <v>CARTAGENA</v>
          </cell>
          <cell r="E195" t="str">
            <v>TMA137446</v>
          </cell>
          <cell r="F195" t="str">
            <v>Finalizada</v>
          </cell>
          <cell r="G195"/>
          <cell r="H195"/>
          <cell r="I195" t="str">
            <v>Demanda</v>
          </cell>
          <cell r="J195">
            <v>41704</v>
          </cell>
          <cell r="K195">
            <v>41704</v>
          </cell>
        </row>
        <row r="196">
          <cell r="B196" t="str">
            <v>DUMIAN MÉDICAL S.A.S</v>
          </cell>
          <cell r="C196" t="str">
            <v>BOLÍVAR</v>
          </cell>
          <cell r="D196" t="str">
            <v>CARTAGENA</v>
          </cell>
          <cell r="E196" t="str">
            <v>TMA137447</v>
          </cell>
          <cell r="F196" t="str">
            <v>Finalizada</v>
          </cell>
          <cell r="G196"/>
          <cell r="H196"/>
          <cell r="I196" t="str">
            <v>Demanda</v>
          </cell>
          <cell r="J196">
            <v>41704</v>
          </cell>
          <cell r="K196">
            <v>41704</v>
          </cell>
        </row>
        <row r="197">
          <cell r="B197" t="str">
            <v>DUMIAN MÉDICAL S.A.S</v>
          </cell>
          <cell r="C197" t="str">
            <v>BOLÍVAR</v>
          </cell>
          <cell r="D197" t="str">
            <v>CARTAGENA</v>
          </cell>
          <cell r="E197" t="str">
            <v>TMA137448</v>
          </cell>
          <cell r="F197" t="str">
            <v>Finalizada</v>
          </cell>
          <cell r="G197"/>
          <cell r="H197"/>
          <cell r="I197" t="str">
            <v>Demanda</v>
          </cell>
          <cell r="J197">
            <v>41709</v>
          </cell>
          <cell r="K197">
            <v>41709</v>
          </cell>
        </row>
        <row r="198">
          <cell r="B198" t="str">
            <v>DUMIAN MÉDICAL S.A.S</v>
          </cell>
          <cell r="C198" t="str">
            <v>BOLÍVAR</v>
          </cell>
          <cell r="D198" t="str">
            <v>CARTAGENA</v>
          </cell>
          <cell r="E198" t="str">
            <v>TMA137449</v>
          </cell>
          <cell r="F198" t="str">
            <v>Finalizada</v>
          </cell>
          <cell r="G198"/>
          <cell r="H198"/>
          <cell r="I198" t="str">
            <v>Demanda</v>
          </cell>
          <cell r="J198">
            <v>41709</v>
          </cell>
          <cell r="K198">
            <v>41709</v>
          </cell>
        </row>
        <row r="199">
          <cell r="B199" t="str">
            <v>DUMIAN MÉDICAL S.A.S</v>
          </cell>
          <cell r="C199" t="str">
            <v>BOLÍVAR</v>
          </cell>
          <cell r="D199" t="str">
            <v>CARTAGENA</v>
          </cell>
          <cell r="E199" t="str">
            <v>TMA137450</v>
          </cell>
          <cell r="F199" t="str">
            <v>Finalizada</v>
          </cell>
          <cell r="G199"/>
          <cell r="H199"/>
          <cell r="I199" t="str">
            <v>Demanda</v>
          </cell>
          <cell r="J199">
            <v>41709</v>
          </cell>
          <cell r="K199">
            <v>41709</v>
          </cell>
        </row>
        <row r="200">
          <cell r="B200" t="str">
            <v>DUMIAN MÉDICAL S.A.S</v>
          </cell>
          <cell r="C200" t="str">
            <v>BOLÍVAR</v>
          </cell>
          <cell r="D200" t="str">
            <v>CARTAGENA</v>
          </cell>
          <cell r="E200" t="str">
            <v>TMA137452</v>
          </cell>
          <cell r="F200" t="str">
            <v>Finalizada</v>
          </cell>
          <cell r="G200"/>
          <cell r="H200"/>
          <cell r="I200" t="str">
            <v>Demanda</v>
          </cell>
          <cell r="J200">
            <v>41709</v>
          </cell>
          <cell r="K200">
            <v>41709</v>
          </cell>
        </row>
        <row r="201">
          <cell r="B201" t="str">
            <v>DUMIAN MÉDICAL S.A.S</v>
          </cell>
          <cell r="C201" t="str">
            <v>BOLÍVAR</v>
          </cell>
          <cell r="D201" t="str">
            <v>CARTAGENA</v>
          </cell>
          <cell r="E201" t="str">
            <v>TMA137453</v>
          </cell>
          <cell r="F201" t="str">
            <v>Finalizada</v>
          </cell>
          <cell r="G201"/>
          <cell r="H201"/>
          <cell r="I201" t="str">
            <v>Demanda</v>
          </cell>
          <cell r="J201">
            <v>41709</v>
          </cell>
          <cell r="K201">
            <v>41709</v>
          </cell>
        </row>
        <row r="202">
          <cell r="B202" t="str">
            <v>DUMIAN MÉDICAL S.A.S</v>
          </cell>
          <cell r="C202" t="str">
            <v>BOLÍVAR</v>
          </cell>
          <cell r="D202" t="str">
            <v>CARTAGENA</v>
          </cell>
          <cell r="E202" t="str">
            <v>TMA137454</v>
          </cell>
          <cell r="F202" t="str">
            <v>Finalizada</v>
          </cell>
          <cell r="G202"/>
          <cell r="H202"/>
          <cell r="I202" t="str">
            <v>Demanda</v>
          </cell>
          <cell r="J202">
            <v>41709</v>
          </cell>
          <cell r="K202">
            <v>41709</v>
          </cell>
        </row>
        <row r="203">
          <cell r="B203" t="str">
            <v>DUMIAN MÉDICAL S.A.S</v>
          </cell>
          <cell r="C203" t="str">
            <v>BOLÍVAR</v>
          </cell>
          <cell r="D203" t="str">
            <v>CARTAGENA</v>
          </cell>
          <cell r="E203" t="str">
            <v>TMA137455</v>
          </cell>
          <cell r="F203" t="str">
            <v>Finalizada</v>
          </cell>
          <cell r="G203"/>
          <cell r="H203"/>
          <cell r="I203" t="str">
            <v>Demanda</v>
          </cell>
          <cell r="J203">
            <v>41709</v>
          </cell>
          <cell r="K203">
            <v>41709</v>
          </cell>
        </row>
        <row r="204">
          <cell r="B204" t="str">
            <v>DUMIAN MÉDICAL S.A.S</v>
          </cell>
          <cell r="C204" t="str">
            <v>BOLÍVAR</v>
          </cell>
          <cell r="D204" t="str">
            <v>CARTAGENA</v>
          </cell>
          <cell r="E204" t="str">
            <v>TMA137457</v>
          </cell>
          <cell r="F204" t="str">
            <v>Finalizada</v>
          </cell>
          <cell r="G204"/>
          <cell r="H204"/>
          <cell r="I204" t="str">
            <v>Demanda</v>
          </cell>
          <cell r="J204">
            <v>41709</v>
          </cell>
          <cell r="K204">
            <v>41709</v>
          </cell>
        </row>
        <row r="205">
          <cell r="B205" t="str">
            <v>DUMIAN MÉDICAL S.A.S</v>
          </cell>
          <cell r="C205" t="str">
            <v>BOLÍVAR</v>
          </cell>
          <cell r="D205" t="str">
            <v>CARTAGENA</v>
          </cell>
          <cell r="E205" t="str">
            <v>TMA137458</v>
          </cell>
          <cell r="F205" t="str">
            <v>Finalizada</v>
          </cell>
          <cell r="G205"/>
          <cell r="H205"/>
          <cell r="I205" t="str">
            <v>Demanda</v>
          </cell>
          <cell r="J205">
            <v>41709</v>
          </cell>
          <cell r="K205">
            <v>41709</v>
          </cell>
        </row>
        <row r="206">
          <cell r="B206" t="str">
            <v>DUMIAN MÉDICAL S.A.S</v>
          </cell>
          <cell r="C206" t="str">
            <v>BOLÍVAR</v>
          </cell>
          <cell r="D206" t="str">
            <v>CARTAGENA</v>
          </cell>
          <cell r="E206" t="str">
            <v>TMA137459</v>
          </cell>
          <cell r="F206" t="str">
            <v>Finalizada</v>
          </cell>
          <cell r="G206"/>
          <cell r="H206"/>
          <cell r="I206" t="str">
            <v>Demanda</v>
          </cell>
          <cell r="J206">
            <v>41709</v>
          </cell>
          <cell r="K206">
            <v>41709</v>
          </cell>
        </row>
        <row r="207">
          <cell r="B207" t="str">
            <v>DUMIAN MÉDICAL S.A.S</v>
          </cell>
          <cell r="C207" t="str">
            <v>BOLÍVAR</v>
          </cell>
          <cell r="D207" t="str">
            <v>CARTAGENA</v>
          </cell>
          <cell r="E207" t="str">
            <v>TMA137461</v>
          </cell>
          <cell r="F207" t="str">
            <v>Finalizada</v>
          </cell>
          <cell r="G207"/>
          <cell r="H207"/>
          <cell r="I207" t="str">
            <v>Demanda</v>
          </cell>
          <cell r="J207">
            <v>41709</v>
          </cell>
          <cell r="K207">
            <v>41709</v>
          </cell>
        </row>
        <row r="208">
          <cell r="B208" t="str">
            <v>DUMIAN MÉDICAL S.A.S</v>
          </cell>
          <cell r="C208" t="str">
            <v>BOLÍVAR</v>
          </cell>
          <cell r="D208" t="str">
            <v>CARTAGENA</v>
          </cell>
          <cell r="E208" t="str">
            <v>TMA137476</v>
          </cell>
          <cell r="F208" t="str">
            <v>Finalizada</v>
          </cell>
          <cell r="G208"/>
          <cell r="H208"/>
          <cell r="I208" t="str">
            <v>Demanda</v>
          </cell>
          <cell r="J208">
            <v>41709</v>
          </cell>
          <cell r="K208">
            <v>41709</v>
          </cell>
        </row>
        <row r="209">
          <cell r="B209" t="str">
            <v>DUMIAN MÉDICAL S.A.S</v>
          </cell>
          <cell r="C209" t="str">
            <v>BOLÍVAR</v>
          </cell>
          <cell r="D209" t="str">
            <v>CARTAGENA</v>
          </cell>
          <cell r="E209" t="str">
            <v>TMA137477</v>
          </cell>
          <cell r="F209" t="str">
            <v>Finalizada</v>
          </cell>
          <cell r="G209"/>
          <cell r="H209"/>
          <cell r="I209" t="str">
            <v>Demanda</v>
          </cell>
          <cell r="J209">
            <v>41709</v>
          </cell>
          <cell r="K209">
            <v>41709</v>
          </cell>
        </row>
        <row r="210">
          <cell r="B210" t="str">
            <v>DUMIAN MÉDICAL S.A.S</v>
          </cell>
          <cell r="C210" t="str">
            <v>BOLÍVAR</v>
          </cell>
          <cell r="D210" t="str">
            <v>CARTAGENA</v>
          </cell>
          <cell r="E210" t="str">
            <v>TMA137837</v>
          </cell>
          <cell r="F210" t="str">
            <v>Finalizada</v>
          </cell>
          <cell r="G210"/>
          <cell r="H210"/>
          <cell r="I210" t="str">
            <v>Demanda</v>
          </cell>
          <cell r="J210">
            <v>41731</v>
          </cell>
          <cell r="K210">
            <v>41731</v>
          </cell>
        </row>
        <row r="211">
          <cell r="B211" t="str">
            <v>DUMIAN MÉDICAL S.A.S</v>
          </cell>
          <cell r="C211" t="str">
            <v>BOLÍVAR</v>
          </cell>
          <cell r="D211" t="str">
            <v>CARTAGENA</v>
          </cell>
          <cell r="E211" t="str">
            <v>TMA13808</v>
          </cell>
          <cell r="F211" t="str">
            <v>Finalizada</v>
          </cell>
          <cell r="G211"/>
          <cell r="H211"/>
          <cell r="I211" t="str">
            <v>Demanda</v>
          </cell>
          <cell r="J211">
            <v>41162</v>
          </cell>
          <cell r="K211">
            <v>41162</v>
          </cell>
        </row>
        <row r="212">
          <cell r="B212" t="str">
            <v>DUMIAN MÉDICAL S.A.S</v>
          </cell>
          <cell r="C212" t="str">
            <v>BOLÍVAR</v>
          </cell>
          <cell r="D212" t="str">
            <v>CARTAGENA</v>
          </cell>
          <cell r="E212" t="str">
            <v>TMA138461</v>
          </cell>
          <cell r="F212" t="str">
            <v>Finalizada</v>
          </cell>
          <cell r="G212"/>
          <cell r="H212"/>
          <cell r="I212" t="str">
            <v>Demanda</v>
          </cell>
          <cell r="J212">
            <v>41731</v>
          </cell>
          <cell r="K212">
            <v>41731</v>
          </cell>
        </row>
        <row r="213">
          <cell r="B213" t="str">
            <v>DUMIAN MÉDICAL S.A.S</v>
          </cell>
          <cell r="C213" t="str">
            <v>BOLÍVAR</v>
          </cell>
          <cell r="D213" t="str">
            <v>CARTAGENA</v>
          </cell>
          <cell r="E213" t="str">
            <v>TMA138799</v>
          </cell>
          <cell r="F213" t="str">
            <v>Finalizada</v>
          </cell>
          <cell r="G213"/>
          <cell r="H213"/>
          <cell r="I213" t="str">
            <v>Demanda</v>
          </cell>
          <cell r="J213">
            <v>41731</v>
          </cell>
          <cell r="K213">
            <v>41731</v>
          </cell>
        </row>
        <row r="214">
          <cell r="B214" t="str">
            <v>DUMIAN MÉDICAL S.A.S</v>
          </cell>
          <cell r="C214" t="str">
            <v>BOLÍVAR</v>
          </cell>
          <cell r="D214" t="str">
            <v>CARTAGENA</v>
          </cell>
          <cell r="E214" t="str">
            <v>TMA13948</v>
          </cell>
          <cell r="F214" t="str">
            <v>Finalizada</v>
          </cell>
          <cell r="G214"/>
          <cell r="H214"/>
          <cell r="I214" t="str">
            <v>Demanda</v>
          </cell>
          <cell r="J214">
            <v>41219</v>
          </cell>
          <cell r="K214">
            <v>41219</v>
          </cell>
        </row>
        <row r="215">
          <cell r="B215" t="str">
            <v>DUMIAN MÉDICAL S.A.S</v>
          </cell>
          <cell r="C215" t="str">
            <v>BOLÍVAR</v>
          </cell>
          <cell r="D215" t="str">
            <v>CARTAGENA</v>
          </cell>
          <cell r="E215" t="str">
            <v>TMA14022</v>
          </cell>
          <cell r="F215" t="str">
            <v>Finalizada</v>
          </cell>
          <cell r="G215"/>
          <cell r="H215"/>
          <cell r="I215" t="str">
            <v>Demanda</v>
          </cell>
          <cell r="J215">
            <v>41219</v>
          </cell>
          <cell r="K215">
            <v>41219</v>
          </cell>
        </row>
        <row r="216">
          <cell r="B216" t="str">
            <v>DUMIAN MÉDICAL S.A.S</v>
          </cell>
          <cell r="C216" t="str">
            <v>BOLÍVAR</v>
          </cell>
          <cell r="D216" t="str">
            <v>CARTAGENA</v>
          </cell>
          <cell r="E216" t="str">
            <v>TMA140346</v>
          </cell>
          <cell r="F216" t="str">
            <v>Finalizada</v>
          </cell>
          <cell r="G216"/>
          <cell r="H216"/>
          <cell r="I216" t="str">
            <v>Demanda</v>
          </cell>
          <cell r="J216">
            <v>41731</v>
          </cell>
          <cell r="K216">
            <v>41731</v>
          </cell>
        </row>
        <row r="217">
          <cell r="B217" t="str">
            <v>DUMIAN MÉDICAL S.A.S</v>
          </cell>
          <cell r="C217" t="str">
            <v>BOLÍVAR</v>
          </cell>
          <cell r="D217" t="str">
            <v>CARTAGENA</v>
          </cell>
          <cell r="E217" t="str">
            <v>TMA140558</v>
          </cell>
          <cell r="F217" t="str">
            <v>Finalizada</v>
          </cell>
          <cell r="G217"/>
          <cell r="H217"/>
          <cell r="I217" t="str">
            <v>Demanda</v>
          </cell>
          <cell r="J217">
            <v>41704</v>
          </cell>
          <cell r="K217">
            <v>41704</v>
          </cell>
        </row>
        <row r="218">
          <cell r="B218" t="str">
            <v>DUMIAN MÉDICAL S.A.S</v>
          </cell>
          <cell r="C218" t="str">
            <v>BOLÍVAR</v>
          </cell>
          <cell r="D218" t="str">
            <v>CARTAGENA</v>
          </cell>
          <cell r="E218" t="str">
            <v>TMA141340</v>
          </cell>
          <cell r="F218" t="str">
            <v>Finalizada</v>
          </cell>
          <cell r="G218"/>
          <cell r="H218"/>
          <cell r="I218" t="str">
            <v>Demanda</v>
          </cell>
          <cell r="J218">
            <v>41731</v>
          </cell>
          <cell r="K218">
            <v>41731</v>
          </cell>
        </row>
        <row r="219">
          <cell r="B219" t="str">
            <v>DUMIAN MÉDICAL S.A.S</v>
          </cell>
          <cell r="C219" t="str">
            <v>BOLÍVAR</v>
          </cell>
          <cell r="D219" t="str">
            <v>CARTAGENA</v>
          </cell>
          <cell r="E219" t="str">
            <v>TMA141346</v>
          </cell>
          <cell r="F219" t="str">
            <v>Finalizada</v>
          </cell>
          <cell r="G219"/>
          <cell r="H219"/>
          <cell r="I219" t="str">
            <v>Demanda</v>
          </cell>
          <cell r="J219">
            <v>41731</v>
          </cell>
          <cell r="K219">
            <v>41731</v>
          </cell>
        </row>
        <row r="220">
          <cell r="B220" t="str">
            <v>DUMIAN MÉDICAL S.A.S</v>
          </cell>
          <cell r="C220" t="str">
            <v>BOLÍVAR</v>
          </cell>
          <cell r="D220" t="str">
            <v>CARTAGENA</v>
          </cell>
          <cell r="E220" t="str">
            <v>TMA142098</v>
          </cell>
          <cell r="F220" t="str">
            <v>Finalizada</v>
          </cell>
          <cell r="G220"/>
          <cell r="H220"/>
          <cell r="I220" t="str">
            <v>Demanda</v>
          </cell>
          <cell r="J220">
            <v>41731</v>
          </cell>
          <cell r="K220">
            <v>41731</v>
          </cell>
        </row>
        <row r="221">
          <cell r="B221" t="str">
            <v>DUMIAN MÉDICAL S.A.S</v>
          </cell>
          <cell r="C221" t="str">
            <v>BOLÍVAR</v>
          </cell>
          <cell r="D221" t="str">
            <v>CARTAGENA</v>
          </cell>
          <cell r="E221" t="str">
            <v>TMA142131</v>
          </cell>
          <cell r="F221" t="str">
            <v>Finalizada</v>
          </cell>
          <cell r="G221"/>
          <cell r="H221"/>
          <cell r="I221" t="str">
            <v>Demanda</v>
          </cell>
          <cell r="J221">
            <v>41731</v>
          </cell>
          <cell r="K221">
            <v>41731</v>
          </cell>
        </row>
        <row r="222">
          <cell r="B222" t="str">
            <v>DUMIAN MÉDICAL S.A.S</v>
          </cell>
          <cell r="C222" t="str">
            <v>BOLÍVAR</v>
          </cell>
          <cell r="D222" t="str">
            <v>CARTAGENA</v>
          </cell>
          <cell r="E222" t="str">
            <v>TMA142790</v>
          </cell>
          <cell r="F222" t="str">
            <v>Finalizada</v>
          </cell>
          <cell r="G222"/>
          <cell r="H222"/>
          <cell r="I222" t="str">
            <v>Demanda</v>
          </cell>
          <cell r="J222">
            <v>41704</v>
          </cell>
          <cell r="K222">
            <v>41704</v>
          </cell>
        </row>
        <row r="223">
          <cell r="B223" t="str">
            <v>DUMIAN MÉDICAL S.A.S</v>
          </cell>
          <cell r="C223" t="str">
            <v>BOLÍVAR</v>
          </cell>
          <cell r="D223" t="str">
            <v>CARTAGENA</v>
          </cell>
          <cell r="E223" t="str">
            <v>TMA14308</v>
          </cell>
          <cell r="F223" t="str">
            <v>Finalizada</v>
          </cell>
          <cell r="G223"/>
          <cell r="H223"/>
          <cell r="I223" t="str">
            <v>Demanda</v>
          </cell>
          <cell r="J223">
            <v>41219</v>
          </cell>
          <cell r="K223">
            <v>41219</v>
          </cell>
        </row>
        <row r="224">
          <cell r="B224" t="str">
            <v>DUMIAN MÉDICAL S.A.S</v>
          </cell>
          <cell r="C224" t="str">
            <v>BOLÍVAR</v>
          </cell>
          <cell r="D224" t="str">
            <v>CARTAGENA</v>
          </cell>
          <cell r="E224" t="str">
            <v>TMA143624</v>
          </cell>
          <cell r="F224" t="str">
            <v>Finalizada</v>
          </cell>
          <cell r="G224"/>
          <cell r="H224"/>
          <cell r="I224" t="str">
            <v>Demanda</v>
          </cell>
          <cell r="J224">
            <v>41731</v>
          </cell>
          <cell r="K224">
            <v>41731</v>
          </cell>
        </row>
        <row r="225">
          <cell r="B225" t="str">
            <v>DUMIAN MÉDICAL S.A.S</v>
          </cell>
          <cell r="C225" t="str">
            <v>BOLÍVAR</v>
          </cell>
          <cell r="D225" t="str">
            <v>CARTAGENA</v>
          </cell>
          <cell r="E225" t="str">
            <v>TMA143974</v>
          </cell>
          <cell r="F225" t="str">
            <v>Finalizada</v>
          </cell>
          <cell r="G225"/>
          <cell r="H225"/>
          <cell r="I225" t="str">
            <v>Demanda</v>
          </cell>
          <cell r="J225">
            <v>41731</v>
          </cell>
          <cell r="K225">
            <v>41731</v>
          </cell>
        </row>
        <row r="226">
          <cell r="B226" t="str">
            <v>DUMIAN MÉDICAL S.A.S</v>
          </cell>
          <cell r="C226" t="str">
            <v>BOLÍVAR</v>
          </cell>
          <cell r="D226" t="str">
            <v>CARTAGENA</v>
          </cell>
          <cell r="E226" t="str">
            <v>TMA143987</v>
          </cell>
          <cell r="F226" t="str">
            <v>Finalizada</v>
          </cell>
          <cell r="G226"/>
          <cell r="H226"/>
          <cell r="I226" t="str">
            <v>Demanda</v>
          </cell>
          <cell r="J226">
            <v>41731</v>
          </cell>
          <cell r="K226">
            <v>41731</v>
          </cell>
        </row>
        <row r="227">
          <cell r="B227" t="str">
            <v>DUMIAN MÉDICAL S.A.S</v>
          </cell>
          <cell r="C227" t="str">
            <v>BOLÍVAR</v>
          </cell>
          <cell r="D227" t="str">
            <v>CARTAGENA</v>
          </cell>
          <cell r="E227" t="str">
            <v>TMA144080</v>
          </cell>
          <cell r="F227" t="str">
            <v>Finalizada</v>
          </cell>
          <cell r="G227"/>
          <cell r="H227"/>
          <cell r="I227" t="str">
            <v>Demanda</v>
          </cell>
          <cell r="J227">
            <v>41731</v>
          </cell>
          <cell r="K227">
            <v>41731</v>
          </cell>
        </row>
        <row r="228">
          <cell r="B228" t="str">
            <v>DUMIAN MÉDICAL S.A.S</v>
          </cell>
          <cell r="C228" t="str">
            <v>BOLÍVAR</v>
          </cell>
          <cell r="D228" t="str">
            <v>CARTAGENA</v>
          </cell>
          <cell r="E228" t="str">
            <v>TMA145126</v>
          </cell>
          <cell r="F228" t="str">
            <v>Finalizada</v>
          </cell>
          <cell r="G228"/>
          <cell r="H228"/>
          <cell r="I228" t="str">
            <v>Demanda</v>
          </cell>
          <cell r="J228">
            <v>41704</v>
          </cell>
          <cell r="K228">
            <v>41704</v>
          </cell>
        </row>
        <row r="229">
          <cell r="B229" t="str">
            <v>DUMIAN MÉDICAL S.A.S</v>
          </cell>
          <cell r="C229" t="str">
            <v>BOLÍVAR</v>
          </cell>
          <cell r="D229" t="str">
            <v>CARTAGENA</v>
          </cell>
          <cell r="E229" t="str">
            <v>TMA145150</v>
          </cell>
          <cell r="F229" t="str">
            <v>Finalizada</v>
          </cell>
          <cell r="G229"/>
          <cell r="H229"/>
          <cell r="I229" t="str">
            <v>Demanda</v>
          </cell>
          <cell r="J229">
            <v>41704</v>
          </cell>
          <cell r="K229">
            <v>41704</v>
          </cell>
        </row>
        <row r="230">
          <cell r="B230" t="str">
            <v>DUMIAN MÉDICAL S.A.S</v>
          </cell>
          <cell r="C230" t="str">
            <v>BOLÍVAR</v>
          </cell>
          <cell r="D230" t="str">
            <v>CARTAGENA</v>
          </cell>
          <cell r="E230" t="str">
            <v>TMA14563</v>
          </cell>
          <cell r="F230" t="str">
            <v>Finalizada</v>
          </cell>
          <cell r="G230"/>
          <cell r="H230"/>
          <cell r="I230" t="str">
            <v>Demanda</v>
          </cell>
          <cell r="J230">
            <v>41219</v>
          </cell>
          <cell r="K230">
            <v>41219</v>
          </cell>
        </row>
        <row r="231">
          <cell r="B231" t="str">
            <v>DUMIAN MÉDICAL S.A.S</v>
          </cell>
          <cell r="C231" t="str">
            <v>BOLÍVAR</v>
          </cell>
          <cell r="D231" t="str">
            <v>CARTAGENA</v>
          </cell>
          <cell r="E231" t="str">
            <v>TMA14569</v>
          </cell>
          <cell r="F231" t="str">
            <v>Finalizada</v>
          </cell>
          <cell r="G231"/>
          <cell r="H231"/>
          <cell r="I231" t="str">
            <v>Demanda</v>
          </cell>
          <cell r="J231">
            <v>41219</v>
          </cell>
          <cell r="K231">
            <v>41219</v>
          </cell>
        </row>
        <row r="232">
          <cell r="B232" t="str">
            <v>DUMIAN MÉDICAL S.A.S</v>
          </cell>
          <cell r="C232" t="str">
            <v>BOLÍVAR</v>
          </cell>
          <cell r="D232" t="str">
            <v>CARTAGENA</v>
          </cell>
          <cell r="E232" t="str">
            <v>TMA145978</v>
          </cell>
          <cell r="F232" t="str">
            <v>Finalizada</v>
          </cell>
          <cell r="G232"/>
          <cell r="H232"/>
          <cell r="I232" t="str">
            <v>Demanda</v>
          </cell>
          <cell r="J232">
            <v>41725</v>
          </cell>
          <cell r="K232">
            <v>41725</v>
          </cell>
        </row>
        <row r="233">
          <cell r="B233" t="str">
            <v>DUMIAN MÉDICAL S.A.S</v>
          </cell>
          <cell r="C233" t="str">
            <v>BOLÍVAR</v>
          </cell>
          <cell r="D233" t="str">
            <v>CARTAGENA</v>
          </cell>
          <cell r="E233" t="str">
            <v>TMA146650</v>
          </cell>
          <cell r="F233" t="str">
            <v>Finalizada</v>
          </cell>
          <cell r="G233"/>
          <cell r="H233"/>
          <cell r="I233" t="str">
            <v>Demanda</v>
          </cell>
          <cell r="J233">
            <v>41731</v>
          </cell>
          <cell r="K233">
            <v>41731</v>
          </cell>
        </row>
        <row r="234">
          <cell r="B234" t="str">
            <v>DUMIAN MÉDICAL S.A.S</v>
          </cell>
          <cell r="C234" t="str">
            <v>BOLÍVAR</v>
          </cell>
          <cell r="D234" t="str">
            <v>CARTAGENA</v>
          </cell>
          <cell r="E234" t="str">
            <v>TMA147260</v>
          </cell>
          <cell r="F234" t="str">
            <v>Finalizada</v>
          </cell>
          <cell r="G234"/>
          <cell r="H234"/>
          <cell r="I234" t="str">
            <v>Demanda</v>
          </cell>
          <cell r="J234">
            <v>41731</v>
          </cell>
          <cell r="K234">
            <v>41731</v>
          </cell>
        </row>
        <row r="235">
          <cell r="B235" t="str">
            <v>DUMIAN MÉDICAL S.A.S</v>
          </cell>
          <cell r="C235" t="str">
            <v>BOLÍVAR</v>
          </cell>
          <cell r="D235" t="str">
            <v>CARTAGENA</v>
          </cell>
          <cell r="E235" t="str">
            <v>TMA147421</v>
          </cell>
          <cell r="F235" t="str">
            <v>Finalizada</v>
          </cell>
          <cell r="G235"/>
          <cell r="H235"/>
          <cell r="I235" t="str">
            <v>Demanda</v>
          </cell>
          <cell r="J235">
            <v>41731</v>
          </cell>
          <cell r="K235">
            <v>41731</v>
          </cell>
        </row>
        <row r="236">
          <cell r="B236" t="str">
            <v>DUMIAN MÉDICAL S.A.S</v>
          </cell>
          <cell r="C236" t="str">
            <v>BOLÍVAR</v>
          </cell>
          <cell r="D236" t="str">
            <v>CARTAGENA</v>
          </cell>
          <cell r="E236" t="str">
            <v>TMA14743</v>
          </cell>
          <cell r="F236" t="str">
            <v>Finalizada</v>
          </cell>
          <cell r="G236"/>
          <cell r="H236"/>
          <cell r="I236" t="str">
            <v>Demanda</v>
          </cell>
          <cell r="J236">
            <v>41219</v>
          </cell>
          <cell r="K236">
            <v>41219</v>
          </cell>
        </row>
        <row r="237">
          <cell r="B237" t="str">
            <v>DUMIAN MÉDICAL S.A.S</v>
          </cell>
          <cell r="C237" t="str">
            <v>BOLÍVAR</v>
          </cell>
          <cell r="D237" t="str">
            <v>CARTAGENA</v>
          </cell>
          <cell r="E237" t="str">
            <v>TMA147541</v>
          </cell>
          <cell r="F237" t="str">
            <v>Finalizada</v>
          </cell>
          <cell r="G237"/>
          <cell r="H237"/>
          <cell r="I237" t="str">
            <v>Demanda</v>
          </cell>
          <cell r="J237">
            <v>41725</v>
          </cell>
          <cell r="K237">
            <v>41725</v>
          </cell>
        </row>
        <row r="238">
          <cell r="B238" t="str">
            <v>DUMIAN MÉDICAL S.A.S</v>
          </cell>
          <cell r="C238" t="str">
            <v>BOLÍVAR</v>
          </cell>
          <cell r="D238" t="str">
            <v>CARTAGENA</v>
          </cell>
          <cell r="E238" t="str">
            <v>TMA147613</v>
          </cell>
          <cell r="F238" t="str">
            <v>Finalizada</v>
          </cell>
          <cell r="G238"/>
          <cell r="H238"/>
          <cell r="I238" t="str">
            <v>Demanda</v>
          </cell>
          <cell r="J238">
            <v>41731</v>
          </cell>
          <cell r="K238">
            <v>41731</v>
          </cell>
        </row>
        <row r="239">
          <cell r="B239" t="str">
            <v>DUMIAN MÉDICAL S.A.S</v>
          </cell>
          <cell r="C239" t="str">
            <v>BOLÍVAR</v>
          </cell>
          <cell r="D239" t="str">
            <v>CARTAGENA</v>
          </cell>
          <cell r="E239" t="str">
            <v>TMA14961</v>
          </cell>
          <cell r="F239" t="str">
            <v>Finalizada</v>
          </cell>
          <cell r="G239"/>
          <cell r="H239"/>
          <cell r="I239" t="str">
            <v>Demanda</v>
          </cell>
          <cell r="J239">
            <v>41219</v>
          </cell>
          <cell r="K239">
            <v>41219</v>
          </cell>
        </row>
        <row r="240">
          <cell r="B240" t="str">
            <v>DUMIAN MÉDICAL S.A.S</v>
          </cell>
          <cell r="C240" t="str">
            <v>BOLÍVAR</v>
          </cell>
          <cell r="D240" t="str">
            <v>CARTAGENA</v>
          </cell>
          <cell r="E240" t="str">
            <v>TMA149654</v>
          </cell>
          <cell r="F240" t="str">
            <v>Finalizada</v>
          </cell>
          <cell r="G240"/>
          <cell r="H240"/>
          <cell r="I240" t="str">
            <v>Demanda</v>
          </cell>
          <cell r="J240">
            <v>41731</v>
          </cell>
          <cell r="K240">
            <v>41731</v>
          </cell>
        </row>
        <row r="241">
          <cell r="B241" t="str">
            <v>DUMIAN MÉDICAL S.A.S</v>
          </cell>
          <cell r="C241" t="str">
            <v>BOLÍVAR</v>
          </cell>
          <cell r="D241" t="str">
            <v>CARTAGENA</v>
          </cell>
          <cell r="E241" t="str">
            <v>TMA149698</v>
          </cell>
          <cell r="F241" t="str">
            <v>Finalizada</v>
          </cell>
          <cell r="G241"/>
          <cell r="H241"/>
          <cell r="I241" t="str">
            <v>Demanda</v>
          </cell>
          <cell r="J241">
            <v>41731</v>
          </cell>
          <cell r="K241">
            <v>41731</v>
          </cell>
        </row>
        <row r="242">
          <cell r="B242" t="str">
            <v>DUMIAN MÉDICAL S.A.S</v>
          </cell>
          <cell r="C242" t="str">
            <v>BOLÍVAR</v>
          </cell>
          <cell r="D242" t="str">
            <v>CARTAGENA</v>
          </cell>
          <cell r="E242" t="str">
            <v>TMA149964</v>
          </cell>
          <cell r="F242" t="str">
            <v>Finalizada</v>
          </cell>
          <cell r="G242"/>
          <cell r="H242"/>
          <cell r="I242" t="str">
            <v>Demanda</v>
          </cell>
          <cell r="J242">
            <v>41725</v>
          </cell>
          <cell r="K242">
            <v>41725</v>
          </cell>
        </row>
        <row r="243">
          <cell r="B243" t="str">
            <v>DUMIAN MÉDICAL S.A.S</v>
          </cell>
          <cell r="C243" t="str">
            <v>BOLÍVAR</v>
          </cell>
          <cell r="D243" t="str">
            <v>CARTAGENA</v>
          </cell>
          <cell r="E243" t="str">
            <v>TMA15054</v>
          </cell>
          <cell r="F243" t="str">
            <v>Finalizada</v>
          </cell>
          <cell r="G243"/>
          <cell r="H243"/>
          <cell r="I243" t="str">
            <v>Demanda</v>
          </cell>
          <cell r="J243">
            <v>41219</v>
          </cell>
          <cell r="K243">
            <v>41219</v>
          </cell>
        </row>
        <row r="244">
          <cell r="B244" t="str">
            <v>DUMIAN MÉDICAL S.A.S</v>
          </cell>
          <cell r="C244" t="str">
            <v>BOLÍVAR</v>
          </cell>
          <cell r="D244" t="str">
            <v>CARTAGENA</v>
          </cell>
          <cell r="E244" t="str">
            <v>TMA151273</v>
          </cell>
          <cell r="F244" t="str">
            <v>Finalizada</v>
          </cell>
          <cell r="G244"/>
          <cell r="H244"/>
          <cell r="I244" t="str">
            <v>Demanda</v>
          </cell>
          <cell r="J244">
            <v>42080</v>
          </cell>
          <cell r="K244">
            <v>42080</v>
          </cell>
        </row>
        <row r="245">
          <cell r="B245" t="str">
            <v>DUMIAN MÉDICAL S.A.S</v>
          </cell>
          <cell r="C245" t="str">
            <v>BOLÍVAR</v>
          </cell>
          <cell r="D245" t="str">
            <v>CARTAGENA</v>
          </cell>
          <cell r="E245" t="str">
            <v>TMA151274</v>
          </cell>
          <cell r="F245" t="str">
            <v>Finalizada</v>
          </cell>
          <cell r="G245"/>
          <cell r="H245"/>
          <cell r="I245" t="str">
            <v>Demanda</v>
          </cell>
          <cell r="J245">
            <v>41731</v>
          </cell>
          <cell r="K245">
            <v>41731</v>
          </cell>
        </row>
        <row r="246">
          <cell r="B246" t="str">
            <v>DUMIAN MÉDICAL S.A.S</v>
          </cell>
          <cell r="C246" t="str">
            <v>BOLÍVAR</v>
          </cell>
          <cell r="D246" t="str">
            <v>CARTAGENA</v>
          </cell>
          <cell r="E246" t="str">
            <v>TMA151275</v>
          </cell>
          <cell r="F246" t="str">
            <v>Finalizada</v>
          </cell>
          <cell r="G246"/>
          <cell r="H246"/>
          <cell r="I246" t="str">
            <v>Demanda</v>
          </cell>
          <cell r="J246">
            <v>41731</v>
          </cell>
          <cell r="K246">
            <v>41731</v>
          </cell>
        </row>
        <row r="247">
          <cell r="B247" t="str">
            <v>DUMIAN MÉDICAL S.A.S</v>
          </cell>
          <cell r="C247" t="str">
            <v>BOLÍVAR</v>
          </cell>
          <cell r="D247" t="str">
            <v>CARTAGENA</v>
          </cell>
          <cell r="E247" t="str">
            <v>TMA151276</v>
          </cell>
          <cell r="F247" t="str">
            <v>Finalizada</v>
          </cell>
          <cell r="G247"/>
          <cell r="H247"/>
          <cell r="I247" t="str">
            <v>Demanda</v>
          </cell>
          <cell r="J247">
            <v>41731</v>
          </cell>
          <cell r="K247">
            <v>41731</v>
          </cell>
        </row>
        <row r="248">
          <cell r="B248" t="str">
            <v>DUMIAN MÉDICAL S.A.S</v>
          </cell>
          <cell r="C248" t="str">
            <v>BOLÍVAR</v>
          </cell>
          <cell r="D248" t="str">
            <v>CARTAGENA</v>
          </cell>
          <cell r="E248" t="str">
            <v>TMA151277</v>
          </cell>
          <cell r="F248" t="str">
            <v>Finalizada</v>
          </cell>
          <cell r="G248"/>
          <cell r="H248"/>
          <cell r="I248" t="str">
            <v>Demanda</v>
          </cell>
          <cell r="J248">
            <v>42080</v>
          </cell>
          <cell r="K248">
            <v>42080</v>
          </cell>
        </row>
        <row r="249">
          <cell r="B249" t="str">
            <v>DUMIAN MÉDICAL S.A.S</v>
          </cell>
          <cell r="C249" t="str">
            <v>BOLÍVAR</v>
          </cell>
          <cell r="D249" t="str">
            <v>CARTAGENA</v>
          </cell>
          <cell r="E249" t="str">
            <v>TMA151279</v>
          </cell>
          <cell r="F249" t="str">
            <v>Finalizada</v>
          </cell>
          <cell r="G249"/>
          <cell r="H249"/>
          <cell r="I249" t="str">
            <v>Demanda</v>
          </cell>
          <cell r="J249">
            <v>42080</v>
          </cell>
          <cell r="K249">
            <v>42080</v>
          </cell>
        </row>
        <row r="250">
          <cell r="B250" t="str">
            <v>DUMIAN MÉDICAL S.A.S</v>
          </cell>
          <cell r="C250" t="str">
            <v>BOLÍVAR</v>
          </cell>
          <cell r="D250" t="str">
            <v>CARTAGENA</v>
          </cell>
          <cell r="E250" t="str">
            <v>TMA151438</v>
          </cell>
          <cell r="F250" t="str">
            <v>Finalizada</v>
          </cell>
          <cell r="G250"/>
          <cell r="H250"/>
          <cell r="I250" t="str">
            <v>Demanda</v>
          </cell>
          <cell r="J250">
            <v>42080</v>
          </cell>
          <cell r="K250">
            <v>42080</v>
          </cell>
        </row>
        <row r="251">
          <cell r="B251" t="str">
            <v>DUMIAN MÉDICAL S.A.S</v>
          </cell>
          <cell r="C251" t="str">
            <v>BOLÍVAR</v>
          </cell>
          <cell r="D251" t="str">
            <v>CARTAGENA</v>
          </cell>
          <cell r="E251" t="str">
            <v>TMA151440</v>
          </cell>
          <cell r="F251" t="str">
            <v>Finalizada</v>
          </cell>
          <cell r="G251"/>
          <cell r="H251"/>
          <cell r="I251" t="str">
            <v>Demanda</v>
          </cell>
          <cell r="J251">
            <v>42080</v>
          </cell>
          <cell r="K251">
            <v>42080</v>
          </cell>
        </row>
        <row r="252">
          <cell r="B252" t="str">
            <v>DUMIAN MÉDICAL S.A.S</v>
          </cell>
          <cell r="C252" t="str">
            <v>BOLÍVAR</v>
          </cell>
          <cell r="D252" t="str">
            <v>CARTAGENA</v>
          </cell>
          <cell r="E252" t="str">
            <v>TMA151441</v>
          </cell>
          <cell r="F252" t="str">
            <v>Finalizada</v>
          </cell>
          <cell r="G252"/>
          <cell r="H252"/>
          <cell r="I252" t="str">
            <v>Demanda</v>
          </cell>
          <cell r="J252">
            <v>42080</v>
          </cell>
          <cell r="K252">
            <v>42080</v>
          </cell>
        </row>
        <row r="253">
          <cell r="B253" t="str">
            <v>DUMIAN MÉDICAL S.A.S</v>
          </cell>
          <cell r="C253" t="str">
            <v>BOLÍVAR</v>
          </cell>
          <cell r="D253" t="str">
            <v>CARTAGENA</v>
          </cell>
          <cell r="E253" t="str">
            <v>TMA151442</v>
          </cell>
          <cell r="F253" t="str">
            <v>Finalizada</v>
          </cell>
          <cell r="G253"/>
          <cell r="H253"/>
          <cell r="I253" t="str">
            <v>Demanda</v>
          </cell>
          <cell r="J253">
            <v>42080</v>
          </cell>
          <cell r="K253">
            <v>42080</v>
          </cell>
        </row>
        <row r="254">
          <cell r="B254" t="str">
            <v>DUMIAN MÉDICAL S.A.S</v>
          </cell>
          <cell r="C254" t="str">
            <v>BOLÍVAR</v>
          </cell>
          <cell r="D254" t="str">
            <v>CARTAGENA</v>
          </cell>
          <cell r="E254" t="str">
            <v>TMA151948</v>
          </cell>
          <cell r="F254" t="str">
            <v>Finalizada</v>
          </cell>
          <cell r="G254"/>
          <cell r="H254"/>
          <cell r="I254" t="str">
            <v>Demanda</v>
          </cell>
          <cell r="J254">
            <v>41731</v>
          </cell>
          <cell r="K254">
            <v>41731</v>
          </cell>
        </row>
        <row r="255">
          <cell r="B255" t="str">
            <v>DUMIAN MÉDICAL S.A.S</v>
          </cell>
          <cell r="C255" t="str">
            <v>BOLÍVAR</v>
          </cell>
          <cell r="D255" t="str">
            <v>CARTAGENA</v>
          </cell>
          <cell r="E255" t="str">
            <v>TMA152534</v>
          </cell>
          <cell r="F255" t="str">
            <v>Finalizada</v>
          </cell>
          <cell r="G255"/>
          <cell r="H255"/>
          <cell r="I255" t="str">
            <v>Demanda</v>
          </cell>
          <cell r="J255">
            <v>41731</v>
          </cell>
          <cell r="K255">
            <v>41731</v>
          </cell>
        </row>
        <row r="256">
          <cell r="B256" t="str">
            <v>DUMIAN MÉDICAL S.A.S</v>
          </cell>
          <cell r="C256" t="str">
            <v>BOLÍVAR</v>
          </cell>
          <cell r="D256" t="str">
            <v>CARTAGENA</v>
          </cell>
          <cell r="E256" t="str">
            <v>TMA153250</v>
          </cell>
          <cell r="F256" t="str">
            <v>Finalizada</v>
          </cell>
          <cell r="G256"/>
          <cell r="H256"/>
          <cell r="I256" t="str">
            <v>Demanda</v>
          </cell>
          <cell r="J256">
            <v>41731</v>
          </cell>
          <cell r="K256">
            <v>41731</v>
          </cell>
        </row>
        <row r="257">
          <cell r="B257" t="str">
            <v>DUMIAN MÉDICAL S.A.S</v>
          </cell>
          <cell r="C257" t="str">
            <v>BOLÍVAR</v>
          </cell>
          <cell r="D257" t="str">
            <v>CARTAGENA</v>
          </cell>
          <cell r="E257" t="str">
            <v>TMA154007</v>
          </cell>
          <cell r="F257" t="str">
            <v>Finalizada</v>
          </cell>
          <cell r="G257"/>
          <cell r="H257"/>
          <cell r="I257" t="str">
            <v>Demanda</v>
          </cell>
          <cell r="J257">
            <v>41731</v>
          </cell>
          <cell r="K257">
            <v>41731</v>
          </cell>
        </row>
        <row r="258">
          <cell r="B258" t="str">
            <v>DUMIAN MÉDICAL S.A.S</v>
          </cell>
          <cell r="C258" t="str">
            <v>BOLÍVAR</v>
          </cell>
          <cell r="D258" t="str">
            <v>CARTAGENA</v>
          </cell>
          <cell r="E258" t="str">
            <v>TMA154219</v>
          </cell>
          <cell r="F258" t="str">
            <v>Finalizada</v>
          </cell>
          <cell r="G258"/>
          <cell r="H258"/>
          <cell r="I258" t="str">
            <v>Demanda</v>
          </cell>
          <cell r="J258">
            <v>41731</v>
          </cell>
          <cell r="K258">
            <v>41731</v>
          </cell>
        </row>
        <row r="259">
          <cell r="B259" t="str">
            <v>DUMIAN MÉDICAL S.A.S</v>
          </cell>
          <cell r="C259" t="str">
            <v>BOLÍVAR</v>
          </cell>
          <cell r="D259" t="str">
            <v>CARTAGENA</v>
          </cell>
          <cell r="E259" t="str">
            <v>TMA154229</v>
          </cell>
          <cell r="F259" t="str">
            <v>Finalizada</v>
          </cell>
          <cell r="G259"/>
          <cell r="H259"/>
          <cell r="I259" t="str">
            <v>Demanda</v>
          </cell>
          <cell r="J259">
            <v>41731</v>
          </cell>
          <cell r="K259">
            <v>41731</v>
          </cell>
        </row>
        <row r="260">
          <cell r="B260" t="str">
            <v>DUMIAN MÉDICAL S.A.S</v>
          </cell>
          <cell r="C260" t="str">
            <v>BOLÍVAR</v>
          </cell>
          <cell r="D260" t="str">
            <v>CARTAGENA</v>
          </cell>
          <cell r="E260" t="str">
            <v>TMA154872</v>
          </cell>
          <cell r="F260" t="str">
            <v>Finalizada</v>
          </cell>
          <cell r="G260"/>
          <cell r="H260"/>
          <cell r="I260" t="str">
            <v>Demanda</v>
          </cell>
          <cell r="J260">
            <v>41765</v>
          </cell>
          <cell r="K260">
            <v>41765</v>
          </cell>
        </row>
        <row r="261">
          <cell r="B261" t="str">
            <v>DUMIAN MÉDICAL S.A.S</v>
          </cell>
          <cell r="C261" t="str">
            <v>BOLÍVAR</v>
          </cell>
          <cell r="D261" t="str">
            <v>CARTAGENA</v>
          </cell>
          <cell r="E261" t="str">
            <v>TMA155426</v>
          </cell>
          <cell r="F261" t="str">
            <v>Finalizada</v>
          </cell>
          <cell r="G261"/>
          <cell r="H261"/>
          <cell r="I261" t="str">
            <v>Demanda</v>
          </cell>
          <cell r="J261">
            <v>41765</v>
          </cell>
          <cell r="K261">
            <v>41765</v>
          </cell>
        </row>
        <row r="262">
          <cell r="B262" t="str">
            <v>DUMIAN MÉDICAL S.A.S</v>
          </cell>
          <cell r="C262" t="str">
            <v>BOLÍVAR</v>
          </cell>
          <cell r="D262" t="str">
            <v>CARTAGENA</v>
          </cell>
          <cell r="E262" t="str">
            <v>TMA15634</v>
          </cell>
          <cell r="F262" t="str">
            <v>Finalizada</v>
          </cell>
          <cell r="G262"/>
          <cell r="H262"/>
          <cell r="I262" t="str">
            <v>Demanda</v>
          </cell>
          <cell r="J262">
            <v>41219</v>
          </cell>
          <cell r="K262">
            <v>41219</v>
          </cell>
        </row>
        <row r="263">
          <cell r="B263" t="str">
            <v>DUMIAN MÉDICAL S.A.S</v>
          </cell>
          <cell r="C263" t="str">
            <v>BOLÍVAR</v>
          </cell>
          <cell r="D263" t="str">
            <v>CARTAGENA</v>
          </cell>
          <cell r="E263" t="str">
            <v>TMA156603</v>
          </cell>
          <cell r="F263" t="str">
            <v>Finalizada</v>
          </cell>
          <cell r="G263"/>
          <cell r="H263"/>
          <cell r="I263" t="str">
            <v>Demanda</v>
          </cell>
          <cell r="J263">
            <v>41765</v>
          </cell>
          <cell r="K263">
            <v>41765</v>
          </cell>
        </row>
        <row r="264">
          <cell r="B264" t="str">
            <v>DUMIAN MÉDICAL S.A.S</v>
          </cell>
          <cell r="C264" t="str">
            <v>BOLÍVAR</v>
          </cell>
          <cell r="D264" t="str">
            <v>CARTAGENA</v>
          </cell>
          <cell r="E264" t="str">
            <v>TMA158953</v>
          </cell>
          <cell r="F264" t="str">
            <v>Finalizada</v>
          </cell>
          <cell r="G264"/>
          <cell r="H264"/>
          <cell r="I264" t="str">
            <v>Demanda</v>
          </cell>
          <cell r="J264">
            <v>41800</v>
          </cell>
          <cell r="K264">
            <v>41800</v>
          </cell>
        </row>
        <row r="265">
          <cell r="B265" t="str">
            <v>DUMIAN MÉDICAL S.A.S</v>
          </cell>
          <cell r="C265" t="str">
            <v>BOLÍVAR</v>
          </cell>
          <cell r="D265" t="str">
            <v>CARTAGENA</v>
          </cell>
          <cell r="E265" t="str">
            <v>TMA159656</v>
          </cell>
          <cell r="F265" t="str">
            <v>Finalizada</v>
          </cell>
          <cell r="G265"/>
          <cell r="H265"/>
          <cell r="I265" t="str">
            <v>Demanda</v>
          </cell>
          <cell r="J265">
            <v>41800</v>
          </cell>
          <cell r="K265">
            <v>41800</v>
          </cell>
        </row>
        <row r="266">
          <cell r="B266" t="str">
            <v>DUMIAN MÉDICAL S.A.S</v>
          </cell>
          <cell r="C266" t="str">
            <v>BOLÍVAR</v>
          </cell>
          <cell r="D266" t="str">
            <v>CARTAGENA</v>
          </cell>
          <cell r="E266" t="str">
            <v>TMA159690</v>
          </cell>
          <cell r="F266" t="str">
            <v>Finalizada</v>
          </cell>
          <cell r="G266"/>
          <cell r="H266"/>
          <cell r="I266" t="str">
            <v>Demanda</v>
          </cell>
          <cell r="J266">
            <v>41800</v>
          </cell>
          <cell r="K266">
            <v>41800</v>
          </cell>
        </row>
        <row r="267">
          <cell r="B267" t="str">
            <v>DUMIAN MÉDICAL S.A.S</v>
          </cell>
          <cell r="C267" t="str">
            <v>BOLÍVAR</v>
          </cell>
          <cell r="D267" t="str">
            <v>CARTAGENA</v>
          </cell>
          <cell r="E267" t="str">
            <v>TMA159765</v>
          </cell>
          <cell r="F267" t="str">
            <v>Finalizada</v>
          </cell>
          <cell r="G267"/>
          <cell r="H267"/>
          <cell r="I267" t="str">
            <v>Demanda</v>
          </cell>
          <cell r="J267">
            <v>41836</v>
          </cell>
          <cell r="K267">
            <v>41836</v>
          </cell>
        </row>
        <row r="268">
          <cell r="B268" t="str">
            <v>DUMIAN MÉDICAL S.A.S</v>
          </cell>
          <cell r="C268" t="str">
            <v>BOLÍVAR</v>
          </cell>
          <cell r="D268" t="str">
            <v>CARTAGENA</v>
          </cell>
          <cell r="E268" t="str">
            <v>TMA159819</v>
          </cell>
          <cell r="F268" t="str">
            <v>Finalizada</v>
          </cell>
          <cell r="G268"/>
          <cell r="H268"/>
          <cell r="I268" t="str">
            <v>Demanda</v>
          </cell>
          <cell r="J268">
            <v>41765</v>
          </cell>
          <cell r="K268">
            <v>41765</v>
          </cell>
        </row>
        <row r="269">
          <cell r="B269" t="str">
            <v>DUMIAN MÉDICAL S.A.S</v>
          </cell>
          <cell r="C269" t="str">
            <v>BOLÍVAR</v>
          </cell>
          <cell r="D269" t="str">
            <v>CARTAGENA</v>
          </cell>
          <cell r="E269" t="str">
            <v>TMA159830</v>
          </cell>
          <cell r="F269" t="str">
            <v>Finalizada</v>
          </cell>
          <cell r="G269"/>
          <cell r="H269"/>
          <cell r="I269" t="str">
            <v>Demanda</v>
          </cell>
          <cell r="J269">
            <v>41765</v>
          </cell>
          <cell r="K269">
            <v>41765</v>
          </cell>
        </row>
        <row r="270">
          <cell r="B270" t="str">
            <v>DUMIAN MÉDICAL S.A.S</v>
          </cell>
          <cell r="C270" t="str">
            <v>BOLÍVAR</v>
          </cell>
          <cell r="D270" t="str">
            <v>CARTAGENA</v>
          </cell>
          <cell r="E270" t="str">
            <v>TMA16006</v>
          </cell>
          <cell r="F270" t="str">
            <v>Finalizada</v>
          </cell>
          <cell r="G270"/>
          <cell r="H270"/>
          <cell r="I270" t="str">
            <v>Demanda</v>
          </cell>
          <cell r="J270">
            <v>41219</v>
          </cell>
          <cell r="K270">
            <v>41219</v>
          </cell>
        </row>
        <row r="271">
          <cell r="B271" t="str">
            <v>DUMIAN MÉDICAL S.A.S</v>
          </cell>
          <cell r="C271" t="str">
            <v>BOLÍVAR</v>
          </cell>
          <cell r="D271" t="str">
            <v>CARTAGENA</v>
          </cell>
          <cell r="E271" t="str">
            <v>TMA160330</v>
          </cell>
          <cell r="F271" t="str">
            <v>Finalizada</v>
          </cell>
          <cell r="G271"/>
          <cell r="H271"/>
          <cell r="I271" t="str">
            <v>Demanda</v>
          </cell>
          <cell r="J271">
            <v>41765</v>
          </cell>
          <cell r="K271">
            <v>41765</v>
          </cell>
        </row>
        <row r="272">
          <cell r="B272" t="str">
            <v>DUMIAN MÉDICAL S.A.S</v>
          </cell>
          <cell r="C272" t="str">
            <v>BOLÍVAR</v>
          </cell>
          <cell r="D272" t="str">
            <v>CARTAGENA</v>
          </cell>
          <cell r="E272" t="str">
            <v>TMA160995</v>
          </cell>
          <cell r="F272" t="str">
            <v>Finalizada</v>
          </cell>
          <cell r="G272"/>
          <cell r="H272"/>
          <cell r="I272" t="str">
            <v>Demanda</v>
          </cell>
          <cell r="J272">
            <v>41765</v>
          </cell>
          <cell r="K272">
            <v>41765</v>
          </cell>
        </row>
        <row r="273">
          <cell r="B273" t="str">
            <v>DUMIAN MÉDICAL S.A.S</v>
          </cell>
          <cell r="C273" t="str">
            <v>BOLÍVAR</v>
          </cell>
          <cell r="D273" t="str">
            <v>CARTAGENA</v>
          </cell>
          <cell r="E273" t="str">
            <v>TMA161195</v>
          </cell>
          <cell r="F273" t="str">
            <v>Finalizada</v>
          </cell>
          <cell r="G273"/>
          <cell r="H273"/>
          <cell r="I273" t="str">
            <v>Demanda</v>
          </cell>
          <cell r="J273">
            <v>41765</v>
          </cell>
          <cell r="K273">
            <v>41765</v>
          </cell>
        </row>
        <row r="274">
          <cell r="B274" t="str">
            <v>DUMIAN MÉDICAL S.A.S</v>
          </cell>
          <cell r="C274" t="str">
            <v>BOLÍVAR</v>
          </cell>
          <cell r="D274" t="str">
            <v>CARTAGENA</v>
          </cell>
          <cell r="E274" t="str">
            <v>TMA16215</v>
          </cell>
          <cell r="F274" t="str">
            <v>Finalizada</v>
          </cell>
          <cell r="G274"/>
          <cell r="H274"/>
          <cell r="I274" t="str">
            <v>Demanda</v>
          </cell>
          <cell r="J274">
            <v>41263</v>
          </cell>
          <cell r="K274">
            <v>41263</v>
          </cell>
        </row>
        <row r="275">
          <cell r="B275" t="str">
            <v>DUMIAN MÉDICAL S.A.S</v>
          </cell>
          <cell r="C275" t="str">
            <v>BOLÍVAR</v>
          </cell>
          <cell r="D275" t="str">
            <v>CARTAGENA</v>
          </cell>
          <cell r="E275" t="str">
            <v>TMA16267</v>
          </cell>
          <cell r="F275" t="str">
            <v>Finalizada</v>
          </cell>
          <cell r="G275"/>
          <cell r="H275"/>
          <cell r="I275" t="str">
            <v>Demanda</v>
          </cell>
          <cell r="J275">
            <v>41219</v>
          </cell>
          <cell r="K275">
            <v>41219</v>
          </cell>
        </row>
        <row r="276">
          <cell r="B276" t="str">
            <v>DUMIAN MÉDICAL S.A.S</v>
          </cell>
          <cell r="C276" t="str">
            <v>BOLÍVAR</v>
          </cell>
          <cell r="D276" t="str">
            <v>CARTAGENA</v>
          </cell>
          <cell r="E276" t="str">
            <v>TMA163664</v>
          </cell>
          <cell r="F276" t="str">
            <v>Finalizada</v>
          </cell>
          <cell r="G276"/>
          <cell r="H276"/>
          <cell r="I276" t="str">
            <v>Demanda</v>
          </cell>
          <cell r="J276">
            <v>41800</v>
          </cell>
          <cell r="K276">
            <v>41800</v>
          </cell>
        </row>
        <row r="277">
          <cell r="B277" t="str">
            <v>DUMIAN MÉDICAL S.A.S</v>
          </cell>
          <cell r="C277" t="str">
            <v>BOLÍVAR</v>
          </cell>
          <cell r="D277" t="str">
            <v>CARTAGENA</v>
          </cell>
          <cell r="E277" t="str">
            <v>TMA164253</v>
          </cell>
          <cell r="F277" t="str">
            <v>Finalizada</v>
          </cell>
          <cell r="G277"/>
          <cell r="H277"/>
          <cell r="I277" t="str">
            <v>Demanda</v>
          </cell>
          <cell r="J277">
            <v>41765</v>
          </cell>
          <cell r="K277">
            <v>41765</v>
          </cell>
        </row>
        <row r="278">
          <cell r="B278" t="str">
            <v>DUMIAN MÉDICAL S.A.S</v>
          </cell>
          <cell r="C278" t="str">
            <v>BOLÍVAR</v>
          </cell>
          <cell r="D278" t="str">
            <v>CARTAGENA</v>
          </cell>
          <cell r="E278" t="str">
            <v>TMA164484</v>
          </cell>
          <cell r="F278" t="str">
            <v>Finalizada</v>
          </cell>
          <cell r="G278"/>
          <cell r="H278"/>
          <cell r="I278" t="str">
            <v>Demanda</v>
          </cell>
          <cell r="J278">
            <v>41765</v>
          </cell>
          <cell r="K278">
            <v>41765</v>
          </cell>
        </row>
        <row r="279">
          <cell r="B279" t="str">
            <v>DUMIAN MÉDICAL S.A.S</v>
          </cell>
          <cell r="C279" t="str">
            <v>BOLÍVAR</v>
          </cell>
          <cell r="D279" t="str">
            <v>CARTAGENA</v>
          </cell>
          <cell r="E279" t="str">
            <v>TMA164923</v>
          </cell>
          <cell r="F279" t="str">
            <v>Finalizada</v>
          </cell>
          <cell r="G279"/>
          <cell r="H279"/>
          <cell r="I279" t="str">
            <v>Demanda</v>
          </cell>
          <cell r="J279">
            <v>41800</v>
          </cell>
          <cell r="K279">
            <v>41800</v>
          </cell>
        </row>
        <row r="280">
          <cell r="B280" t="str">
            <v>DUMIAN MÉDICAL S.A.S</v>
          </cell>
          <cell r="C280" t="str">
            <v>BOLÍVAR</v>
          </cell>
          <cell r="D280" t="str">
            <v>CARTAGENA</v>
          </cell>
          <cell r="E280" t="str">
            <v>TMA165073</v>
          </cell>
          <cell r="F280" t="str">
            <v>Finalizada</v>
          </cell>
          <cell r="G280"/>
          <cell r="H280"/>
          <cell r="I280" t="str">
            <v>Demanda</v>
          </cell>
          <cell r="J280">
            <v>41765</v>
          </cell>
          <cell r="K280">
            <v>41765</v>
          </cell>
        </row>
        <row r="281">
          <cell r="B281" t="str">
            <v>DUMIAN MÉDICAL S.A.S</v>
          </cell>
          <cell r="C281" t="str">
            <v>BOLÍVAR</v>
          </cell>
          <cell r="D281" t="str">
            <v>CARTAGENA</v>
          </cell>
          <cell r="E281" t="str">
            <v>TMA166403</v>
          </cell>
          <cell r="F281" t="str">
            <v>Finalizada</v>
          </cell>
          <cell r="G281"/>
          <cell r="H281"/>
          <cell r="I281" t="str">
            <v>Demanda</v>
          </cell>
          <cell r="J281">
            <v>41765</v>
          </cell>
          <cell r="K281">
            <v>41765</v>
          </cell>
        </row>
        <row r="282">
          <cell r="B282" t="str">
            <v>DUMIAN MÉDICAL S.A.S</v>
          </cell>
          <cell r="C282" t="str">
            <v>BOLÍVAR</v>
          </cell>
          <cell r="D282" t="str">
            <v>CARTAGENA</v>
          </cell>
          <cell r="E282" t="str">
            <v>TMA166978</v>
          </cell>
          <cell r="F282" t="str">
            <v>Finalizada</v>
          </cell>
          <cell r="G282"/>
          <cell r="H282"/>
          <cell r="I282" t="str">
            <v>Demanda</v>
          </cell>
          <cell r="J282">
            <v>41800</v>
          </cell>
          <cell r="K282">
            <v>41800</v>
          </cell>
        </row>
        <row r="283">
          <cell r="B283" t="str">
            <v>DUMIAN MÉDICAL S.A.S</v>
          </cell>
          <cell r="C283" t="str">
            <v>BOLÍVAR</v>
          </cell>
          <cell r="D283" t="str">
            <v>CARTAGENA</v>
          </cell>
          <cell r="E283" t="str">
            <v>TMA167881</v>
          </cell>
          <cell r="F283" t="str">
            <v>Finalizada</v>
          </cell>
          <cell r="G283"/>
          <cell r="H283"/>
          <cell r="I283" t="str">
            <v>Demanda</v>
          </cell>
          <cell r="J283">
            <v>41765</v>
          </cell>
          <cell r="K283">
            <v>41765</v>
          </cell>
        </row>
        <row r="284">
          <cell r="B284" t="str">
            <v>DUMIAN MÉDICAL S.A.S</v>
          </cell>
          <cell r="C284" t="str">
            <v>BOLÍVAR</v>
          </cell>
          <cell r="D284" t="str">
            <v>CARTAGENA</v>
          </cell>
          <cell r="E284" t="str">
            <v>TMA169013</v>
          </cell>
          <cell r="F284" t="str">
            <v>Finalizada</v>
          </cell>
          <cell r="G284"/>
          <cell r="H284"/>
          <cell r="I284" t="str">
            <v>Demanda</v>
          </cell>
          <cell r="J284">
            <v>41765</v>
          </cell>
          <cell r="K284">
            <v>41765</v>
          </cell>
        </row>
        <row r="285">
          <cell r="B285" t="str">
            <v>DUMIAN MÉDICAL S.A.S</v>
          </cell>
          <cell r="C285" t="str">
            <v>BOLÍVAR</v>
          </cell>
          <cell r="D285" t="str">
            <v>CARTAGENA</v>
          </cell>
          <cell r="E285" t="str">
            <v>TMA169233</v>
          </cell>
          <cell r="F285" t="str">
            <v>Finalizada</v>
          </cell>
          <cell r="G285"/>
          <cell r="H285"/>
          <cell r="I285" t="str">
            <v>Demanda</v>
          </cell>
          <cell r="J285">
            <v>41765</v>
          </cell>
          <cell r="K285">
            <v>41765</v>
          </cell>
        </row>
        <row r="286">
          <cell r="B286" t="str">
            <v>DUMIAN MÉDICAL S.A.S</v>
          </cell>
          <cell r="C286" t="str">
            <v>BOLÍVAR</v>
          </cell>
          <cell r="D286" t="str">
            <v>CARTAGENA</v>
          </cell>
          <cell r="E286" t="str">
            <v>TMA169302</v>
          </cell>
          <cell r="F286" t="str">
            <v>Finalizada</v>
          </cell>
          <cell r="G286"/>
          <cell r="H286"/>
          <cell r="I286" t="str">
            <v>Demanda</v>
          </cell>
          <cell r="J286">
            <v>41765</v>
          </cell>
          <cell r="K286">
            <v>41765</v>
          </cell>
        </row>
        <row r="287">
          <cell r="B287" t="str">
            <v>DUMIAN MÉDICAL S.A.S</v>
          </cell>
          <cell r="C287" t="str">
            <v>BOLÍVAR</v>
          </cell>
          <cell r="D287" t="str">
            <v>CARTAGENA</v>
          </cell>
          <cell r="E287" t="str">
            <v>TMA170620</v>
          </cell>
          <cell r="F287" t="str">
            <v>Finalizada</v>
          </cell>
          <cell r="G287"/>
          <cell r="H287"/>
          <cell r="I287" t="str">
            <v>Demanda</v>
          </cell>
          <cell r="J287">
            <v>41836</v>
          </cell>
          <cell r="K287">
            <v>41836</v>
          </cell>
        </row>
        <row r="288">
          <cell r="B288" t="str">
            <v>DUMIAN MÉDICAL S.A.S</v>
          </cell>
          <cell r="C288" t="str">
            <v>BOLÍVAR</v>
          </cell>
          <cell r="D288" t="str">
            <v>CARTAGENA</v>
          </cell>
          <cell r="E288" t="str">
            <v>TMA171330</v>
          </cell>
          <cell r="F288" t="str">
            <v>Finalizada</v>
          </cell>
          <cell r="G288"/>
          <cell r="H288"/>
          <cell r="I288" t="str">
            <v>Demanda</v>
          </cell>
          <cell r="J288">
            <v>41836</v>
          </cell>
          <cell r="K288">
            <v>41836</v>
          </cell>
        </row>
        <row r="289">
          <cell r="B289" t="str">
            <v>DUMIAN MÉDICAL S.A.S</v>
          </cell>
          <cell r="C289" t="str">
            <v>BOLÍVAR</v>
          </cell>
          <cell r="D289" t="str">
            <v>CARTAGENA</v>
          </cell>
          <cell r="E289" t="str">
            <v>TMA171569</v>
          </cell>
          <cell r="F289" t="str">
            <v>Finalizada</v>
          </cell>
          <cell r="G289"/>
          <cell r="H289"/>
          <cell r="I289" t="str">
            <v>Demanda</v>
          </cell>
          <cell r="J289">
            <v>41800</v>
          </cell>
          <cell r="K289">
            <v>41800</v>
          </cell>
        </row>
        <row r="290">
          <cell r="B290" t="str">
            <v>DUMIAN MÉDICAL S.A.S</v>
          </cell>
          <cell r="C290" t="str">
            <v>BOLÍVAR</v>
          </cell>
          <cell r="D290" t="str">
            <v>CARTAGENA</v>
          </cell>
          <cell r="E290" t="str">
            <v>TMA171862</v>
          </cell>
          <cell r="F290" t="str">
            <v>Finalizada</v>
          </cell>
          <cell r="G290"/>
          <cell r="H290"/>
          <cell r="I290" t="str">
            <v>Demanda</v>
          </cell>
          <cell r="J290">
            <v>41939</v>
          </cell>
          <cell r="K290">
            <v>41939</v>
          </cell>
        </row>
        <row r="291">
          <cell r="B291" t="str">
            <v>DUMIAN MÉDICAL S.A.S</v>
          </cell>
          <cell r="C291" t="str">
            <v>BOLÍVAR</v>
          </cell>
          <cell r="D291" t="str">
            <v>CARTAGENA</v>
          </cell>
          <cell r="E291" t="str">
            <v>TMA172061</v>
          </cell>
          <cell r="F291" t="str">
            <v>Finalizada</v>
          </cell>
          <cell r="G291"/>
          <cell r="H291"/>
          <cell r="I291" t="str">
            <v>Demanda</v>
          </cell>
          <cell r="J291">
            <v>41836</v>
          </cell>
          <cell r="K291">
            <v>41836</v>
          </cell>
        </row>
        <row r="292">
          <cell r="B292" t="str">
            <v>DUMIAN MÉDICAL S.A.S</v>
          </cell>
          <cell r="C292" t="str">
            <v>BOLÍVAR</v>
          </cell>
          <cell r="D292" t="str">
            <v>CARTAGENA</v>
          </cell>
          <cell r="E292" t="str">
            <v>TMA172277</v>
          </cell>
          <cell r="F292" t="str">
            <v>Finalizada</v>
          </cell>
          <cell r="G292"/>
          <cell r="H292"/>
          <cell r="I292" t="str">
            <v>Demanda</v>
          </cell>
          <cell r="J292">
            <v>41765</v>
          </cell>
          <cell r="K292">
            <v>41765</v>
          </cell>
        </row>
        <row r="293">
          <cell r="B293" t="str">
            <v>DUMIAN MÉDICAL S.A.S</v>
          </cell>
          <cell r="C293" t="str">
            <v>BOLÍVAR</v>
          </cell>
          <cell r="D293" t="str">
            <v>CARTAGENA</v>
          </cell>
          <cell r="E293" t="str">
            <v>TMA173111</v>
          </cell>
          <cell r="F293" t="str">
            <v>Finalizada</v>
          </cell>
          <cell r="G293"/>
          <cell r="H293"/>
          <cell r="I293" t="str">
            <v>Demanda</v>
          </cell>
          <cell r="J293">
            <v>41765</v>
          </cell>
          <cell r="K293">
            <v>41765</v>
          </cell>
        </row>
        <row r="294">
          <cell r="B294" t="str">
            <v>DUMIAN MÉDICAL S.A.S</v>
          </cell>
          <cell r="C294" t="str">
            <v>BOLÍVAR</v>
          </cell>
          <cell r="D294" t="str">
            <v>CARTAGENA</v>
          </cell>
          <cell r="E294" t="str">
            <v>TMA17345</v>
          </cell>
          <cell r="F294" t="str">
            <v>Finalizada</v>
          </cell>
          <cell r="G294"/>
          <cell r="H294"/>
          <cell r="I294" t="str">
            <v>Demanda</v>
          </cell>
          <cell r="J294">
            <v>41263</v>
          </cell>
          <cell r="K294">
            <v>41263</v>
          </cell>
        </row>
        <row r="295">
          <cell r="B295" t="str">
            <v>DUMIAN MÉDICAL S.A.S</v>
          </cell>
          <cell r="C295" t="str">
            <v>BOLÍVAR</v>
          </cell>
          <cell r="D295" t="str">
            <v>CARTAGENA</v>
          </cell>
          <cell r="E295" t="str">
            <v>TMA173540</v>
          </cell>
          <cell r="F295" t="str">
            <v>Finalizada</v>
          </cell>
          <cell r="G295"/>
          <cell r="H295"/>
          <cell r="I295" t="str">
            <v>Demanda</v>
          </cell>
          <cell r="J295">
            <v>41800</v>
          </cell>
          <cell r="K295">
            <v>41800</v>
          </cell>
        </row>
        <row r="296">
          <cell r="B296" t="str">
            <v>DUMIAN MÉDICAL S.A.S</v>
          </cell>
          <cell r="C296" t="str">
            <v>BOLÍVAR</v>
          </cell>
          <cell r="D296" t="str">
            <v>CARTAGENA</v>
          </cell>
          <cell r="E296" t="str">
            <v>TMA174917</v>
          </cell>
          <cell r="F296" t="str">
            <v>Finalizada</v>
          </cell>
          <cell r="G296"/>
          <cell r="H296"/>
          <cell r="I296" t="str">
            <v>Demanda</v>
          </cell>
          <cell r="J296">
            <v>41836</v>
          </cell>
          <cell r="K296">
            <v>41836</v>
          </cell>
        </row>
        <row r="297">
          <cell r="B297" t="str">
            <v>DUMIAN MÉDICAL S.A.S</v>
          </cell>
          <cell r="C297" t="str">
            <v>BOLÍVAR</v>
          </cell>
          <cell r="D297" t="str">
            <v>CARTAGENA</v>
          </cell>
          <cell r="E297" t="str">
            <v>TMA17506</v>
          </cell>
          <cell r="F297" t="str">
            <v>Finalizada</v>
          </cell>
          <cell r="G297"/>
          <cell r="H297"/>
          <cell r="I297" t="str">
            <v>Demanda</v>
          </cell>
          <cell r="J297">
            <v>41263</v>
          </cell>
          <cell r="K297">
            <v>41263</v>
          </cell>
        </row>
        <row r="298">
          <cell r="B298" t="str">
            <v>DUMIAN MÉDICAL S.A.S</v>
          </cell>
          <cell r="C298" t="str">
            <v>BOLÍVAR</v>
          </cell>
          <cell r="D298" t="str">
            <v>CARTAGENA</v>
          </cell>
          <cell r="E298" t="str">
            <v>TMA17507</v>
          </cell>
          <cell r="F298" t="str">
            <v>Finalizada</v>
          </cell>
          <cell r="G298"/>
          <cell r="H298"/>
          <cell r="I298" t="str">
            <v>Demanda</v>
          </cell>
          <cell r="J298">
            <v>41263</v>
          </cell>
          <cell r="K298">
            <v>41263</v>
          </cell>
        </row>
        <row r="299">
          <cell r="B299" t="str">
            <v>DUMIAN MÉDICAL S.A.S</v>
          </cell>
          <cell r="C299" t="str">
            <v>BOLÍVAR</v>
          </cell>
          <cell r="D299" t="str">
            <v>CARTAGENA</v>
          </cell>
          <cell r="E299" t="str">
            <v>TMA175796</v>
          </cell>
          <cell r="F299" t="str">
            <v>Finalizada</v>
          </cell>
          <cell r="G299"/>
          <cell r="H299"/>
          <cell r="I299" t="str">
            <v>Demanda</v>
          </cell>
          <cell r="J299">
            <v>41863</v>
          </cell>
          <cell r="K299">
            <v>41863</v>
          </cell>
        </row>
        <row r="300">
          <cell r="B300" t="str">
            <v>DUMIAN MÉDICAL S.A.S</v>
          </cell>
          <cell r="C300" t="str">
            <v>BOLÍVAR</v>
          </cell>
          <cell r="D300" t="str">
            <v>CARTAGENA</v>
          </cell>
          <cell r="E300" t="str">
            <v>TMA176276</v>
          </cell>
          <cell r="F300" t="str">
            <v>Finalizada</v>
          </cell>
          <cell r="G300"/>
          <cell r="H300"/>
          <cell r="I300" t="str">
            <v>Demanda</v>
          </cell>
          <cell r="J300">
            <v>41836</v>
          </cell>
          <cell r="K300">
            <v>41836</v>
          </cell>
        </row>
        <row r="301">
          <cell r="B301" t="str">
            <v>DUMIAN MÉDICAL S.A.S</v>
          </cell>
          <cell r="C301" t="str">
            <v>BOLÍVAR</v>
          </cell>
          <cell r="D301" t="str">
            <v>CARTAGENA</v>
          </cell>
          <cell r="E301" t="str">
            <v>TMA176748</v>
          </cell>
          <cell r="F301" t="str">
            <v>Finalizada</v>
          </cell>
          <cell r="G301"/>
          <cell r="H301"/>
          <cell r="I301" t="str">
            <v>Demanda</v>
          </cell>
          <cell r="J301">
            <v>41836</v>
          </cell>
          <cell r="K301">
            <v>41836</v>
          </cell>
        </row>
        <row r="302">
          <cell r="B302" t="str">
            <v>DUMIAN MÉDICAL S.A.S</v>
          </cell>
          <cell r="C302" t="str">
            <v>BOLÍVAR</v>
          </cell>
          <cell r="D302" t="str">
            <v>CARTAGENA</v>
          </cell>
          <cell r="E302" t="str">
            <v>TMA177205</v>
          </cell>
          <cell r="F302" t="str">
            <v>Finalizada</v>
          </cell>
          <cell r="G302"/>
          <cell r="H302"/>
          <cell r="I302" t="str">
            <v>Demanda</v>
          </cell>
          <cell r="J302">
            <v>41836</v>
          </cell>
          <cell r="K302">
            <v>41836</v>
          </cell>
        </row>
        <row r="303">
          <cell r="B303" t="str">
            <v>DUMIAN MÉDICAL S.A.S</v>
          </cell>
          <cell r="C303" t="str">
            <v>BOLÍVAR</v>
          </cell>
          <cell r="D303" t="str">
            <v>CARTAGENA</v>
          </cell>
          <cell r="E303" t="str">
            <v>TMA177460</v>
          </cell>
          <cell r="F303" t="str">
            <v>Finalizada</v>
          </cell>
          <cell r="G303"/>
          <cell r="H303"/>
          <cell r="I303" t="str">
            <v>Demanda</v>
          </cell>
          <cell r="J303">
            <v>41800</v>
          </cell>
          <cell r="K303">
            <v>41800</v>
          </cell>
        </row>
        <row r="304">
          <cell r="B304" t="str">
            <v>DUMIAN MÉDICAL S.A.S</v>
          </cell>
          <cell r="C304" t="str">
            <v>BOLÍVAR</v>
          </cell>
          <cell r="D304" t="str">
            <v>CARTAGENA</v>
          </cell>
          <cell r="E304" t="str">
            <v>TMA177593</v>
          </cell>
          <cell r="F304" t="str">
            <v>Finalizada</v>
          </cell>
          <cell r="G304"/>
          <cell r="H304"/>
          <cell r="I304" t="str">
            <v>Demanda</v>
          </cell>
          <cell r="J304">
            <v>41836</v>
          </cell>
          <cell r="K304">
            <v>41836</v>
          </cell>
        </row>
        <row r="305">
          <cell r="B305" t="str">
            <v>DUMIAN MÉDICAL S.A.S</v>
          </cell>
          <cell r="C305" t="str">
            <v>BOLÍVAR</v>
          </cell>
          <cell r="D305" t="str">
            <v>CARTAGENA</v>
          </cell>
          <cell r="E305" t="str">
            <v>TMA17803</v>
          </cell>
          <cell r="F305" t="str">
            <v>Finalizada</v>
          </cell>
          <cell r="G305"/>
          <cell r="H305"/>
          <cell r="I305" t="str">
            <v>Demanda</v>
          </cell>
          <cell r="J305">
            <v>41263</v>
          </cell>
          <cell r="K305">
            <v>41263</v>
          </cell>
        </row>
        <row r="306">
          <cell r="B306" t="str">
            <v>DUMIAN MÉDICAL S.A.S</v>
          </cell>
          <cell r="C306" t="str">
            <v>BOLÍVAR</v>
          </cell>
          <cell r="D306" t="str">
            <v>CARTAGENA</v>
          </cell>
          <cell r="E306" t="str">
            <v>TMA178114</v>
          </cell>
          <cell r="F306" t="str">
            <v>Finalizada</v>
          </cell>
          <cell r="G306"/>
          <cell r="H306"/>
          <cell r="I306" t="str">
            <v>Demanda</v>
          </cell>
          <cell r="J306">
            <v>41836</v>
          </cell>
          <cell r="K306">
            <v>41836</v>
          </cell>
        </row>
        <row r="307">
          <cell r="B307" t="str">
            <v>DUMIAN MÉDICAL S.A.S</v>
          </cell>
          <cell r="C307" t="str">
            <v>BOLÍVAR</v>
          </cell>
          <cell r="D307" t="str">
            <v>CARTAGENA</v>
          </cell>
          <cell r="E307" t="str">
            <v>TMA179010</v>
          </cell>
          <cell r="F307" t="str">
            <v>Finalizada</v>
          </cell>
          <cell r="G307"/>
          <cell r="H307"/>
          <cell r="I307" t="str">
            <v>Demanda</v>
          </cell>
          <cell r="J307">
            <v>41863</v>
          </cell>
          <cell r="K307">
            <v>41863</v>
          </cell>
        </row>
        <row r="308">
          <cell r="B308" t="str">
            <v>DUMIAN MÉDICAL S.A.S</v>
          </cell>
          <cell r="C308" t="str">
            <v>BOLÍVAR</v>
          </cell>
          <cell r="D308" t="str">
            <v>CARTAGENA</v>
          </cell>
          <cell r="E308" t="str">
            <v>TMA17915</v>
          </cell>
          <cell r="F308" t="str">
            <v>Finalizada</v>
          </cell>
          <cell r="G308"/>
          <cell r="H308"/>
          <cell r="I308" t="str">
            <v>Demanda</v>
          </cell>
          <cell r="J308">
            <v>41263</v>
          </cell>
          <cell r="K308">
            <v>41263</v>
          </cell>
        </row>
        <row r="309">
          <cell r="B309" t="str">
            <v>DUMIAN MÉDICAL S.A.S</v>
          </cell>
          <cell r="C309" t="str">
            <v>BOLÍVAR</v>
          </cell>
          <cell r="D309" t="str">
            <v>CARTAGENA</v>
          </cell>
          <cell r="E309" t="str">
            <v>TMA179391</v>
          </cell>
          <cell r="F309" t="str">
            <v>Finalizada</v>
          </cell>
          <cell r="G309"/>
          <cell r="H309"/>
          <cell r="I309" t="str">
            <v>Demanda</v>
          </cell>
          <cell r="J309">
            <v>41836</v>
          </cell>
          <cell r="K309">
            <v>41836</v>
          </cell>
        </row>
        <row r="310">
          <cell r="B310" t="str">
            <v>DUMIAN MÉDICAL S.A.S</v>
          </cell>
          <cell r="C310" t="str">
            <v>BOLÍVAR</v>
          </cell>
          <cell r="D310" t="str">
            <v>CARTAGENA</v>
          </cell>
          <cell r="E310" t="str">
            <v>TMA179651</v>
          </cell>
          <cell r="F310" t="str">
            <v>Finalizada</v>
          </cell>
          <cell r="G310"/>
          <cell r="H310"/>
          <cell r="I310" t="str">
            <v>Demanda</v>
          </cell>
          <cell r="J310">
            <v>41800</v>
          </cell>
          <cell r="K310">
            <v>41800</v>
          </cell>
        </row>
        <row r="311">
          <cell r="B311" t="str">
            <v>DUMIAN MÉDICAL S.A.S</v>
          </cell>
          <cell r="C311" t="str">
            <v>BOLÍVAR</v>
          </cell>
          <cell r="D311" t="str">
            <v>CARTAGENA</v>
          </cell>
          <cell r="E311" t="str">
            <v>TMA179878</v>
          </cell>
          <cell r="F311" t="str">
            <v>Finalizada</v>
          </cell>
          <cell r="G311"/>
          <cell r="H311"/>
          <cell r="I311" t="str">
            <v>Demanda</v>
          </cell>
          <cell r="J311">
            <v>41808</v>
          </cell>
          <cell r="K311">
            <v>41808</v>
          </cell>
        </row>
        <row r="312">
          <cell r="B312" t="str">
            <v>DUMIAN MÉDICAL S.A.S</v>
          </cell>
          <cell r="C312" t="str">
            <v>BOLÍVAR</v>
          </cell>
          <cell r="D312" t="str">
            <v>CARTAGENA</v>
          </cell>
          <cell r="E312" t="str">
            <v>TMA179887</v>
          </cell>
          <cell r="F312" t="str">
            <v>Finalizada</v>
          </cell>
          <cell r="G312"/>
          <cell r="H312"/>
          <cell r="I312" t="str">
            <v>Demanda</v>
          </cell>
          <cell r="J312">
            <v>41808</v>
          </cell>
          <cell r="K312">
            <v>41808</v>
          </cell>
        </row>
        <row r="313">
          <cell r="B313" t="str">
            <v>DUMIAN MÉDICAL S.A.S</v>
          </cell>
          <cell r="C313" t="str">
            <v>BOLÍVAR</v>
          </cell>
          <cell r="D313" t="str">
            <v>CARTAGENA</v>
          </cell>
          <cell r="E313" t="str">
            <v>TMA179955</v>
          </cell>
          <cell r="F313" t="str">
            <v>Finalizada</v>
          </cell>
          <cell r="G313"/>
          <cell r="H313"/>
          <cell r="I313" t="str">
            <v>Demanda</v>
          </cell>
          <cell r="J313">
            <v>41939</v>
          </cell>
          <cell r="K313">
            <v>41939</v>
          </cell>
        </row>
        <row r="314">
          <cell r="B314" t="str">
            <v>DUMIAN MÉDICAL S.A.S</v>
          </cell>
          <cell r="C314" t="str">
            <v>BOLÍVAR</v>
          </cell>
          <cell r="D314" t="str">
            <v>CARTAGENA</v>
          </cell>
          <cell r="E314" t="str">
            <v>TMA180381</v>
          </cell>
          <cell r="F314" t="str">
            <v>Finalizada</v>
          </cell>
          <cell r="G314"/>
          <cell r="H314"/>
          <cell r="I314" t="str">
            <v>Demanda</v>
          </cell>
          <cell r="J314">
            <v>41808</v>
          </cell>
          <cell r="K314">
            <v>41808</v>
          </cell>
        </row>
        <row r="315">
          <cell r="B315" t="str">
            <v>DUMIAN MÉDICAL S.A.S</v>
          </cell>
          <cell r="C315" t="str">
            <v>BOLÍVAR</v>
          </cell>
          <cell r="D315" t="str">
            <v>CARTAGENA</v>
          </cell>
          <cell r="E315" t="str">
            <v>TMA181480</v>
          </cell>
          <cell r="F315" t="str">
            <v>Finalizada</v>
          </cell>
          <cell r="G315"/>
          <cell r="H315"/>
          <cell r="I315" t="str">
            <v>Demanda</v>
          </cell>
          <cell r="J315">
            <v>41836</v>
          </cell>
          <cell r="K315">
            <v>41836</v>
          </cell>
        </row>
        <row r="316">
          <cell r="B316" t="str">
            <v>DUMIAN MÉDICAL S.A.S</v>
          </cell>
          <cell r="C316" t="str">
            <v>BOLÍVAR</v>
          </cell>
          <cell r="D316" t="str">
            <v>CARTAGENA</v>
          </cell>
          <cell r="E316" t="str">
            <v>TMA182667</v>
          </cell>
          <cell r="F316" t="str">
            <v>Finalizada</v>
          </cell>
          <cell r="G316"/>
          <cell r="H316"/>
          <cell r="I316" t="str">
            <v>Demanda</v>
          </cell>
          <cell r="J316">
            <v>41800</v>
          </cell>
          <cell r="K316">
            <v>41800</v>
          </cell>
        </row>
        <row r="317">
          <cell r="B317" t="str">
            <v>DUMIAN MÉDICAL S.A.S</v>
          </cell>
          <cell r="C317" t="str">
            <v>BOLÍVAR</v>
          </cell>
          <cell r="D317" t="str">
            <v>CARTAGENA</v>
          </cell>
          <cell r="E317" t="str">
            <v>TMA183192</v>
          </cell>
          <cell r="F317" t="str">
            <v>Finalizada</v>
          </cell>
          <cell r="G317"/>
          <cell r="H317"/>
          <cell r="I317" t="str">
            <v>Demanda</v>
          </cell>
          <cell r="J317">
            <v>41800</v>
          </cell>
          <cell r="K317">
            <v>41800</v>
          </cell>
        </row>
        <row r="318">
          <cell r="B318" t="str">
            <v>DUMIAN MÉDICAL S.A.S</v>
          </cell>
          <cell r="C318" t="str">
            <v>BOLÍVAR</v>
          </cell>
          <cell r="D318" t="str">
            <v>CARTAGENA</v>
          </cell>
          <cell r="E318" t="str">
            <v>TMA183947</v>
          </cell>
          <cell r="F318" t="str">
            <v>Finalizada</v>
          </cell>
          <cell r="G318"/>
          <cell r="H318"/>
          <cell r="I318" t="str">
            <v>Demanda</v>
          </cell>
          <cell r="J318">
            <v>41836</v>
          </cell>
          <cell r="K318">
            <v>41836</v>
          </cell>
        </row>
        <row r="319">
          <cell r="B319" t="str">
            <v>DUMIAN MÉDICAL S.A.S</v>
          </cell>
          <cell r="C319" t="str">
            <v>BOLÍVAR</v>
          </cell>
          <cell r="D319" t="str">
            <v>CARTAGENA</v>
          </cell>
          <cell r="E319" t="str">
            <v>TMA185246</v>
          </cell>
          <cell r="F319" t="str">
            <v>Finalizada</v>
          </cell>
          <cell r="G319"/>
          <cell r="H319"/>
          <cell r="I319" t="str">
            <v>Demanda</v>
          </cell>
          <cell r="J319">
            <v>41836</v>
          </cell>
          <cell r="K319">
            <v>41836</v>
          </cell>
        </row>
        <row r="320">
          <cell r="B320" t="str">
            <v>DUMIAN MÉDICAL S.A.S</v>
          </cell>
          <cell r="C320" t="str">
            <v>BOLÍVAR</v>
          </cell>
          <cell r="D320" t="str">
            <v>CARTAGENA</v>
          </cell>
          <cell r="E320" t="str">
            <v>TMA185396</v>
          </cell>
          <cell r="F320" t="str">
            <v>Finalizada</v>
          </cell>
          <cell r="G320"/>
          <cell r="H320"/>
          <cell r="I320" t="str">
            <v>Demanda</v>
          </cell>
          <cell r="J320">
            <v>41808</v>
          </cell>
          <cell r="K320">
            <v>41808</v>
          </cell>
        </row>
        <row r="321">
          <cell r="B321" t="str">
            <v>DUMIAN MÉDICAL S.A.S</v>
          </cell>
          <cell r="C321" t="str">
            <v>BOLÍVAR</v>
          </cell>
          <cell r="D321" t="str">
            <v>CARTAGENA</v>
          </cell>
          <cell r="E321" t="str">
            <v>TMA186131</v>
          </cell>
          <cell r="F321" t="str">
            <v>Finalizada</v>
          </cell>
          <cell r="G321"/>
          <cell r="H321"/>
          <cell r="I321" t="str">
            <v>Demanda</v>
          </cell>
          <cell r="J321">
            <v>41800</v>
          </cell>
          <cell r="K321">
            <v>41800</v>
          </cell>
        </row>
        <row r="322">
          <cell r="B322" t="str">
            <v>DUMIAN MÉDICAL S.A.S</v>
          </cell>
          <cell r="C322" t="str">
            <v>BOLÍVAR</v>
          </cell>
          <cell r="D322" t="str">
            <v>CARTAGENA</v>
          </cell>
          <cell r="E322" t="str">
            <v>TMA186277</v>
          </cell>
          <cell r="F322" t="str">
            <v>Finalizada</v>
          </cell>
          <cell r="G322"/>
          <cell r="H322"/>
          <cell r="I322" t="str">
            <v>Demanda</v>
          </cell>
          <cell r="J322">
            <v>41800</v>
          </cell>
          <cell r="K322">
            <v>41800</v>
          </cell>
        </row>
        <row r="323">
          <cell r="B323" t="str">
            <v>DUMIAN MÉDICAL S.A.S</v>
          </cell>
          <cell r="C323" t="str">
            <v>BOLÍVAR</v>
          </cell>
          <cell r="D323" t="str">
            <v>CARTAGENA</v>
          </cell>
          <cell r="E323" t="str">
            <v>TMA186293</v>
          </cell>
          <cell r="F323" t="str">
            <v>Finalizada</v>
          </cell>
          <cell r="G323"/>
          <cell r="H323"/>
          <cell r="I323" t="str">
            <v>Demanda</v>
          </cell>
          <cell r="J323">
            <v>41836</v>
          </cell>
          <cell r="K323">
            <v>41836</v>
          </cell>
        </row>
        <row r="324">
          <cell r="B324" t="str">
            <v>DUMIAN MÉDICAL S.A.S</v>
          </cell>
          <cell r="C324" t="str">
            <v>BOLÍVAR</v>
          </cell>
          <cell r="D324" t="str">
            <v>CARTAGENA</v>
          </cell>
          <cell r="E324" t="str">
            <v>TMA187793</v>
          </cell>
          <cell r="F324" t="str">
            <v>Finalizada</v>
          </cell>
          <cell r="G324"/>
          <cell r="H324"/>
          <cell r="I324" t="str">
            <v>Demanda</v>
          </cell>
          <cell r="J324">
            <v>41814</v>
          </cell>
          <cell r="K324">
            <v>41814</v>
          </cell>
        </row>
        <row r="325">
          <cell r="B325" t="str">
            <v>DUMIAN MÉDICAL S.A.S</v>
          </cell>
          <cell r="C325" t="str">
            <v>BOLÍVAR</v>
          </cell>
          <cell r="D325" t="str">
            <v>CARTAGENA</v>
          </cell>
          <cell r="E325" t="str">
            <v>TMA187975</v>
          </cell>
          <cell r="F325" t="str">
            <v>Finalizada</v>
          </cell>
          <cell r="G325"/>
          <cell r="H325"/>
          <cell r="I325" t="str">
            <v>Demanda</v>
          </cell>
          <cell r="J325">
            <v>41836</v>
          </cell>
          <cell r="K325">
            <v>41836</v>
          </cell>
        </row>
        <row r="326">
          <cell r="B326" t="str">
            <v>DUMIAN MÉDICAL S.A.S</v>
          </cell>
          <cell r="C326" t="str">
            <v>BOLÍVAR</v>
          </cell>
          <cell r="D326" t="str">
            <v>CARTAGENA</v>
          </cell>
          <cell r="E326" t="str">
            <v>TMA18879</v>
          </cell>
          <cell r="F326" t="str">
            <v>Finalizada</v>
          </cell>
          <cell r="G326"/>
          <cell r="H326"/>
          <cell r="I326" t="str">
            <v>Demanda</v>
          </cell>
          <cell r="J326">
            <v>41263</v>
          </cell>
          <cell r="K326">
            <v>41263</v>
          </cell>
        </row>
        <row r="327">
          <cell r="B327" t="str">
            <v>DUMIAN MÉDICAL S.A.S</v>
          </cell>
          <cell r="C327" t="str">
            <v>BOLÍVAR</v>
          </cell>
          <cell r="D327" t="str">
            <v>CARTAGENA</v>
          </cell>
          <cell r="E327" t="str">
            <v>TMA191211</v>
          </cell>
          <cell r="F327" t="str">
            <v>Finalizada</v>
          </cell>
          <cell r="G327"/>
          <cell r="H327"/>
          <cell r="I327" t="str">
            <v>Demanda</v>
          </cell>
          <cell r="J327">
            <v>41808</v>
          </cell>
          <cell r="K327">
            <v>41808</v>
          </cell>
        </row>
        <row r="328">
          <cell r="B328" t="str">
            <v>DUMIAN MÉDICAL S.A.S</v>
          </cell>
          <cell r="C328" t="str">
            <v>BOLÍVAR</v>
          </cell>
          <cell r="D328" t="str">
            <v>CARTAGENA</v>
          </cell>
          <cell r="E328" t="str">
            <v>TMA191577</v>
          </cell>
          <cell r="F328" t="str">
            <v>Finalizada</v>
          </cell>
          <cell r="G328"/>
          <cell r="H328"/>
          <cell r="I328" t="str">
            <v>Demanda</v>
          </cell>
          <cell r="J328">
            <v>41863</v>
          </cell>
          <cell r="K328">
            <v>41863</v>
          </cell>
        </row>
        <row r="329">
          <cell r="B329" t="str">
            <v>DUMIAN MÉDICAL S.A.S</v>
          </cell>
          <cell r="C329" t="str">
            <v>BOLÍVAR</v>
          </cell>
          <cell r="D329" t="str">
            <v>CARTAGENA</v>
          </cell>
          <cell r="E329" t="str">
            <v>TMA192973</v>
          </cell>
          <cell r="F329" t="str">
            <v>Finalizada</v>
          </cell>
          <cell r="G329"/>
          <cell r="H329"/>
          <cell r="I329" t="str">
            <v>Demanda</v>
          </cell>
          <cell r="J329">
            <v>41814</v>
          </cell>
          <cell r="K329">
            <v>41814</v>
          </cell>
        </row>
        <row r="330">
          <cell r="B330" t="str">
            <v>DUMIAN MÉDICAL S.A.S</v>
          </cell>
          <cell r="C330" t="str">
            <v>BOLÍVAR</v>
          </cell>
          <cell r="D330" t="str">
            <v>CARTAGENA</v>
          </cell>
          <cell r="E330" t="str">
            <v>TMA193683</v>
          </cell>
          <cell r="F330" t="str">
            <v>Finalizada</v>
          </cell>
          <cell r="G330"/>
          <cell r="H330"/>
          <cell r="I330" t="str">
            <v>Demanda</v>
          </cell>
          <cell r="J330">
            <v>41836</v>
          </cell>
          <cell r="K330">
            <v>41836</v>
          </cell>
        </row>
        <row r="331">
          <cell r="B331" t="str">
            <v>DUMIAN MÉDICAL S.A.S</v>
          </cell>
          <cell r="C331" t="str">
            <v>BOLÍVAR</v>
          </cell>
          <cell r="D331" t="str">
            <v>CARTAGENA</v>
          </cell>
          <cell r="E331" t="str">
            <v>TMA194148</v>
          </cell>
          <cell r="F331" t="str">
            <v>Finalizada</v>
          </cell>
          <cell r="G331"/>
          <cell r="H331"/>
          <cell r="I331" t="str">
            <v>Demanda</v>
          </cell>
          <cell r="J331">
            <v>41836</v>
          </cell>
          <cell r="K331">
            <v>41836</v>
          </cell>
        </row>
        <row r="332">
          <cell r="B332" t="str">
            <v>DUMIAN MÉDICAL S.A.S</v>
          </cell>
          <cell r="C332" t="str">
            <v>BOLÍVAR</v>
          </cell>
          <cell r="D332" t="str">
            <v>CARTAGENA</v>
          </cell>
          <cell r="E332" t="str">
            <v>TMA195602</v>
          </cell>
          <cell r="F332" t="str">
            <v>Finalizada</v>
          </cell>
          <cell r="G332"/>
          <cell r="H332"/>
          <cell r="I332" t="str">
            <v>Demanda</v>
          </cell>
          <cell r="J332">
            <v>41814</v>
          </cell>
          <cell r="K332">
            <v>41814</v>
          </cell>
        </row>
        <row r="333">
          <cell r="B333" t="str">
            <v>DUMIAN MÉDICAL S.A.S</v>
          </cell>
          <cell r="C333" t="str">
            <v>BOLÍVAR</v>
          </cell>
          <cell r="D333" t="str">
            <v>CARTAGENA</v>
          </cell>
          <cell r="E333" t="str">
            <v>TMA195769</v>
          </cell>
          <cell r="F333" t="str">
            <v>Finalizada</v>
          </cell>
          <cell r="G333"/>
          <cell r="H333"/>
          <cell r="I333" t="str">
            <v>Demanda</v>
          </cell>
          <cell r="J333">
            <v>41927</v>
          </cell>
          <cell r="K333">
            <v>41927</v>
          </cell>
        </row>
        <row r="334">
          <cell r="B334" t="str">
            <v>DUMIAN MÉDICAL S.A.S</v>
          </cell>
          <cell r="C334" t="str">
            <v>BOLÍVAR</v>
          </cell>
          <cell r="D334" t="str">
            <v>CARTAGENA</v>
          </cell>
          <cell r="E334" t="str">
            <v>TMA196168</v>
          </cell>
          <cell r="F334" t="str">
            <v>Finalizada</v>
          </cell>
          <cell r="G334"/>
          <cell r="H334"/>
          <cell r="I334" t="str">
            <v>Demanda</v>
          </cell>
          <cell r="J334">
            <v>41995</v>
          </cell>
          <cell r="K334">
            <v>41995</v>
          </cell>
        </row>
        <row r="335">
          <cell r="B335" t="str">
            <v>DUMIAN MÉDICAL S.A.S</v>
          </cell>
          <cell r="C335" t="str">
            <v>BOLÍVAR</v>
          </cell>
          <cell r="D335" t="str">
            <v>CARTAGENA</v>
          </cell>
          <cell r="E335" t="str">
            <v>TMA197585</v>
          </cell>
          <cell r="F335" t="str">
            <v>Finalizada</v>
          </cell>
          <cell r="G335"/>
          <cell r="H335"/>
          <cell r="I335" t="str">
            <v>Demanda</v>
          </cell>
          <cell r="J335">
            <v>41836</v>
          </cell>
          <cell r="K335">
            <v>41836</v>
          </cell>
        </row>
        <row r="336">
          <cell r="B336" t="str">
            <v>DUMIAN MÉDICAL S.A.S</v>
          </cell>
          <cell r="C336" t="str">
            <v>BOLÍVAR</v>
          </cell>
          <cell r="D336" t="str">
            <v>CARTAGENA</v>
          </cell>
          <cell r="E336" t="str">
            <v>TMA197719</v>
          </cell>
          <cell r="F336" t="str">
            <v>Finalizada</v>
          </cell>
          <cell r="G336"/>
          <cell r="H336"/>
          <cell r="I336" t="str">
            <v>Demanda</v>
          </cell>
          <cell r="J336">
            <v>41836</v>
          </cell>
          <cell r="K336">
            <v>41836</v>
          </cell>
        </row>
        <row r="337">
          <cell r="B337" t="str">
            <v>DUMIAN MÉDICAL S.A.S</v>
          </cell>
          <cell r="C337" t="str">
            <v>BOLÍVAR</v>
          </cell>
          <cell r="D337" t="str">
            <v>CARTAGENA</v>
          </cell>
          <cell r="E337" t="str">
            <v>TMA198925</v>
          </cell>
          <cell r="F337" t="str">
            <v>Finalizada</v>
          </cell>
          <cell r="G337"/>
          <cell r="H337"/>
          <cell r="I337" t="str">
            <v>Demanda</v>
          </cell>
          <cell r="J337">
            <v>41836</v>
          </cell>
          <cell r="K337">
            <v>41836</v>
          </cell>
        </row>
        <row r="338">
          <cell r="B338" t="str">
            <v>DUMIAN MÉDICAL S.A.S</v>
          </cell>
          <cell r="C338" t="str">
            <v>BOLÍVAR</v>
          </cell>
          <cell r="D338" t="str">
            <v>CARTAGENA</v>
          </cell>
          <cell r="E338" t="str">
            <v>TMA201178</v>
          </cell>
          <cell r="F338" t="str">
            <v>Finalizada</v>
          </cell>
          <cell r="G338"/>
          <cell r="H338"/>
          <cell r="I338" t="str">
            <v>Demanda</v>
          </cell>
          <cell r="J338">
            <v>41836</v>
          </cell>
          <cell r="K338">
            <v>41836</v>
          </cell>
        </row>
        <row r="339">
          <cell r="B339" t="str">
            <v>DUMIAN MÉDICAL S.A.S</v>
          </cell>
          <cell r="C339" t="str">
            <v>BOLÍVAR</v>
          </cell>
          <cell r="D339" t="str">
            <v>CARTAGENA</v>
          </cell>
          <cell r="E339" t="str">
            <v>TMA20174</v>
          </cell>
          <cell r="F339" t="str">
            <v>Finalizada</v>
          </cell>
          <cell r="G339"/>
          <cell r="H339"/>
          <cell r="I339" t="str">
            <v>Demanda</v>
          </cell>
          <cell r="J339">
            <v>41263</v>
          </cell>
          <cell r="K339">
            <v>41263</v>
          </cell>
        </row>
        <row r="340">
          <cell r="B340" t="str">
            <v>DUMIAN MÉDICAL S.A.S</v>
          </cell>
          <cell r="C340" t="str">
            <v>BOLÍVAR</v>
          </cell>
          <cell r="D340" t="str">
            <v>CARTAGENA</v>
          </cell>
          <cell r="E340" t="str">
            <v>TMA201854</v>
          </cell>
          <cell r="F340" t="str">
            <v>Finalizada</v>
          </cell>
          <cell r="G340"/>
          <cell r="H340"/>
          <cell r="I340" t="str">
            <v>Demanda</v>
          </cell>
          <cell r="J340">
            <v>41836</v>
          </cell>
          <cell r="K340">
            <v>41836</v>
          </cell>
        </row>
        <row r="341">
          <cell r="B341" t="str">
            <v>DUMIAN MÉDICAL S.A.S</v>
          </cell>
          <cell r="C341" t="str">
            <v>BOLÍVAR</v>
          </cell>
          <cell r="D341" t="str">
            <v>CARTAGENA</v>
          </cell>
          <cell r="E341" t="str">
            <v>TMA202294</v>
          </cell>
          <cell r="F341" t="str">
            <v>Finalizada</v>
          </cell>
          <cell r="G341"/>
          <cell r="H341"/>
          <cell r="I341" t="str">
            <v>Demanda</v>
          </cell>
          <cell r="J341">
            <v>41835</v>
          </cell>
          <cell r="K341">
            <v>41835</v>
          </cell>
        </row>
        <row r="342">
          <cell r="B342" t="str">
            <v>DUMIAN MÉDICAL S.A.S</v>
          </cell>
          <cell r="C342" t="str">
            <v>BOLÍVAR</v>
          </cell>
          <cell r="D342" t="str">
            <v>CARTAGENA</v>
          </cell>
          <cell r="E342" t="str">
            <v>TMA20265</v>
          </cell>
          <cell r="F342" t="str">
            <v>Finalizada</v>
          </cell>
          <cell r="G342"/>
          <cell r="H342"/>
          <cell r="I342" t="str">
            <v>Demanda</v>
          </cell>
          <cell r="J342">
            <v>41263</v>
          </cell>
          <cell r="K342">
            <v>41263</v>
          </cell>
        </row>
        <row r="343">
          <cell r="B343" t="str">
            <v>DUMIAN MÉDICAL S.A.S</v>
          </cell>
          <cell r="C343" t="str">
            <v>BOLÍVAR</v>
          </cell>
          <cell r="D343" t="str">
            <v>CARTAGENA</v>
          </cell>
          <cell r="E343" t="str">
            <v>TMA202749</v>
          </cell>
          <cell r="F343" t="str">
            <v>Finalizada</v>
          </cell>
          <cell r="G343"/>
          <cell r="H343"/>
          <cell r="I343" t="str">
            <v>Demanda</v>
          </cell>
          <cell r="J343">
            <v>41836</v>
          </cell>
          <cell r="K343">
            <v>41836</v>
          </cell>
        </row>
        <row r="344">
          <cell r="B344" t="str">
            <v>DUMIAN MÉDICAL S.A.S</v>
          </cell>
          <cell r="C344" t="str">
            <v>BOLÍVAR</v>
          </cell>
          <cell r="D344" t="str">
            <v>CARTAGENA</v>
          </cell>
          <cell r="E344" t="str">
            <v>TMA203038</v>
          </cell>
          <cell r="F344" t="str">
            <v>Finalizada</v>
          </cell>
          <cell r="G344"/>
          <cell r="H344"/>
          <cell r="I344" t="str">
            <v>Demanda</v>
          </cell>
          <cell r="J344">
            <v>41836</v>
          </cell>
          <cell r="K344">
            <v>41836</v>
          </cell>
        </row>
        <row r="345">
          <cell r="B345" t="str">
            <v>DUMIAN MÉDICAL S.A.S</v>
          </cell>
          <cell r="C345" t="str">
            <v>BOLÍVAR</v>
          </cell>
          <cell r="D345" t="str">
            <v>CARTAGENA</v>
          </cell>
          <cell r="E345" t="str">
            <v>TMA20329</v>
          </cell>
          <cell r="F345" t="str">
            <v>Finalizada</v>
          </cell>
          <cell r="G345"/>
          <cell r="H345"/>
          <cell r="I345" t="str">
            <v>Demanda</v>
          </cell>
          <cell r="J345">
            <v>41263</v>
          </cell>
          <cell r="K345">
            <v>41263</v>
          </cell>
        </row>
        <row r="346">
          <cell r="B346" t="str">
            <v>DUMIAN MÉDICAL S.A.S</v>
          </cell>
          <cell r="C346" t="str">
            <v>BOLÍVAR</v>
          </cell>
          <cell r="D346" t="str">
            <v>CARTAGENA</v>
          </cell>
          <cell r="E346" t="str">
            <v>TMA203720</v>
          </cell>
          <cell r="F346" t="str">
            <v>Finalizada</v>
          </cell>
          <cell r="G346"/>
          <cell r="H346"/>
          <cell r="I346" t="str">
            <v>Demanda</v>
          </cell>
          <cell r="J346">
            <v>41863</v>
          </cell>
          <cell r="K346">
            <v>41863</v>
          </cell>
        </row>
        <row r="347">
          <cell r="B347" t="str">
            <v>DUMIAN MÉDICAL S.A.S</v>
          </cell>
          <cell r="C347" t="str">
            <v>BOLÍVAR</v>
          </cell>
          <cell r="D347" t="str">
            <v>CARTAGENA</v>
          </cell>
          <cell r="E347" t="str">
            <v>TMA203936</v>
          </cell>
          <cell r="F347" t="str">
            <v>Finalizada</v>
          </cell>
          <cell r="G347"/>
          <cell r="H347"/>
          <cell r="I347" t="str">
            <v>Demanda</v>
          </cell>
          <cell r="J347">
            <v>41863</v>
          </cell>
          <cell r="K347">
            <v>41863</v>
          </cell>
        </row>
        <row r="348">
          <cell r="B348" t="str">
            <v>DUMIAN MÉDICAL S.A.S</v>
          </cell>
          <cell r="C348" t="str">
            <v>BOLÍVAR</v>
          </cell>
          <cell r="D348" t="str">
            <v>CARTAGENA</v>
          </cell>
          <cell r="E348" t="str">
            <v>TMA209315</v>
          </cell>
          <cell r="F348" t="str">
            <v>Finalizada</v>
          </cell>
          <cell r="G348"/>
          <cell r="H348"/>
          <cell r="I348" t="str">
            <v>Demanda</v>
          </cell>
          <cell r="J348">
            <v>41863</v>
          </cell>
          <cell r="K348">
            <v>41863</v>
          </cell>
        </row>
        <row r="349">
          <cell r="B349" t="str">
            <v>DUMIAN MÉDICAL S.A.S</v>
          </cell>
          <cell r="C349" t="str">
            <v>BOLÍVAR</v>
          </cell>
          <cell r="D349" t="str">
            <v>CARTAGENA</v>
          </cell>
          <cell r="E349" t="str">
            <v>TMA210138</v>
          </cell>
          <cell r="F349" t="str">
            <v>Finalizada</v>
          </cell>
          <cell r="G349"/>
          <cell r="H349"/>
          <cell r="I349" t="str">
            <v>Demanda</v>
          </cell>
          <cell r="J349">
            <v>41863</v>
          </cell>
          <cell r="K349">
            <v>41863</v>
          </cell>
        </row>
        <row r="350">
          <cell r="B350" t="str">
            <v>DUMIAN MÉDICAL S.A.S</v>
          </cell>
          <cell r="C350" t="str">
            <v>BOLÍVAR</v>
          </cell>
          <cell r="D350" t="str">
            <v>CARTAGENA</v>
          </cell>
          <cell r="E350" t="str">
            <v>TMA21081</v>
          </cell>
          <cell r="F350" t="str">
            <v>Finalizada</v>
          </cell>
          <cell r="G350"/>
          <cell r="H350"/>
          <cell r="I350" t="str">
            <v>Demanda</v>
          </cell>
          <cell r="J350">
            <v>41263</v>
          </cell>
          <cell r="K350">
            <v>41263</v>
          </cell>
        </row>
        <row r="351">
          <cell r="B351" t="str">
            <v>DUMIAN MÉDICAL S.A.S</v>
          </cell>
          <cell r="C351" t="str">
            <v>BOLÍVAR</v>
          </cell>
          <cell r="D351" t="str">
            <v>CARTAGENA</v>
          </cell>
          <cell r="E351" t="str">
            <v>TMA21196</v>
          </cell>
          <cell r="F351" t="str">
            <v>Finalizada</v>
          </cell>
          <cell r="G351"/>
          <cell r="H351"/>
          <cell r="I351" t="str">
            <v>Demanda</v>
          </cell>
          <cell r="J351">
            <v>41263</v>
          </cell>
          <cell r="K351">
            <v>41263</v>
          </cell>
        </row>
        <row r="352">
          <cell r="B352" t="str">
            <v>DUMIAN MÉDICAL S.A.S</v>
          </cell>
          <cell r="C352" t="str">
            <v>BOLÍVAR</v>
          </cell>
          <cell r="D352" t="str">
            <v>CARTAGENA</v>
          </cell>
          <cell r="E352" t="str">
            <v>TMA21257</v>
          </cell>
          <cell r="F352" t="str">
            <v>Finalizada</v>
          </cell>
          <cell r="G352"/>
          <cell r="H352"/>
          <cell r="I352" t="str">
            <v>Demanda</v>
          </cell>
          <cell r="J352">
            <v>41263</v>
          </cell>
          <cell r="K352">
            <v>41263</v>
          </cell>
        </row>
        <row r="353">
          <cell r="B353" t="str">
            <v>DUMIAN MÉDICAL S.A.S</v>
          </cell>
          <cell r="C353" t="str">
            <v>BOLÍVAR</v>
          </cell>
          <cell r="D353" t="str">
            <v>CARTAGENA</v>
          </cell>
          <cell r="E353" t="str">
            <v>TMA21369</v>
          </cell>
          <cell r="F353" t="str">
            <v>Finalizada</v>
          </cell>
          <cell r="G353"/>
          <cell r="H353"/>
          <cell r="I353" t="str">
            <v>Demanda</v>
          </cell>
          <cell r="J353">
            <v>41263</v>
          </cell>
          <cell r="K353">
            <v>41263</v>
          </cell>
        </row>
        <row r="354">
          <cell r="B354" t="str">
            <v>DUMIAN MÉDICAL S.A.S</v>
          </cell>
          <cell r="C354" t="str">
            <v>BOLÍVAR</v>
          </cell>
          <cell r="D354" t="str">
            <v>CARTAGENA</v>
          </cell>
          <cell r="E354" t="str">
            <v>TMA214257</v>
          </cell>
          <cell r="F354" t="str">
            <v>Finalizada</v>
          </cell>
          <cell r="G354"/>
          <cell r="H354"/>
          <cell r="I354" t="str">
            <v>Demanda</v>
          </cell>
          <cell r="J354">
            <v>41863</v>
          </cell>
          <cell r="K354">
            <v>41863</v>
          </cell>
        </row>
        <row r="355">
          <cell r="B355" t="str">
            <v>DUMIAN MÉDICAL S.A.S</v>
          </cell>
          <cell r="C355" t="str">
            <v>BOLÍVAR</v>
          </cell>
          <cell r="D355" t="str">
            <v>CARTAGENA</v>
          </cell>
          <cell r="E355" t="str">
            <v>TMA21456</v>
          </cell>
          <cell r="F355" t="str">
            <v>Finalizada</v>
          </cell>
          <cell r="G355"/>
          <cell r="H355"/>
          <cell r="I355" t="str">
            <v>Demanda</v>
          </cell>
          <cell r="J355">
            <v>41263</v>
          </cell>
          <cell r="K355">
            <v>41263</v>
          </cell>
        </row>
        <row r="356">
          <cell r="B356" t="str">
            <v>DUMIAN MÉDICAL S.A.S</v>
          </cell>
          <cell r="C356" t="str">
            <v>BOLÍVAR</v>
          </cell>
          <cell r="D356" t="str">
            <v>CARTAGENA</v>
          </cell>
          <cell r="E356" t="str">
            <v>TMA21489</v>
          </cell>
          <cell r="F356" t="str">
            <v>Finalizada</v>
          </cell>
          <cell r="G356"/>
          <cell r="H356"/>
          <cell r="I356" t="str">
            <v>Demanda</v>
          </cell>
          <cell r="J356">
            <v>41263</v>
          </cell>
          <cell r="K356">
            <v>41263</v>
          </cell>
        </row>
        <row r="357">
          <cell r="B357" t="str">
            <v>DUMIAN MÉDICAL S.A.S</v>
          </cell>
          <cell r="C357" t="str">
            <v>BOLÍVAR</v>
          </cell>
          <cell r="D357" t="str">
            <v>CARTAGENA</v>
          </cell>
          <cell r="E357" t="str">
            <v>TMA215270</v>
          </cell>
          <cell r="F357" t="str">
            <v>Finalizada</v>
          </cell>
          <cell r="G357"/>
          <cell r="H357"/>
          <cell r="I357" t="str">
            <v>Demanda</v>
          </cell>
          <cell r="J357">
            <v>41863</v>
          </cell>
          <cell r="K357">
            <v>41863</v>
          </cell>
        </row>
        <row r="358">
          <cell r="B358" t="str">
            <v>DUMIAN MÉDICAL S.A.S</v>
          </cell>
          <cell r="C358" t="str">
            <v>BOLÍVAR</v>
          </cell>
          <cell r="D358" t="str">
            <v>CARTAGENA</v>
          </cell>
          <cell r="E358" t="str">
            <v>TMA217466</v>
          </cell>
          <cell r="F358" t="str">
            <v>Finalizada</v>
          </cell>
          <cell r="G358"/>
          <cell r="H358"/>
          <cell r="I358" t="str">
            <v>Demanda</v>
          </cell>
          <cell r="J358">
            <v>41894</v>
          </cell>
          <cell r="K358">
            <v>41894</v>
          </cell>
        </row>
        <row r="359">
          <cell r="B359" t="str">
            <v>DUMIAN MÉDICAL S.A.S</v>
          </cell>
          <cell r="C359" t="str">
            <v>BOLÍVAR</v>
          </cell>
          <cell r="D359" t="str">
            <v>CARTAGENA</v>
          </cell>
          <cell r="E359" t="str">
            <v>TMA220001</v>
          </cell>
          <cell r="F359" t="str">
            <v>Finalizada</v>
          </cell>
          <cell r="G359"/>
          <cell r="H359"/>
          <cell r="I359" t="str">
            <v>Demanda</v>
          </cell>
          <cell r="J359">
            <v>41863</v>
          </cell>
          <cell r="K359">
            <v>41863</v>
          </cell>
        </row>
        <row r="360">
          <cell r="B360" t="str">
            <v>DUMIAN MÉDICAL S.A.S</v>
          </cell>
          <cell r="C360" t="str">
            <v>BOLÍVAR</v>
          </cell>
          <cell r="D360" t="str">
            <v>CARTAGENA</v>
          </cell>
          <cell r="E360" t="str">
            <v>TMA220300</v>
          </cell>
          <cell r="F360" t="str">
            <v>Finalizada</v>
          </cell>
          <cell r="G360"/>
          <cell r="H360"/>
          <cell r="I360" t="str">
            <v>Demanda</v>
          </cell>
          <cell r="J360">
            <v>41894</v>
          </cell>
          <cell r="K360">
            <v>41894</v>
          </cell>
        </row>
        <row r="361">
          <cell r="B361" t="str">
            <v>DUMIAN MÉDICAL S.A.S</v>
          </cell>
          <cell r="C361" t="str">
            <v>BOLÍVAR</v>
          </cell>
          <cell r="D361" t="str">
            <v>CARTAGENA</v>
          </cell>
          <cell r="E361" t="str">
            <v>TMA222263</v>
          </cell>
          <cell r="F361" t="str">
            <v>Finalizada</v>
          </cell>
          <cell r="G361"/>
          <cell r="H361"/>
          <cell r="I361" t="str">
            <v>Demanda</v>
          </cell>
          <cell r="J361">
            <v>41894</v>
          </cell>
          <cell r="K361">
            <v>41894</v>
          </cell>
        </row>
        <row r="362">
          <cell r="B362" t="str">
            <v>DUMIAN MÉDICAL S.A.S</v>
          </cell>
          <cell r="C362" t="str">
            <v>BOLÍVAR</v>
          </cell>
          <cell r="D362" t="str">
            <v>CARTAGENA</v>
          </cell>
          <cell r="E362" t="str">
            <v>TMA222755</v>
          </cell>
          <cell r="F362" t="str">
            <v>Finalizada</v>
          </cell>
          <cell r="G362"/>
          <cell r="H362"/>
          <cell r="I362" t="str">
            <v>Demanda</v>
          </cell>
          <cell r="J362">
            <v>41863</v>
          </cell>
          <cell r="K362">
            <v>41863</v>
          </cell>
        </row>
        <row r="363">
          <cell r="B363" t="str">
            <v>DUMIAN MÉDICAL S.A.S</v>
          </cell>
          <cell r="C363" t="str">
            <v>BOLÍVAR</v>
          </cell>
          <cell r="D363" t="str">
            <v>CARTAGENA</v>
          </cell>
          <cell r="E363" t="str">
            <v>TMA224659</v>
          </cell>
          <cell r="F363" t="str">
            <v>Finalizada</v>
          </cell>
          <cell r="G363"/>
          <cell r="H363"/>
          <cell r="I363" t="str">
            <v>Demanda</v>
          </cell>
          <cell r="J363">
            <v>41939</v>
          </cell>
          <cell r="K363">
            <v>41939</v>
          </cell>
        </row>
        <row r="364">
          <cell r="B364" t="str">
            <v>DUMIAN MÉDICAL S.A.S</v>
          </cell>
          <cell r="C364" t="str">
            <v>BOLÍVAR</v>
          </cell>
          <cell r="D364" t="str">
            <v>CARTAGENA</v>
          </cell>
          <cell r="E364" t="str">
            <v>TMA224784</v>
          </cell>
          <cell r="F364" t="str">
            <v>Finalizada</v>
          </cell>
          <cell r="G364"/>
          <cell r="H364"/>
          <cell r="I364" t="str">
            <v>Demanda</v>
          </cell>
          <cell r="J364">
            <v>41939</v>
          </cell>
          <cell r="K364">
            <v>41939</v>
          </cell>
        </row>
        <row r="365">
          <cell r="B365" t="str">
            <v>DUMIAN MÉDICAL S.A.S</v>
          </cell>
          <cell r="C365" t="str">
            <v>BOLÍVAR</v>
          </cell>
          <cell r="D365" t="str">
            <v>CARTAGENA</v>
          </cell>
          <cell r="E365" t="str">
            <v>TMA224894</v>
          </cell>
          <cell r="F365" t="str">
            <v>Finalizada</v>
          </cell>
          <cell r="G365"/>
          <cell r="H365"/>
          <cell r="I365" t="str">
            <v>Demanda</v>
          </cell>
          <cell r="J365">
            <v>41894</v>
          </cell>
          <cell r="K365">
            <v>41894</v>
          </cell>
        </row>
        <row r="366">
          <cell r="B366" t="str">
            <v>DUMIAN MÉDICAL S.A.S</v>
          </cell>
          <cell r="C366" t="str">
            <v>BOLÍVAR</v>
          </cell>
          <cell r="D366" t="str">
            <v>CARTAGENA</v>
          </cell>
          <cell r="E366" t="str">
            <v>TMA22567</v>
          </cell>
          <cell r="F366" t="str">
            <v>Finalizada</v>
          </cell>
          <cell r="G366"/>
          <cell r="H366"/>
          <cell r="I366" t="str">
            <v>Demanda</v>
          </cell>
          <cell r="J366">
            <v>41263</v>
          </cell>
          <cell r="K366">
            <v>41263</v>
          </cell>
        </row>
        <row r="367">
          <cell r="B367" t="str">
            <v>DUMIAN MÉDICAL S.A.S</v>
          </cell>
          <cell r="C367" t="str">
            <v>BOLÍVAR</v>
          </cell>
          <cell r="D367" t="str">
            <v>CARTAGENA</v>
          </cell>
          <cell r="E367" t="str">
            <v>TMA22612</v>
          </cell>
          <cell r="F367" t="str">
            <v>Finalizada</v>
          </cell>
          <cell r="G367"/>
          <cell r="H367"/>
          <cell r="I367" t="str">
            <v>Demanda</v>
          </cell>
          <cell r="J367">
            <v>41263</v>
          </cell>
          <cell r="K367">
            <v>41263</v>
          </cell>
        </row>
        <row r="368">
          <cell r="B368" t="str">
            <v>DUMIAN MÉDICAL S.A.S</v>
          </cell>
          <cell r="C368" t="str">
            <v>BOLÍVAR</v>
          </cell>
          <cell r="D368" t="str">
            <v>CARTAGENA</v>
          </cell>
          <cell r="E368" t="str">
            <v>TMA226485</v>
          </cell>
          <cell r="F368" t="str">
            <v>Finalizada</v>
          </cell>
          <cell r="G368"/>
          <cell r="H368"/>
          <cell r="I368" t="str">
            <v>Demanda</v>
          </cell>
          <cell r="J368">
            <v>41894</v>
          </cell>
          <cell r="K368">
            <v>41894</v>
          </cell>
        </row>
        <row r="369">
          <cell r="B369" t="str">
            <v>DUMIAN MÉDICAL S.A.S</v>
          </cell>
          <cell r="C369" t="str">
            <v>BOLÍVAR</v>
          </cell>
          <cell r="D369" t="str">
            <v>CARTAGENA</v>
          </cell>
          <cell r="E369" t="str">
            <v>TMA228439</v>
          </cell>
          <cell r="F369" t="str">
            <v>Finalizada</v>
          </cell>
          <cell r="G369"/>
          <cell r="H369"/>
          <cell r="I369" t="str">
            <v>Demanda</v>
          </cell>
          <cell r="J369">
            <v>41929</v>
          </cell>
          <cell r="K369">
            <v>41929</v>
          </cell>
        </row>
        <row r="370">
          <cell r="B370" t="str">
            <v>DUMIAN MÉDICAL S.A.S</v>
          </cell>
          <cell r="C370" t="str">
            <v>BOLÍVAR</v>
          </cell>
          <cell r="D370" t="str">
            <v>CARTAGENA</v>
          </cell>
          <cell r="E370" t="str">
            <v>TMA228499</v>
          </cell>
          <cell r="F370" t="str">
            <v>Finalizada</v>
          </cell>
          <cell r="G370"/>
          <cell r="H370"/>
          <cell r="I370" t="str">
            <v>Demanda</v>
          </cell>
          <cell r="J370">
            <v>41929</v>
          </cell>
          <cell r="K370">
            <v>41929</v>
          </cell>
        </row>
        <row r="371">
          <cell r="B371" t="str">
            <v>DUMIAN MÉDICAL S.A.S</v>
          </cell>
          <cell r="C371" t="str">
            <v>BOLÍVAR</v>
          </cell>
          <cell r="D371" t="str">
            <v>CARTAGENA</v>
          </cell>
          <cell r="E371" t="str">
            <v>TMA229331</v>
          </cell>
          <cell r="F371" t="str">
            <v>Finalizada</v>
          </cell>
          <cell r="G371"/>
          <cell r="H371"/>
          <cell r="I371" t="str">
            <v>Demanda</v>
          </cell>
          <cell r="J371">
            <v>41939</v>
          </cell>
          <cell r="K371">
            <v>41939</v>
          </cell>
        </row>
        <row r="372">
          <cell r="B372" t="str">
            <v>DUMIAN MÉDICAL S.A.S</v>
          </cell>
          <cell r="C372" t="str">
            <v>BOLÍVAR</v>
          </cell>
          <cell r="D372" t="str">
            <v>CARTAGENA</v>
          </cell>
          <cell r="E372" t="str">
            <v>TMA229586</v>
          </cell>
          <cell r="F372" t="str">
            <v>Finalizada</v>
          </cell>
          <cell r="G372"/>
          <cell r="H372"/>
          <cell r="I372" t="str">
            <v>Demanda</v>
          </cell>
          <cell r="J372">
            <v>41939</v>
          </cell>
          <cell r="K372">
            <v>41939</v>
          </cell>
        </row>
        <row r="373">
          <cell r="B373" t="str">
            <v>DUMIAN MÉDICAL S.A.S</v>
          </cell>
          <cell r="C373" t="str">
            <v>BOLÍVAR</v>
          </cell>
          <cell r="D373" t="str">
            <v>CARTAGENA</v>
          </cell>
          <cell r="E373" t="str">
            <v>TMA229630</v>
          </cell>
          <cell r="F373" t="str">
            <v>Finalizada</v>
          </cell>
          <cell r="G373"/>
          <cell r="H373"/>
          <cell r="I373" t="str">
            <v>Demanda</v>
          </cell>
          <cell r="J373">
            <v>41929</v>
          </cell>
          <cell r="K373">
            <v>41929</v>
          </cell>
        </row>
        <row r="374">
          <cell r="B374" t="str">
            <v>DUMIAN MÉDICAL S.A.S</v>
          </cell>
          <cell r="C374" t="str">
            <v>BOLÍVAR</v>
          </cell>
          <cell r="D374" t="str">
            <v>CARTAGENA</v>
          </cell>
          <cell r="E374" t="str">
            <v>TMA232152</v>
          </cell>
          <cell r="F374" t="str">
            <v>Finalizada</v>
          </cell>
          <cell r="G374"/>
          <cell r="H374"/>
          <cell r="I374" t="str">
            <v>Demanda</v>
          </cell>
          <cell r="J374">
            <v>41929</v>
          </cell>
          <cell r="K374">
            <v>41929</v>
          </cell>
        </row>
        <row r="375">
          <cell r="B375" t="str">
            <v>DUMIAN MÉDICAL S.A.S</v>
          </cell>
          <cell r="C375" t="str">
            <v>BOLÍVAR</v>
          </cell>
          <cell r="D375" t="str">
            <v>CARTAGENA</v>
          </cell>
          <cell r="E375" t="str">
            <v>TMA233610</v>
          </cell>
          <cell r="F375" t="str">
            <v>Finalizada</v>
          </cell>
          <cell r="G375"/>
          <cell r="H375"/>
          <cell r="I375" t="str">
            <v>Demanda</v>
          </cell>
          <cell r="J375">
            <v>41929</v>
          </cell>
          <cell r="K375">
            <v>41929</v>
          </cell>
        </row>
        <row r="376">
          <cell r="B376" t="str">
            <v>DUMIAN MÉDICAL S.A.S</v>
          </cell>
          <cell r="C376" t="str">
            <v>BOLÍVAR</v>
          </cell>
          <cell r="D376" t="str">
            <v>CARTAGENA</v>
          </cell>
          <cell r="E376" t="str">
            <v>TMA233616</v>
          </cell>
          <cell r="F376" t="str">
            <v>Finalizada</v>
          </cell>
          <cell r="G376"/>
          <cell r="H376"/>
          <cell r="I376" t="str">
            <v>Demanda</v>
          </cell>
          <cell r="J376">
            <v>41929</v>
          </cell>
          <cell r="K376">
            <v>41929</v>
          </cell>
        </row>
        <row r="377">
          <cell r="B377" t="str">
            <v>DUMIAN MÉDICAL S.A.S</v>
          </cell>
          <cell r="C377" t="str">
            <v>BOLÍVAR</v>
          </cell>
          <cell r="D377" t="str">
            <v>CARTAGENA</v>
          </cell>
          <cell r="E377" t="str">
            <v>TMA23587</v>
          </cell>
          <cell r="F377" t="str">
            <v>Finalizada</v>
          </cell>
          <cell r="G377"/>
          <cell r="H377"/>
          <cell r="I377" t="str">
            <v>Demanda</v>
          </cell>
          <cell r="J377">
            <v>41263</v>
          </cell>
          <cell r="K377">
            <v>41263</v>
          </cell>
        </row>
        <row r="378">
          <cell r="B378" t="str">
            <v>DUMIAN MÉDICAL S.A.S</v>
          </cell>
          <cell r="C378" t="str">
            <v>BOLÍVAR</v>
          </cell>
          <cell r="D378" t="str">
            <v>CARTAGENA</v>
          </cell>
          <cell r="E378" t="str">
            <v>TMA23676</v>
          </cell>
          <cell r="F378" t="str">
            <v>Finalizada</v>
          </cell>
          <cell r="G378"/>
          <cell r="H378"/>
          <cell r="I378" t="str">
            <v>Demanda</v>
          </cell>
          <cell r="J378">
            <v>41263</v>
          </cell>
          <cell r="K378">
            <v>41263</v>
          </cell>
        </row>
        <row r="379">
          <cell r="B379" t="str">
            <v>DUMIAN MÉDICAL S.A.S</v>
          </cell>
          <cell r="C379" t="str">
            <v>BOLÍVAR</v>
          </cell>
          <cell r="D379" t="str">
            <v>CARTAGENA</v>
          </cell>
          <cell r="E379" t="str">
            <v>TMA236906</v>
          </cell>
          <cell r="F379" t="str">
            <v>Finalizada</v>
          </cell>
          <cell r="G379"/>
          <cell r="H379"/>
          <cell r="I379" t="str">
            <v>Demanda</v>
          </cell>
          <cell r="J379">
            <v>41939</v>
          </cell>
          <cell r="K379">
            <v>41939</v>
          </cell>
        </row>
        <row r="380">
          <cell r="B380" t="str">
            <v>DUMIAN MÉDICAL S.A.S</v>
          </cell>
          <cell r="C380" t="str">
            <v>BOLÍVAR</v>
          </cell>
          <cell r="D380" t="str">
            <v>CARTAGENA</v>
          </cell>
          <cell r="E380" t="str">
            <v>TMA2371</v>
          </cell>
          <cell r="F380" t="str">
            <v>Finalizada</v>
          </cell>
          <cell r="G380"/>
          <cell r="H380"/>
          <cell r="I380" t="str">
            <v>Demanda</v>
          </cell>
          <cell r="J380">
            <v>41011</v>
          </cell>
          <cell r="K380">
            <v>41011</v>
          </cell>
        </row>
        <row r="381">
          <cell r="B381" t="str">
            <v>DUMIAN MÉDICAL S.A.S</v>
          </cell>
          <cell r="C381" t="str">
            <v>BOLÍVAR</v>
          </cell>
          <cell r="D381" t="str">
            <v>CARTAGENA</v>
          </cell>
          <cell r="E381" t="str">
            <v>TMA2372</v>
          </cell>
          <cell r="F381" t="str">
            <v>Finalizada</v>
          </cell>
          <cell r="G381"/>
          <cell r="H381"/>
          <cell r="I381" t="str">
            <v>Demanda</v>
          </cell>
          <cell r="J381">
            <v>41011</v>
          </cell>
          <cell r="K381">
            <v>41011</v>
          </cell>
        </row>
        <row r="382">
          <cell r="B382" t="str">
            <v>DUMIAN MÉDICAL S.A.S</v>
          </cell>
          <cell r="C382" t="str">
            <v>BOLÍVAR</v>
          </cell>
          <cell r="D382" t="str">
            <v>CARTAGENA</v>
          </cell>
          <cell r="E382" t="str">
            <v>TMA239284</v>
          </cell>
          <cell r="F382" t="str">
            <v>Finalizada</v>
          </cell>
          <cell r="G382"/>
          <cell r="H382"/>
          <cell r="I382" t="str">
            <v>Demanda</v>
          </cell>
          <cell r="J382">
            <v>41927</v>
          </cell>
          <cell r="K382">
            <v>41927</v>
          </cell>
        </row>
        <row r="383">
          <cell r="B383" t="str">
            <v>DUMIAN MÉDICAL S.A.S</v>
          </cell>
          <cell r="C383" t="str">
            <v>BOLÍVAR</v>
          </cell>
          <cell r="D383" t="str">
            <v>CARTAGENA</v>
          </cell>
          <cell r="E383" t="str">
            <v>TMA240621</v>
          </cell>
          <cell r="F383" t="str">
            <v>Finalizada</v>
          </cell>
          <cell r="G383"/>
          <cell r="H383"/>
          <cell r="I383" t="str">
            <v>Demanda</v>
          </cell>
          <cell r="J383">
            <v>41927</v>
          </cell>
          <cell r="K383">
            <v>41927</v>
          </cell>
        </row>
        <row r="384">
          <cell r="B384" t="str">
            <v>DUMIAN MÉDICAL S.A.S</v>
          </cell>
          <cell r="C384" t="str">
            <v>BOLÍVAR</v>
          </cell>
          <cell r="D384" t="str">
            <v>CARTAGENA</v>
          </cell>
          <cell r="E384" t="str">
            <v>TMA240684</v>
          </cell>
          <cell r="F384" t="str">
            <v>Finalizada</v>
          </cell>
          <cell r="G384"/>
          <cell r="H384"/>
          <cell r="I384" t="str">
            <v>Demanda</v>
          </cell>
          <cell r="J384">
            <v>41927</v>
          </cell>
          <cell r="K384">
            <v>41927</v>
          </cell>
        </row>
        <row r="385">
          <cell r="B385" t="str">
            <v>DUMIAN MÉDICAL S.A.S</v>
          </cell>
          <cell r="C385" t="str">
            <v>BOLÍVAR</v>
          </cell>
          <cell r="D385" t="str">
            <v>CARTAGENA</v>
          </cell>
          <cell r="E385" t="str">
            <v>TMA240896</v>
          </cell>
          <cell r="F385" t="str">
            <v>Finalizada</v>
          </cell>
          <cell r="G385"/>
          <cell r="H385"/>
          <cell r="I385" t="str">
            <v>Demanda</v>
          </cell>
          <cell r="J385">
            <v>41927</v>
          </cell>
          <cell r="K385">
            <v>41927</v>
          </cell>
        </row>
        <row r="386">
          <cell r="B386" t="str">
            <v>DUMIAN MÉDICAL S.A.S</v>
          </cell>
          <cell r="C386" t="str">
            <v>BOLÍVAR</v>
          </cell>
          <cell r="D386" t="str">
            <v>CARTAGENA</v>
          </cell>
          <cell r="E386" t="str">
            <v>TMA242020</v>
          </cell>
          <cell r="F386" t="str">
            <v>Finalizada</v>
          </cell>
          <cell r="G386"/>
          <cell r="H386"/>
          <cell r="I386" t="str">
            <v>Demanda</v>
          </cell>
          <cell r="J386">
            <v>41927</v>
          </cell>
          <cell r="K386">
            <v>41927</v>
          </cell>
        </row>
        <row r="387">
          <cell r="B387" t="str">
            <v>DUMIAN MÉDICAL S.A.S</v>
          </cell>
          <cell r="C387" t="str">
            <v>BOLÍVAR</v>
          </cell>
          <cell r="D387" t="str">
            <v>CARTAGENA</v>
          </cell>
          <cell r="E387" t="str">
            <v>TMA243162</v>
          </cell>
          <cell r="F387" t="str">
            <v>Finalizada</v>
          </cell>
          <cell r="G387"/>
          <cell r="H387"/>
          <cell r="I387" t="str">
            <v>Demanda</v>
          </cell>
          <cell r="J387">
            <v>41927</v>
          </cell>
          <cell r="K387">
            <v>41927</v>
          </cell>
        </row>
        <row r="388">
          <cell r="B388" t="str">
            <v>DUMIAN MÉDICAL S.A.S</v>
          </cell>
          <cell r="C388" t="str">
            <v>BOLÍVAR</v>
          </cell>
          <cell r="D388" t="str">
            <v>CARTAGENA</v>
          </cell>
          <cell r="E388" t="str">
            <v>TMA244682</v>
          </cell>
          <cell r="F388" t="str">
            <v>Finalizada</v>
          </cell>
          <cell r="G388"/>
          <cell r="H388"/>
          <cell r="I388" t="str">
            <v>Demanda</v>
          </cell>
          <cell r="J388">
            <v>41927</v>
          </cell>
          <cell r="K388">
            <v>41927</v>
          </cell>
        </row>
        <row r="389">
          <cell r="B389" t="str">
            <v>DUMIAN MÉDICAL S.A.S</v>
          </cell>
          <cell r="C389" t="str">
            <v>BOLÍVAR</v>
          </cell>
          <cell r="D389" t="str">
            <v>CARTAGENA</v>
          </cell>
          <cell r="E389" t="str">
            <v>TMA245189</v>
          </cell>
          <cell r="F389" t="str">
            <v>Finalizada</v>
          </cell>
          <cell r="G389"/>
          <cell r="H389"/>
          <cell r="I389" t="str">
            <v>Demanda</v>
          </cell>
          <cell r="J389">
            <v>41927</v>
          </cell>
          <cell r="K389">
            <v>41927</v>
          </cell>
        </row>
        <row r="390">
          <cell r="B390" t="str">
            <v>DUMIAN MÉDICAL S.A.S</v>
          </cell>
          <cell r="C390" t="str">
            <v>BOLÍVAR</v>
          </cell>
          <cell r="D390" t="str">
            <v>CARTAGENA</v>
          </cell>
          <cell r="E390" t="str">
            <v>TMA246361</v>
          </cell>
          <cell r="F390" t="str">
            <v>Finalizada</v>
          </cell>
          <cell r="G390"/>
          <cell r="H390"/>
          <cell r="I390" t="str">
            <v>Demanda</v>
          </cell>
          <cell r="J390">
            <v>41939</v>
          </cell>
          <cell r="K390">
            <v>41939</v>
          </cell>
        </row>
        <row r="391">
          <cell r="B391" t="str">
            <v>DUMIAN MÉDICAL S.A.S</v>
          </cell>
          <cell r="C391" t="str">
            <v>BOLÍVAR</v>
          </cell>
          <cell r="D391" t="str">
            <v>CARTAGENA</v>
          </cell>
          <cell r="E391" t="str">
            <v>TMA24695</v>
          </cell>
          <cell r="F391" t="str">
            <v>Finalizada</v>
          </cell>
          <cell r="G391"/>
          <cell r="H391"/>
          <cell r="I391" t="str">
            <v>Demanda</v>
          </cell>
          <cell r="J391">
            <v>41263</v>
          </cell>
          <cell r="K391">
            <v>41263</v>
          </cell>
        </row>
        <row r="392">
          <cell r="B392" t="str">
            <v>DUMIAN MÉDICAL S.A.S</v>
          </cell>
          <cell r="C392" t="str">
            <v>BOLÍVAR</v>
          </cell>
          <cell r="D392" t="str">
            <v>CARTAGENA</v>
          </cell>
          <cell r="E392" t="str">
            <v>TMA247061</v>
          </cell>
          <cell r="F392" t="str">
            <v>Finalizada</v>
          </cell>
          <cell r="G392"/>
          <cell r="H392"/>
          <cell r="I392" t="str">
            <v>Demanda</v>
          </cell>
          <cell r="J392">
            <v>41927</v>
          </cell>
          <cell r="K392">
            <v>41927</v>
          </cell>
        </row>
        <row r="393">
          <cell r="B393" t="str">
            <v>DUMIAN MÉDICAL S.A.S</v>
          </cell>
          <cell r="C393" t="str">
            <v>BOLÍVAR</v>
          </cell>
          <cell r="D393" t="str">
            <v>CARTAGENA</v>
          </cell>
          <cell r="E393" t="str">
            <v>TMA24868</v>
          </cell>
          <cell r="F393" t="str">
            <v>Finalizada</v>
          </cell>
          <cell r="G393"/>
          <cell r="H393"/>
          <cell r="I393" t="str">
            <v>Demanda</v>
          </cell>
          <cell r="J393">
            <v>41263</v>
          </cell>
          <cell r="K393">
            <v>41263</v>
          </cell>
        </row>
        <row r="394">
          <cell r="B394" t="str">
            <v>DUMIAN MÉDICAL S.A.S</v>
          </cell>
          <cell r="C394" t="str">
            <v>BOLÍVAR</v>
          </cell>
          <cell r="D394" t="str">
            <v>CARTAGENA</v>
          </cell>
          <cell r="E394" t="str">
            <v>TMA249339</v>
          </cell>
          <cell r="F394" t="str">
            <v>Finalizada</v>
          </cell>
          <cell r="G394"/>
          <cell r="H394"/>
          <cell r="I394" t="str">
            <v>Demanda</v>
          </cell>
          <cell r="J394">
            <v>41939</v>
          </cell>
          <cell r="K394">
            <v>41939</v>
          </cell>
        </row>
        <row r="395">
          <cell r="B395" t="str">
            <v>DUMIAN MÉDICAL S.A.S</v>
          </cell>
          <cell r="C395" t="str">
            <v>BOLÍVAR</v>
          </cell>
          <cell r="D395" t="str">
            <v>CARTAGENA</v>
          </cell>
          <cell r="E395" t="str">
            <v>TMA25066</v>
          </cell>
          <cell r="F395" t="str">
            <v>Finalizada</v>
          </cell>
          <cell r="G395"/>
          <cell r="H395"/>
          <cell r="I395" t="str">
            <v>Demanda</v>
          </cell>
          <cell r="J395">
            <v>41263</v>
          </cell>
          <cell r="K395">
            <v>41263</v>
          </cell>
        </row>
        <row r="396">
          <cell r="B396" t="str">
            <v>DUMIAN MÉDICAL S.A.S</v>
          </cell>
          <cell r="C396" t="str">
            <v>BOLÍVAR</v>
          </cell>
          <cell r="D396" t="str">
            <v>CARTAGENA</v>
          </cell>
          <cell r="E396" t="str">
            <v>TMA250708</v>
          </cell>
          <cell r="F396" t="str">
            <v>Finalizada</v>
          </cell>
          <cell r="G396"/>
          <cell r="H396"/>
          <cell r="I396" t="str">
            <v>Demanda</v>
          </cell>
          <cell r="J396">
            <v>41927</v>
          </cell>
          <cell r="K396">
            <v>41927</v>
          </cell>
        </row>
        <row r="397">
          <cell r="B397" t="str">
            <v>DUMIAN MÉDICAL S.A.S</v>
          </cell>
          <cell r="C397" t="str">
            <v>BOLÍVAR</v>
          </cell>
          <cell r="D397" t="str">
            <v>CARTAGENA</v>
          </cell>
          <cell r="E397" t="str">
            <v>TMA251443</v>
          </cell>
          <cell r="F397" t="str">
            <v>Finalizada</v>
          </cell>
          <cell r="G397"/>
          <cell r="H397"/>
          <cell r="I397" t="str">
            <v>Demanda</v>
          </cell>
          <cell r="J397">
            <v>41939</v>
          </cell>
          <cell r="K397">
            <v>41939</v>
          </cell>
        </row>
        <row r="398">
          <cell r="B398" t="str">
            <v>DUMIAN MÉDICAL S.A.S</v>
          </cell>
          <cell r="C398" t="str">
            <v>BOLÍVAR</v>
          </cell>
          <cell r="D398" t="str">
            <v>CARTAGENA</v>
          </cell>
          <cell r="E398" t="str">
            <v>TMA251484</v>
          </cell>
          <cell r="F398" t="str">
            <v>Finalizada</v>
          </cell>
          <cell r="G398"/>
          <cell r="H398"/>
          <cell r="I398" t="str">
            <v>Demanda</v>
          </cell>
          <cell r="J398">
            <v>41939</v>
          </cell>
          <cell r="K398">
            <v>41939</v>
          </cell>
        </row>
        <row r="399">
          <cell r="B399" t="str">
            <v>DUMIAN MÉDICAL S.A.S</v>
          </cell>
          <cell r="C399" t="str">
            <v>BOLÍVAR</v>
          </cell>
          <cell r="D399" t="str">
            <v>CARTAGENA</v>
          </cell>
          <cell r="E399" t="str">
            <v>TMA25162</v>
          </cell>
          <cell r="F399" t="str">
            <v>Finalizada</v>
          </cell>
          <cell r="G399"/>
          <cell r="H399"/>
          <cell r="I399" t="str">
            <v>Demanda</v>
          </cell>
          <cell r="J399">
            <v>41263</v>
          </cell>
          <cell r="K399">
            <v>41263</v>
          </cell>
        </row>
        <row r="400">
          <cell r="B400" t="str">
            <v>DUMIAN MÉDICAL S.A.S</v>
          </cell>
          <cell r="C400" t="str">
            <v>BOLÍVAR</v>
          </cell>
          <cell r="D400" t="str">
            <v>CARTAGENA</v>
          </cell>
          <cell r="E400" t="str">
            <v>TMA252002</v>
          </cell>
          <cell r="F400" t="str">
            <v>Finalizada</v>
          </cell>
          <cell r="G400"/>
          <cell r="H400"/>
          <cell r="I400" t="str">
            <v>Demanda</v>
          </cell>
          <cell r="J400">
            <v>41939</v>
          </cell>
          <cell r="K400">
            <v>41939</v>
          </cell>
        </row>
        <row r="401">
          <cell r="B401" t="str">
            <v>DUMIAN MÉDICAL S.A.S</v>
          </cell>
          <cell r="C401" t="str">
            <v>BOLÍVAR</v>
          </cell>
          <cell r="D401" t="str">
            <v>CARTAGENA</v>
          </cell>
          <cell r="E401" t="str">
            <v>TMA252834</v>
          </cell>
          <cell r="F401" t="str">
            <v>Finalizada</v>
          </cell>
          <cell r="G401"/>
          <cell r="H401"/>
          <cell r="I401" t="str">
            <v>Demanda</v>
          </cell>
          <cell r="J401">
            <v>41927</v>
          </cell>
          <cell r="K401">
            <v>41927</v>
          </cell>
        </row>
        <row r="402">
          <cell r="B402" t="str">
            <v>DUMIAN MÉDICAL S.A.S</v>
          </cell>
          <cell r="C402" t="str">
            <v>BOLÍVAR</v>
          </cell>
          <cell r="D402" t="str">
            <v>CARTAGENA</v>
          </cell>
          <cell r="E402" t="str">
            <v>TMA256158</v>
          </cell>
          <cell r="F402" t="str">
            <v>Finalizada</v>
          </cell>
          <cell r="G402"/>
          <cell r="H402"/>
          <cell r="I402" t="str">
            <v>Demanda</v>
          </cell>
          <cell r="J402">
            <v>41951</v>
          </cell>
          <cell r="K402">
            <v>41951</v>
          </cell>
        </row>
        <row r="403">
          <cell r="B403" t="str">
            <v>DUMIAN MÉDICAL S.A.S</v>
          </cell>
          <cell r="C403" t="str">
            <v>BOLÍVAR</v>
          </cell>
          <cell r="D403" t="str">
            <v>CARTAGENA</v>
          </cell>
          <cell r="E403" t="str">
            <v>TMA256242</v>
          </cell>
          <cell r="F403" t="str">
            <v>Finalizada</v>
          </cell>
          <cell r="G403"/>
          <cell r="H403"/>
          <cell r="I403" t="str">
            <v>Demanda</v>
          </cell>
          <cell r="J403">
            <v>41995</v>
          </cell>
          <cell r="K403">
            <v>41995</v>
          </cell>
        </row>
        <row r="404">
          <cell r="B404" t="str">
            <v>DUMIAN MÉDICAL S.A.S</v>
          </cell>
          <cell r="C404" t="str">
            <v>BOLÍVAR</v>
          </cell>
          <cell r="D404" t="str">
            <v>CARTAGENA</v>
          </cell>
          <cell r="E404" t="str">
            <v>TMA257353</v>
          </cell>
          <cell r="F404" t="str">
            <v>Finalizada</v>
          </cell>
          <cell r="G404"/>
          <cell r="H404"/>
          <cell r="I404" t="str">
            <v>Demanda</v>
          </cell>
          <cell r="J404">
            <v>41995</v>
          </cell>
          <cell r="K404">
            <v>41995</v>
          </cell>
        </row>
        <row r="405">
          <cell r="B405" t="str">
            <v>DUMIAN MÉDICAL S.A.S</v>
          </cell>
          <cell r="C405" t="str">
            <v>BOLÍVAR</v>
          </cell>
          <cell r="D405" t="str">
            <v>CARTAGENA</v>
          </cell>
          <cell r="E405" t="str">
            <v>TMA257562</v>
          </cell>
          <cell r="F405" t="str">
            <v>Finalizada</v>
          </cell>
          <cell r="G405"/>
          <cell r="H405"/>
          <cell r="I405" t="str">
            <v>Demanda</v>
          </cell>
          <cell r="J405">
            <v>41951</v>
          </cell>
          <cell r="K405">
            <v>41951</v>
          </cell>
        </row>
        <row r="406">
          <cell r="B406" t="str">
            <v>DUMIAN MÉDICAL S.A.S</v>
          </cell>
          <cell r="C406" t="str">
            <v>BOLÍVAR</v>
          </cell>
          <cell r="D406" t="str">
            <v>CARTAGENA</v>
          </cell>
          <cell r="E406" t="str">
            <v>TMA257670</v>
          </cell>
          <cell r="F406" t="str">
            <v>Finalizada</v>
          </cell>
          <cell r="G406"/>
          <cell r="H406"/>
          <cell r="I406" t="str">
            <v>Demanda</v>
          </cell>
          <cell r="J406">
            <v>41951</v>
          </cell>
          <cell r="K406">
            <v>41951</v>
          </cell>
        </row>
        <row r="407">
          <cell r="B407" t="str">
            <v>DUMIAN MÉDICAL S.A.S</v>
          </cell>
          <cell r="C407" t="str">
            <v>BOLÍVAR</v>
          </cell>
          <cell r="D407" t="str">
            <v>CARTAGENA</v>
          </cell>
          <cell r="E407" t="str">
            <v>TMA259050</v>
          </cell>
          <cell r="F407" t="str">
            <v>Finalizada</v>
          </cell>
          <cell r="G407"/>
          <cell r="H407"/>
          <cell r="I407" t="str">
            <v>Demanda</v>
          </cell>
          <cell r="J407">
            <v>41951</v>
          </cell>
          <cell r="K407">
            <v>41951</v>
          </cell>
        </row>
        <row r="408">
          <cell r="B408" t="str">
            <v>DUMIAN MÉDICAL S.A.S</v>
          </cell>
          <cell r="C408" t="str">
            <v>BOLÍVAR</v>
          </cell>
          <cell r="D408" t="str">
            <v>CARTAGENA</v>
          </cell>
          <cell r="E408" t="str">
            <v>TMA259989</v>
          </cell>
          <cell r="F408" t="str">
            <v>Finalizada</v>
          </cell>
          <cell r="G408"/>
          <cell r="H408"/>
          <cell r="I408" t="str">
            <v>Demanda</v>
          </cell>
          <cell r="J408">
            <v>41951</v>
          </cell>
          <cell r="K408">
            <v>41951</v>
          </cell>
        </row>
        <row r="409">
          <cell r="B409" t="str">
            <v>DUMIAN MÉDICAL S.A.S</v>
          </cell>
          <cell r="C409" t="str">
            <v>BOLÍVAR</v>
          </cell>
          <cell r="D409" t="str">
            <v>CARTAGENA</v>
          </cell>
          <cell r="E409" t="str">
            <v>TMA260434</v>
          </cell>
          <cell r="F409" t="str">
            <v>Finalizada</v>
          </cell>
          <cell r="G409"/>
          <cell r="H409"/>
          <cell r="I409" t="str">
            <v>Demanda</v>
          </cell>
          <cell r="J409">
            <v>41995</v>
          </cell>
          <cell r="K409">
            <v>41995</v>
          </cell>
        </row>
        <row r="410">
          <cell r="B410" t="str">
            <v>DUMIAN MÉDICAL S.A.S</v>
          </cell>
          <cell r="C410" t="str">
            <v>BOLÍVAR</v>
          </cell>
          <cell r="D410" t="str">
            <v>CARTAGENA</v>
          </cell>
          <cell r="E410" t="str">
            <v>TMA261411</v>
          </cell>
          <cell r="F410" t="str">
            <v>Finalizada</v>
          </cell>
          <cell r="G410"/>
          <cell r="H410"/>
          <cell r="I410" t="str">
            <v>Demanda</v>
          </cell>
          <cell r="J410">
            <v>41951</v>
          </cell>
          <cell r="K410">
            <v>41951</v>
          </cell>
        </row>
        <row r="411">
          <cell r="B411" t="str">
            <v>DUMIAN MÉDICAL S.A.S</v>
          </cell>
          <cell r="C411" t="str">
            <v>BOLÍVAR</v>
          </cell>
          <cell r="D411" t="str">
            <v>CARTAGENA</v>
          </cell>
          <cell r="E411" t="str">
            <v>TMA262001</v>
          </cell>
          <cell r="F411" t="str">
            <v>Finalizada</v>
          </cell>
          <cell r="G411"/>
          <cell r="H411"/>
          <cell r="I411" t="str">
            <v>Demanda</v>
          </cell>
          <cell r="J411">
            <v>41951</v>
          </cell>
          <cell r="K411">
            <v>41951</v>
          </cell>
        </row>
        <row r="412">
          <cell r="B412" t="str">
            <v>DUMIAN MÉDICAL S.A.S</v>
          </cell>
          <cell r="C412" t="str">
            <v>BOLÍVAR</v>
          </cell>
          <cell r="D412" t="str">
            <v>CARTAGENA</v>
          </cell>
          <cell r="E412" t="str">
            <v>TMA262566</v>
          </cell>
          <cell r="F412" t="str">
            <v>Finalizada</v>
          </cell>
          <cell r="G412"/>
          <cell r="H412"/>
          <cell r="I412" t="str">
            <v>Demanda</v>
          </cell>
          <cell r="J412">
            <v>41962</v>
          </cell>
          <cell r="K412">
            <v>41962</v>
          </cell>
        </row>
        <row r="413">
          <cell r="B413" t="str">
            <v>DUMIAN MÉDICAL S.A.S</v>
          </cell>
          <cell r="C413" t="str">
            <v>BOLÍVAR</v>
          </cell>
          <cell r="D413" t="str">
            <v>CARTAGENA</v>
          </cell>
          <cell r="E413" t="str">
            <v>TMA263875</v>
          </cell>
          <cell r="F413" t="str">
            <v>Finalizada</v>
          </cell>
          <cell r="G413"/>
          <cell r="H413"/>
          <cell r="I413" t="str">
            <v>Demanda</v>
          </cell>
          <cell r="J413">
            <v>41951</v>
          </cell>
          <cell r="K413">
            <v>41951</v>
          </cell>
        </row>
        <row r="414">
          <cell r="B414" t="str">
            <v>DUMIAN MÉDICAL S.A.S</v>
          </cell>
          <cell r="C414" t="str">
            <v>BOLÍVAR</v>
          </cell>
          <cell r="D414" t="str">
            <v>CARTAGENA</v>
          </cell>
          <cell r="E414" t="str">
            <v>TMA26558</v>
          </cell>
          <cell r="F414" t="str">
            <v>Finalizada</v>
          </cell>
          <cell r="G414"/>
          <cell r="H414"/>
          <cell r="I414" t="str">
            <v>Demanda</v>
          </cell>
          <cell r="J414">
            <v>41338</v>
          </cell>
          <cell r="K414">
            <v>41338</v>
          </cell>
        </row>
        <row r="415">
          <cell r="B415" t="str">
            <v>DUMIAN MÉDICAL S.A.S</v>
          </cell>
          <cell r="C415" t="str">
            <v>BOLÍVAR</v>
          </cell>
          <cell r="D415" t="str">
            <v>CARTAGENA</v>
          </cell>
          <cell r="E415" t="str">
            <v>TMA266000</v>
          </cell>
          <cell r="F415" t="str">
            <v>Finalizada</v>
          </cell>
          <cell r="G415"/>
          <cell r="H415"/>
          <cell r="I415" t="str">
            <v>Demanda</v>
          </cell>
          <cell r="J415">
            <v>41995</v>
          </cell>
          <cell r="K415">
            <v>41995</v>
          </cell>
        </row>
        <row r="416">
          <cell r="B416" t="str">
            <v>DUMIAN MÉDICAL S.A.S</v>
          </cell>
          <cell r="C416" t="str">
            <v>BOLÍVAR</v>
          </cell>
          <cell r="D416" t="str">
            <v>CARTAGENA</v>
          </cell>
          <cell r="E416" t="str">
            <v>TMA266313</v>
          </cell>
          <cell r="F416" t="str">
            <v>Finalizada</v>
          </cell>
          <cell r="G416"/>
          <cell r="H416"/>
          <cell r="I416" t="str">
            <v>Demanda</v>
          </cell>
          <cell r="J416">
            <v>42052</v>
          </cell>
          <cell r="K416">
            <v>42052</v>
          </cell>
        </row>
        <row r="417">
          <cell r="B417" t="str">
            <v>DUMIAN MÉDICAL S.A.S</v>
          </cell>
          <cell r="C417" t="str">
            <v>BOLÍVAR</v>
          </cell>
          <cell r="D417" t="str">
            <v>CARTAGENA</v>
          </cell>
          <cell r="E417" t="str">
            <v>TMA266318</v>
          </cell>
          <cell r="F417" t="str">
            <v>Finalizada</v>
          </cell>
          <cell r="G417"/>
          <cell r="H417"/>
          <cell r="I417" t="str">
            <v>Demanda</v>
          </cell>
          <cell r="J417">
            <v>42052</v>
          </cell>
          <cell r="K417">
            <v>42052</v>
          </cell>
        </row>
        <row r="418">
          <cell r="B418" t="str">
            <v>DUMIAN MÉDICAL S.A.S</v>
          </cell>
          <cell r="C418" t="str">
            <v>BOLÍVAR</v>
          </cell>
          <cell r="D418" t="str">
            <v>CARTAGENA</v>
          </cell>
          <cell r="E418" t="str">
            <v>TMA266949</v>
          </cell>
          <cell r="F418" t="str">
            <v>Finalizada</v>
          </cell>
          <cell r="G418"/>
          <cell r="H418"/>
          <cell r="I418" t="str">
            <v>Demanda</v>
          </cell>
          <cell r="J418">
            <v>41995</v>
          </cell>
          <cell r="K418">
            <v>41995</v>
          </cell>
        </row>
        <row r="419">
          <cell r="B419" t="str">
            <v>DUMIAN MÉDICAL S.A.S</v>
          </cell>
          <cell r="C419" t="str">
            <v>BOLÍVAR</v>
          </cell>
          <cell r="D419" t="str">
            <v>CARTAGENA</v>
          </cell>
          <cell r="E419" t="str">
            <v>TMA268808</v>
          </cell>
          <cell r="F419" t="str">
            <v>Finalizada</v>
          </cell>
          <cell r="G419"/>
          <cell r="H419"/>
          <cell r="I419" t="str">
            <v>Demanda</v>
          </cell>
          <cell r="J419">
            <v>42052</v>
          </cell>
          <cell r="K419">
            <v>42052</v>
          </cell>
        </row>
        <row r="420">
          <cell r="B420" t="str">
            <v>DUMIAN MÉDICAL S.A.S</v>
          </cell>
          <cell r="C420" t="str">
            <v>BOLÍVAR</v>
          </cell>
          <cell r="D420" t="str">
            <v>CARTAGENA</v>
          </cell>
          <cell r="E420" t="str">
            <v>TMA270645</v>
          </cell>
          <cell r="F420" t="str">
            <v>Finalizada</v>
          </cell>
          <cell r="G420"/>
          <cell r="H420"/>
          <cell r="I420" t="str">
            <v>Demanda</v>
          </cell>
          <cell r="J420">
            <v>41995</v>
          </cell>
          <cell r="K420">
            <v>41995</v>
          </cell>
        </row>
        <row r="421">
          <cell r="B421" t="str">
            <v>DUMIAN MÉDICAL S.A.S</v>
          </cell>
          <cell r="C421" t="str">
            <v>BOLÍVAR</v>
          </cell>
          <cell r="D421" t="str">
            <v>CARTAGENA</v>
          </cell>
          <cell r="E421" t="str">
            <v>TMA270722</v>
          </cell>
          <cell r="F421" t="str">
            <v>Finalizada</v>
          </cell>
          <cell r="G421"/>
          <cell r="H421"/>
          <cell r="I421" t="str">
            <v>Demanda</v>
          </cell>
          <cell r="J421">
            <v>42030</v>
          </cell>
          <cell r="K421">
            <v>42030</v>
          </cell>
        </row>
        <row r="422">
          <cell r="B422" t="str">
            <v>DUMIAN MÉDICAL S.A.S</v>
          </cell>
          <cell r="C422" t="str">
            <v>BOLÍVAR</v>
          </cell>
          <cell r="D422" t="str">
            <v>CARTAGENA</v>
          </cell>
          <cell r="E422" t="str">
            <v>TMA270776</v>
          </cell>
          <cell r="F422" t="str">
            <v>Finalizada</v>
          </cell>
          <cell r="G422"/>
          <cell r="H422"/>
          <cell r="I422" t="str">
            <v>Demanda</v>
          </cell>
          <cell r="J422">
            <v>41995</v>
          </cell>
          <cell r="K422">
            <v>41995</v>
          </cell>
        </row>
        <row r="423">
          <cell r="B423" t="str">
            <v>DUMIAN MÉDICAL S.A.S</v>
          </cell>
          <cell r="C423" t="str">
            <v>BOLÍVAR</v>
          </cell>
          <cell r="D423" t="str">
            <v>CARTAGENA</v>
          </cell>
          <cell r="E423" t="str">
            <v>TMA271072</v>
          </cell>
          <cell r="F423" t="str">
            <v>Finalizada</v>
          </cell>
          <cell r="G423"/>
          <cell r="H423"/>
          <cell r="I423" t="str">
            <v>Demanda</v>
          </cell>
          <cell r="J423">
            <v>42002</v>
          </cell>
          <cell r="K423">
            <v>42002</v>
          </cell>
        </row>
        <row r="424">
          <cell r="B424" t="str">
            <v>DUMIAN MÉDICAL S.A.S</v>
          </cell>
          <cell r="C424" t="str">
            <v>BOLÍVAR</v>
          </cell>
          <cell r="D424" t="str">
            <v>CARTAGENA</v>
          </cell>
          <cell r="E424" t="str">
            <v>TMA271730</v>
          </cell>
          <cell r="F424" t="str">
            <v>Finalizada</v>
          </cell>
          <cell r="G424"/>
          <cell r="H424"/>
          <cell r="I424" t="str">
            <v>Demanda</v>
          </cell>
          <cell r="J424">
            <v>41995</v>
          </cell>
          <cell r="K424">
            <v>41995</v>
          </cell>
        </row>
        <row r="425">
          <cell r="B425" t="str">
            <v>DUMIAN MÉDICAL S.A.S</v>
          </cell>
          <cell r="C425" t="str">
            <v>BOLÍVAR</v>
          </cell>
          <cell r="D425" t="str">
            <v>CARTAGENA</v>
          </cell>
          <cell r="E425" t="str">
            <v>TMA27218</v>
          </cell>
          <cell r="F425" t="str">
            <v>Finalizada</v>
          </cell>
          <cell r="G425"/>
          <cell r="H425"/>
          <cell r="I425" t="str">
            <v>Demanda</v>
          </cell>
          <cell r="J425">
            <v>41338</v>
          </cell>
          <cell r="K425">
            <v>41338</v>
          </cell>
        </row>
        <row r="426">
          <cell r="B426" t="str">
            <v>DUMIAN MÉDICAL S.A.S</v>
          </cell>
          <cell r="C426" t="str">
            <v>BOLÍVAR</v>
          </cell>
          <cell r="D426" t="str">
            <v>CARTAGENA</v>
          </cell>
          <cell r="E426" t="str">
            <v>TMA27219</v>
          </cell>
          <cell r="F426" t="str">
            <v>Finalizada</v>
          </cell>
          <cell r="G426"/>
          <cell r="H426"/>
          <cell r="I426" t="str">
            <v>Demanda</v>
          </cell>
          <cell r="J426">
            <v>41338</v>
          </cell>
          <cell r="K426">
            <v>41338</v>
          </cell>
        </row>
        <row r="427">
          <cell r="B427" t="str">
            <v>DUMIAN MÉDICAL S.A.S</v>
          </cell>
          <cell r="C427" t="str">
            <v>BOLÍVAR</v>
          </cell>
          <cell r="D427" t="str">
            <v>CARTAGENA</v>
          </cell>
          <cell r="E427" t="str">
            <v>TMA273202</v>
          </cell>
          <cell r="F427" t="str">
            <v>Finalizada</v>
          </cell>
          <cell r="G427"/>
          <cell r="H427"/>
          <cell r="I427" t="str">
            <v>Demanda</v>
          </cell>
          <cell r="J427">
            <v>41995</v>
          </cell>
          <cell r="K427">
            <v>41995</v>
          </cell>
        </row>
        <row r="428">
          <cell r="B428" t="str">
            <v>DUMIAN MÉDICAL S.A.S</v>
          </cell>
          <cell r="C428" t="str">
            <v>BOLÍVAR</v>
          </cell>
          <cell r="D428" t="str">
            <v>CARTAGENA</v>
          </cell>
          <cell r="E428" t="str">
            <v>TMA273243</v>
          </cell>
          <cell r="F428" t="str">
            <v>Finalizada</v>
          </cell>
          <cell r="G428"/>
          <cell r="H428"/>
          <cell r="I428" t="str">
            <v>Demanda</v>
          </cell>
          <cell r="J428">
            <v>41995</v>
          </cell>
          <cell r="K428">
            <v>41995</v>
          </cell>
        </row>
        <row r="429">
          <cell r="B429" t="str">
            <v>DUMIAN MÉDICAL S.A.S</v>
          </cell>
          <cell r="C429" t="str">
            <v>BOLÍVAR</v>
          </cell>
          <cell r="D429" t="str">
            <v>CARTAGENA</v>
          </cell>
          <cell r="E429" t="str">
            <v>TMA273851</v>
          </cell>
          <cell r="F429" t="str">
            <v>Finalizada</v>
          </cell>
          <cell r="G429"/>
          <cell r="H429"/>
          <cell r="I429" t="str">
            <v>Demanda</v>
          </cell>
          <cell r="J429">
            <v>41995</v>
          </cell>
          <cell r="K429">
            <v>41995</v>
          </cell>
        </row>
        <row r="430">
          <cell r="B430" t="str">
            <v>DUMIAN MÉDICAL S.A.S</v>
          </cell>
          <cell r="C430" t="str">
            <v>BOLÍVAR</v>
          </cell>
          <cell r="D430" t="str">
            <v>CARTAGENA</v>
          </cell>
          <cell r="E430" t="str">
            <v>TMA273918</v>
          </cell>
          <cell r="F430" t="str">
            <v>Finalizada</v>
          </cell>
          <cell r="G430"/>
          <cell r="H430"/>
          <cell r="I430" t="str">
            <v>Demanda</v>
          </cell>
          <cell r="J430">
            <v>41995</v>
          </cell>
          <cell r="K430">
            <v>41995</v>
          </cell>
        </row>
        <row r="431">
          <cell r="B431" t="str">
            <v>DUMIAN MÉDICAL S.A.S</v>
          </cell>
          <cell r="C431" t="str">
            <v>BOLÍVAR</v>
          </cell>
          <cell r="D431" t="str">
            <v>CARTAGENA</v>
          </cell>
          <cell r="E431" t="str">
            <v>TMA27458</v>
          </cell>
          <cell r="F431" t="str">
            <v>Finalizada</v>
          </cell>
          <cell r="G431"/>
          <cell r="H431"/>
          <cell r="I431" t="str">
            <v>Demanda</v>
          </cell>
          <cell r="J431">
            <v>41338</v>
          </cell>
          <cell r="K431">
            <v>41338</v>
          </cell>
        </row>
        <row r="432">
          <cell r="B432" t="str">
            <v>DUMIAN MÉDICAL S.A.S</v>
          </cell>
          <cell r="C432" t="str">
            <v>BOLÍVAR</v>
          </cell>
          <cell r="D432" t="str">
            <v>CARTAGENA</v>
          </cell>
          <cell r="E432" t="str">
            <v>TMA279432</v>
          </cell>
          <cell r="F432" t="str">
            <v>Finalizada</v>
          </cell>
          <cell r="G432"/>
          <cell r="H432"/>
          <cell r="I432" t="str">
            <v>Demanda</v>
          </cell>
          <cell r="J432">
            <v>41995</v>
          </cell>
          <cell r="K432">
            <v>41995</v>
          </cell>
        </row>
        <row r="433">
          <cell r="B433" t="str">
            <v>DUMIAN MÉDICAL S.A.S</v>
          </cell>
          <cell r="C433" t="str">
            <v>BOLÍVAR</v>
          </cell>
          <cell r="D433" t="str">
            <v>CARTAGENA</v>
          </cell>
          <cell r="E433" t="str">
            <v>TMA27992</v>
          </cell>
          <cell r="F433" t="str">
            <v>Finalizada</v>
          </cell>
          <cell r="G433"/>
          <cell r="H433"/>
          <cell r="I433" t="str">
            <v>Demanda</v>
          </cell>
          <cell r="J433">
            <v>41338</v>
          </cell>
          <cell r="K433">
            <v>41338</v>
          </cell>
        </row>
        <row r="434">
          <cell r="B434" t="str">
            <v>DUMIAN MÉDICAL S.A.S</v>
          </cell>
          <cell r="C434" t="str">
            <v>BOLÍVAR</v>
          </cell>
          <cell r="D434" t="str">
            <v>CARTAGENA</v>
          </cell>
          <cell r="E434" t="str">
            <v>TMA280966</v>
          </cell>
          <cell r="F434" t="str">
            <v>Finalizada</v>
          </cell>
          <cell r="G434"/>
          <cell r="H434"/>
          <cell r="I434" t="str">
            <v>Demanda</v>
          </cell>
          <cell r="J434">
            <v>41995</v>
          </cell>
          <cell r="K434">
            <v>41995</v>
          </cell>
        </row>
        <row r="435">
          <cell r="B435" t="str">
            <v>DUMIAN MÉDICAL S.A.S</v>
          </cell>
          <cell r="C435" t="str">
            <v>BOLÍVAR</v>
          </cell>
          <cell r="D435" t="str">
            <v>CARTAGENA</v>
          </cell>
          <cell r="E435" t="str">
            <v>TMA281652</v>
          </cell>
          <cell r="F435" t="str">
            <v>Finalizada</v>
          </cell>
          <cell r="G435"/>
          <cell r="H435"/>
          <cell r="I435" t="str">
            <v>Demanda</v>
          </cell>
          <cell r="J435">
            <v>41995</v>
          </cell>
          <cell r="K435">
            <v>41995</v>
          </cell>
        </row>
        <row r="436">
          <cell r="B436" t="str">
            <v>DUMIAN MÉDICAL S.A.S</v>
          </cell>
          <cell r="C436" t="str">
            <v>BOLÍVAR</v>
          </cell>
          <cell r="D436" t="str">
            <v>CARTAGENA</v>
          </cell>
          <cell r="E436" t="str">
            <v>TMA28247</v>
          </cell>
          <cell r="F436" t="str">
            <v>Finalizada</v>
          </cell>
          <cell r="G436"/>
          <cell r="H436"/>
          <cell r="I436" t="str">
            <v>Demanda</v>
          </cell>
          <cell r="J436">
            <v>41404</v>
          </cell>
          <cell r="K436">
            <v>41404</v>
          </cell>
        </row>
        <row r="437">
          <cell r="B437" t="str">
            <v>DUMIAN MÉDICAL S.A.S</v>
          </cell>
          <cell r="C437" t="str">
            <v>BOLÍVAR</v>
          </cell>
          <cell r="D437" t="str">
            <v>CARTAGENA</v>
          </cell>
          <cell r="E437" t="str">
            <v>TMA283739</v>
          </cell>
          <cell r="F437" t="str">
            <v>Finalizada</v>
          </cell>
          <cell r="G437"/>
          <cell r="H437"/>
          <cell r="I437" t="str">
            <v>Demanda</v>
          </cell>
          <cell r="J437">
            <v>42052</v>
          </cell>
          <cell r="K437">
            <v>42052</v>
          </cell>
        </row>
        <row r="438">
          <cell r="B438" t="str">
            <v>DUMIAN MÉDICAL S.A.S</v>
          </cell>
          <cell r="C438" t="str">
            <v>BOLÍVAR</v>
          </cell>
          <cell r="D438" t="str">
            <v>CARTAGENA</v>
          </cell>
          <cell r="E438" t="str">
            <v>TMA284128</v>
          </cell>
          <cell r="F438" t="str">
            <v>Finalizada</v>
          </cell>
          <cell r="G438"/>
          <cell r="H438"/>
          <cell r="I438" t="str">
            <v>Demanda</v>
          </cell>
          <cell r="J438">
            <v>41995</v>
          </cell>
          <cell r="K438">
            <v>41995</v>
          </cell>
        </row>
        <row r="439">
          <cell r="B439" t="str">
            <v>DUMIAN MÉDICAL S.A.S</v>
          </cell>
          <cell r="C439" t="str">
            <v>BOLÍVAR</v>
          </cell>
          <cell r="D439" t="str">
            <v>CARTAGENA</v>
          </cell>
          <cell r="E439" t="str">
            <v>TMA284969</v>
          </cell>
          <cell r="F439" t="str">
            <v>Finalizada</v>
          </cell>
          <cell r="G439"/>
          <cell r="H439"/>
          <cell r="I439" t="str">
            <v>Demanda</v>
          </cell>
          <cell r="J439">
            <v>41995</v>
          </cell>
          <cell r="K439">
            <v>41995</v>
          </cell>
        </row>
        <row r="440">
          <cell r="B440" t="str">
            <v>DUMIAN MÉDICAL S.A.S</v>
          </cell>
          <cell r="C440" t="str">
            <v>BOLÍVAR</v>
          </cell>
          <cell r="D440" t="str">
            <v>CARTAGENA</v>
          </cell>
          <cell r="E440" t="str">
            <v>TMA285375</v>
          </cell>
          <cell r="F440" t="str">
            <v>Finalizada</v>
          </cell>
          <cell r="G440"/>
          <cell r="H440"/>
          <cell r="I440" t="str">
            <v>Demanda</v>
          </cell>
          <cell r="J440">
            <v>42052</v>
          </cell>
          <cell r="K440">
            <v>42052</v>
          </cell>
        </row>
        <row r="441">
          <cell r="B441" t="str">
            <v>DUMIAN MÉDICAL S.A.S</v>
          </cell>
          <cell r="C441" t="str">
            <v>BOLÍVAR</v>
          </cell>
          <cell r="D441" t="str">
            <v>CARTAGENA</v>
          </cell>
          <cell r="E441" t="str">
            <v>TMA28558</v>
          </cell>
          <cell r="F441" t="str">
            <v>Finalizada</v>
          </cell>
          <cell r="G441"/>
          <cell r="H441"/>
          <cell r="I441" t="str">
            <v>Demanda</v>
          </cell>
          <cell r="J441">
            <v>41338</v>
          </cell>
          <cell r="K441">
            <v>41338</v>
          </cell>
        </row>
        <row r="442">
          <cell r="B442" t="str">
            <v>DUMIAN MÉDICAL S.A.S</v>
          </cell>
          <cell r="C442" t="str">
            <v>BOLÍVAR</v>
          </cell>
          <cell r="D442" t="str">
            <v>CARTAGENA</v>
          </cell>
          <cell r="E442" t="str">
            <v>TMA28767</v>
          </cell>
          <cell r="F442" t="str">
            <v>Finalizada</v>
          </cell>
          <cell r="G442"/>
          <cell r="H442"/>
          <cell r="I442" t="str">
            <v>Demanda</v>
          </cell>
          <cell r="J442">
            <v>41404</v>
          </cell>
          <cell r="K442">
            <v>41404</v>
          </cell>
        </row>
        <row r="443">
          <cell r="B443" t="str">
            <v>DUMIAN MÉDICAL S.A.S</v>
          </cell>
          <cell r="C443" t="str">
            <v>BOLÍVAR</v>
          </cell>
          <cell r="D443" t="str">
            <v>CARTAGENA</v>
          </cell>
          <cell r="E443" t="str">
            <v>TMA28828</v>
          </cell>
          <cell r="F443" t="str">
            <v>Finalizada</v>
          </cell>
          <cell r="G443"/>
          <cell r="H443"/>
          <cell r="I443" t="str">
            <v>Demanda</v>
          </cell>
          <cell r="J443">
            <v>41338</v>
          </cell>
          <cell r="K443">
            <v>41338</v>
          </cell>
        </row>
        <row r="444">
          <cell r="B444" t="str">
            <v>DUMIAN MÉDICAL S.A.S</v>
          </cell>
          <cell r="C444" t="str">
            <v>BOLÍVAR</v>
          </cell>
          <cell r="D444" t="str">
            <v>CARTAGENA</v>
          </cell>
          <cell r="E444" t="str">
            <v>TMA28884</v>
          </cell>
          <cell r="F444" t="str">
            <v>Finalizada</v>
          </cell>
          <cell r="G444"/>
          <cell r="H444"/>
          <cell r="I444" t="str">
            <v>Demanda</v>
          </cell>
          <cell r="J444">
            <v>41338</v>
          </cell>
          <cell r="K444">
            <v>41338</v>
          </cell>
        </row>
        <row r="445">
          <cell r="B445" t="str">
            <v>DUMIAN MÉDICAL S.A.S</v>
          </cell>
          <cell r="C445" t="str">
            <v>BOLÍVAR</v>
          </cell>
          <cell r="D445" t="str">
            <v>CARTAGENA</v>
          </cell>
          <cell r="E445" t="str">
            <v>TMA289076</v>
          </cell>
          <cell r="F445" t="str">
            <v>Finalizada</v>
          </cell>
          <cell r="G445"/>
          <cell r="H445"/>
          <cell r="I445" t="str">
            <v>Demanda</v>
          </cell>
          <cell r="J445">
            <v>42052</v>
          </cell>
          <cell r="K445">
            <v>42052</v>
          </cell>
        </row>
        <row r="446">
          <cell r="B446" t="str">
            <v>DUMIAN MÉDICAL S.A.S</v>
          </cell>
          <cell r="C446" t="str">
            <v>BOLÍVAR</v>
          </cell>
          <cell r="D446" t="str">
            <v>CARTAGENA</v>
          </cell>
          <cell r="E446" t="str">
            <v>TMA290545</v>
          </cell>
          <cell r="F446" t="str">
            <v>Finalizada</v>
          </cell>
          <cell r="G446"/>
          <cell r="H446"/>
          <cell r="I446" t="str">
            <v>Demanda</v>
          </cell>
          <cell r="J446">
            <v>42061</v>
          </cell>
          <cell r="K446">
            <v>42061</v>
          </cell>
        </row>
        <row r="447">
          <cell r="B447" t="str">
            <v>DUMIAN MÉDICAL S.A.S</v>
          </cell>
          <cell r="C447" t="str">
            <v>BOLÍVAR</v>
          </cell>
          <cell r="D447" t="str">
            <v>CARTAGENA</v>
          </cell>
          <cell r="E447" t="str">
            <v>TMA290547</v>
          </cell>
          <cell r="F447" t="str">
            <v>Finalizada</v>
          </cell>
          <cell r="G447"/>
          <cell r="H447"/>
          <cell r="I447" t="str">
            <v>Demanda</v>
          </cell>
          <cell r="J447">
            <v>42061</v>
          </cell>
          <cell r="K447">
            <v>42061</v>
          </cell>
        </row>
        <row r="448">
          <cell r="B448" t="str">
            <v>DUMIAN MÉDICAL S.A.S</v>
          </cell>
          <cell r="C448" t="str">
            <v>BOLÍVAR</v>
          </cell>
          <cell r="D448" t="str">
            <v>CARTAGENA</v>
          </cell>
          <cell r="E448" t="str">
            <v>TMA290549</v>
          </cell>
          <cell r="F448" t="str">
            <v>Finalizada</v>
          </cell>
          <cell r="G448"/>
          <cell r="H448"/>
          <cell r="I448" t="str">
            <v>Demanda</v>
          </cell>
          <cell r="J448">
            <v>42061</v>
          </cell>
          <cell r="K448">
            <v>42061</v>
          </cell>
        </row>
        <row r="449">
          <cell r="B449" t="str">
            <v>DUMIAN MÉDICAL S.A.S</v>
          </cell>
          <cell r="C449" t="str">
            <v>BOLÍVAR</v>
          </cell>
          <cell r="D449" t="str">
            <v>CARTAGENA</v>
          </cell>
          <cell r="E449" t="str">
            <v>TMA290551</v>
          </cell>
          <cell r="F449" t="str">
            <v>Finalizada</v>
          </cell>
          <cell r="G449"/>
          <cell r="H449"/>
          <cell r="I449" t="str">
            <v>Demanda</v>
          </cell>
          <cell r="J449">
            <v>42061</v>
          </cell>
          <cell r="K449">
            <v>42061</v>
          </cell>
        </row>
        <row r="450">
          <cell r="B450" t="str">
            <v>DUMIAN MÉDICAL S.A.S</v>
          </cell>
          <cell r="C450" t="str">
            <v>BOLÍVAR</v>
          </cell>
          <cell r="D450" t="str">
            <v>CARTAGENA</v>
          </cell>
          <cell r="E450" t="str">
            <v>TMA290553</v>
          </cell>
          <cell r="F450" t="str">
            <v>Finalizada</v>
          </cell>
          <cell r="G450"/>
          <cell r="H450"/>
          <cell r="I450" t="str">
            <v>Demanda</v>
          </cell>
          <cell r="J450">
            <v>42061</v>
          </cell>
          <cell r="K450">
            <v>42061</v>
          </cell>
        </row>
        <row r="451">
          <cell r="B451" t="str">
            <v>DUMIAN MÉDICAL S.A.S</v>
          </cell>
          <cell r="C451" t="str">
            <v>BOLÍVAR</v>
          </cell>
          <cell r="D451" t="str">
            <v>CARTAGENA</v>
          </cell>
          <cell r="E451" t="str">
            <v>TMA2919</v>
          </cell>
          <cell r="F451" t="str">
            <v>Finalizada</v>
          </cell>
          <cell r="G451"/>
          <cell r="H451"/>
          <cell r="I451" t="str">
            <v>Demanda</v>
          </cell>
          <cell r="J451">
            <v>41011</v>
          </cell>
          <cell r="K451">
            <v>41011</v>
          </cell>
        </row>
        <row r="452">
          <cell r="B452" t="str">
            <v>DUMIAN MÉDICAL S.A.S</v>
          </cell>
          <cell r="C452" t="str">
            <v>BOLÍVAR</v>
          </cell>
          <cell r="D452" t="str">
            <v>CARTAGENA</v>
          </cell>
          <cell r="E452" t="str">
            <v>TMA292057</v>
          </cell>
          <cell r="F452" t="str">
            <v>Finalizada</v>
          </cell>
          <cell r="G452"/>
          <cell r="H452"/>
          <cell r="I452" t="str">
            <v>Demanda</v>
          </cell>
          <cell r="J452">
            <v>42061</v>
          </cell>
          <cell r="K452">
            <v>42061</v>
          </cell>
        </row>
        <row r="453">
          <cell r="B453" t="str">
            <v>DUMIAN MÉDICAL S.A.S</v>
          </cell>
          <cell r="C453" t="str">
            <v>BOLÍVAR</v>
          </cell>
          <cell r="D453" t="str">
            <v>CARTAGENA</v>
          </cell>
          <cell r="E453" t="str">
            <v>TMA292831</v>
          </cell>
          <cell r="F453" t="str">
            <v>Finalizada</v>
          </cell>
          <cell r="G453"/>
          <cell r="H453"/>
          <cell r="I453" t="str">
            <v>Demanda</v>
          </cell>
          <cell r="J453">
            <v>42052</v>
          </cell>
          <cell r="K453">
            <v>42052</v>
          </cell>
        </row>
        <row r="454">
          <cell r="B454" t="str">
            <v>DUMIAN MÉDICAL S.A.S</v>
          </cell>
          <cell r="C454" t="str">
            <v>BOLÍVAR</v>
          </cell>
          <cell r="D454" t="str">
            <v>CARTAGENA</v>
          </cell>
          <cell r="E454" t="str">
            <v>TMA294400</v>
          </cell>
          <cell r="F454" t="str">
            <v>Finalizada</v>
          </cell>
          <cell r="G454"/>
          <cell r="H454"/>
          <cell r="I454" t="str">
            <v>Demanda</v>
          </cell>
          <cell r="J454">
            <v>42061</v>
          </cell>
          <cell r="K454">
            <v>42061</v>
          </cell>
        </row>
        <row r="455">
          <cell r="B455" t="str">
            <v>DUMIAN MÉDICAL S.A.S</v>
          </cell>
          <cell r="C455" t="str">
            <v>BOLÍVAR</v>
          </cell>
          <cell r="D455" t="str">
            <v>CARTAGENA</v>
          </cell>
          <cell r="E455" t="str">
            <v>TMA298032</v>
          </cell>
          <cell r="F455" t="str">
            <v>Finalizada</v>
          </cell>
          <cell r="G455"/>
          <cell r="H455"/>
          <cell r="I455" t="str">
            <v>Demanda</v>
          </cell>
          <cell r="J455">
            <v>42061</v>
          </cell>
          <cell r="K455">
            <v>42061</v>
          </cell>
        </row>
        <row r="456">
          <cell r="B456" t="str">
            <v>DUMIAN MÉDICAL S.A.S</v>
          </cell>
          <cell r="C456" t="str">
            <v>BOLÍVAR</v>
          </cell>
          <cell r="D456" t="str">
            <v>CARTAGENA</v>
          </cell>
          <cell r="E456" t="str">
            <v>TMA298196</v>
          </cell>
          <cell r="F456" t="str">
            <v>Finalizada</v>
          </cell>
          <cell r="G456"/>
          <cell r="H456"/>
          <cell r="I456" t="str">
            <v>Demanda</v>
          </cell>
          <cell r="J456">
            <v>42061</v>
          </cell>
          <cell r="K456">
            <v>42061</v>
          </cell>
        </row>
        <row r="457">
          <cell r="B457" t="str">
            <v>DUMIAN MÉDICAL S.A.S</v>
          </cell>
          <cell r="C457" t="str">
            <v>BOLÍVAR</v>
          </cell>
          <cell r="D457" t="str">
            <v>CARTAGENA</v>
          </cell>
          <cell r="E457" t="str">
            <v>TMA30013</v>
          </cell>
          <cell r="F457" t="str">
            <v>Finalizada</v>
          </cell>
          <cell r="G457"/>
          <cell r="H457"/>
          <cell r="I457" t="str">
            <v>Demanda</v>
          </cell>
          <cell r="J457">
            <v>41338</v>
          </cell>
          <cell r="K457">
            <v>41338</v>
          </cell>
        </row>
        <row r="458">
          <cell r="B458" t="str">
            <v>DUMIAN MÉDICAL S.A.S</v>
          </cell>
          <cell r="C458" t="str">
            <v>BOLÍVAR</v>
          </cell>
          <cell r="D458" t="str">
            <v>CARTAGENA</v>
          </cell>
          <cell r="E458" t="str">
            <v>TMA300393</v>
          </cell>
          <cell r="F458" t="str">
            <v>Finalizada</v>
          </cell>
          <cell r="G458"/>
          <cell r="H458"/>
          <cell r="I458" t="str">
            <v>Demanda</v>
          </cell>
          <cell r="J458">
            <v>42052</v>
          </cell>
          <cell r="K458">
            <v>42052</v>
          </cell>
        </row>
        <row r="459">
          <cell r="B459" t="str">
            <v>DUMIAN MÉDICAL S.A.S</v>
          </cell>
          <cell r="C459" t="str">
            <v>BOLÍVAR</v>
          </cell>
          <cell r="D459" t="str">
            <v>CARTAGENA</v>
          </cell>
          <cell r="E459" t="str">
            <v>TMA300398</v>
          </cell>
          <cell r="F459" t="str">
            <v>Finalizada</v>
          </cell>
          <cell r="G459"/>
          <cell r="H459"/>
          <cell r="I459" t="str">
            <v>Demanda</v>
          </cell>
          <cell r="J459">
            <v>42052</v>
          </cell>
          <cell r="K459">
            <v>42052</v>
          </cell>
        </row>
        <row r="460">
          <cell r="B460" t="str">
            <v>DUMIAN MÉDICAL S.A.S</v>
          </cell>
          <cell r="C460" t="str">
            <v>BOLÍVAR</v>
          </cell>
          <cell r="D460" t="str">
            <v>CARTAGENA</v>
          </cell>
          <cell r="E460" t="str">
            <v>TMA300401</v>
          </cell>
          <cell r="F460" t="str">
            <v>Finalizada</v>
          </cell>
          <cell r="G460"/>
          <cell r="H460"/>
          <cell r="I460" t="str">
            <v>Demanda</v>
          </cell>
          <cell r="J460">
            <v>42052</v>
          </cell>
          <cell r="K460">
            <v>42052</v>
          </cell>
        </row>
        <row r="461">
          <cell r="B461" t="str">
            <v>DUMIAN MÉDICAL S.A.S</v>
          </cell>
          <cell r="C461" t="str">
            <v>BOLÍVAR</v>
          </cell>
          <cell r="D461" t="str">
            <v>CARTAGENA</v>
          </cell>
          <cell r="E461" t="str">
            <v>TMA300566</v>
          </cell>
          <cell r="F461" t="str">
            <v>Finalizada</v>
          </cell>
          <cell r="G461"/>
          <cell r="H461"/>
          <cell r="I461" t="str">
            <v>Demanda</v>
          </cell>
          <cell r="J461">
            <v>42052</v>
          </cell>
          <cell r="K461">
            <v>42052</v>
          </cell>
        </row>
        <row r="462">
          <cell r="B462" t="str">
            <v>DUMIAN MÉDICAL S.A.S</v>
          </cell>
          <cell r="C462" t="str">
            <v>BOLÍVAR</v>
          </cell>
          <cell r="D462" t="str">
            <v>CARTAGENA</v>
          </cell>
          <cell r="E462" t="str">
            <v>TMA300567</v>
          </cell>
          <cell r="F462" t="str">
            <v>Finalizada</v>
          </cell>
          <cell r="G462"/>
          <cell r="H462"/>
          <cell r="I462" t="str">
            <v>Demanda</v>
          </cell>
          <cell r="J462">
            <v>42052</v>
          </cell>
          <cell r="K462">
            <v>42052</v>
          </cell>
        </row>
        <row r="463">
          <cell r="B463" t="str">
            <v>DUMIAN MÉDICAL S.A.S</v>
          </cell>
          <cell r="C463" t="str">
            <v>BOLÍVAR</v>
          </cell>
          <cell r="D463" t="str">
            <v>CARTAGENA</v>
          </cell>
          <cell r="E463" t="str">
            <v>TMA300569</v>
          </cell>
          <cell r="F463" t="str">
            <v>Finalizada</v>
          </cell>
          <cell r="G463"/>
          <cell r="H463"/>
          <cell r="I463" t="str">
            <v>Demanda</v>
          </cell>
          <cell r="J463">
            <v>42082</v>
          </cell>
          <cell r="K463">
            <v>42082</v>
          </cell>
        </row>
        <row r="464">
          <cell r="B464" t="str">
            <v>DUMIAN MÉDICAL S.A.S</v>
          </cell>
          <cell r="C464" t="str">
            <v>BOLÍVAR</v>
          </cell>
          <cell r="D464" t="str">
            <v>CARTAGENA</v>
          </cell>
          <cell r="E464" t="str">
            <v>TMA300817</v>
          </cell>
          <cell r="F464" t="str">
            <v>Finalizada</v>
          </cell>
          <cell r="G464"/>
          <cell r="H464"/>
          <cell r="I464" t="str">
            <v>Demanda</v>
          </cell>
          <cell r="J464">
            <v>42052</v>
          </cell>
          <cell r="K464">
            <v>42052</v>
          </cell>
        </row>
        <row r="465">
          <cell r="B465" t="str">
            <v>DUMIAN MÉDICAL S.A.S</v>
          </cell>
          <cell r="C465" t="str">
            <v>BOLÍVAR</v>
          </cell>
          <cell r="D465" t="str">
            <v>CARTAGENA</v>
          </cell>
          <cell r="E465" t="str">
            <v>TMA300821</v>
          </cell>
          <cell r="F465" t="str">
            <v>Finalizada</v>
          </cell>
          <cell r="G465"/>
          <cell r="H465"/>
          <cell r="I465" t="str">
            <v>Demanda</v>
          </cell>
          <cell r="J465">
            <v>42052</v>
          </cell>
          <cell r="K465">
            <v>42052</v>
          </cell>
        </row>
        <row r="466">
          <cell r="B466" t="str">
            <v>DUMIAN MÉDICAL S.A.S</v>
          </cell>
          <cell r="C466" t="str">
            <v>BOLÍVAR</v>
          </cell>
          <cell r="D466" t="str">
            <v>CARTAGENA</v>
          </cell>
          <cell r="E466" t="str">
            <v>TMA302864</v>
          </cell>
          <cell r="F466" t="str">
            <v>Finalizada</v>
          </cell>
          <cell r="G466"/>
          <cell r="H466"/>
          <cell r="I466" t="str">
            <v>Demanda</v>
          </cell>
          <cell r="J466">
            <v>42052</v>
          </cell>
          <cell r="K466">
            <v>42052</v>
          </cell>
        </row>
        <row r="467">
          <cell r="B467" t="str">
            <v>DUMIAN MÉDICAL S.A.S</v>
          </cell>
          <cell r="C467" t="str">
            <v>BOLÍVAR</v>
          </cell>
          <cell r="D467" t="str">
            <v>CARTAGENA</v>
          </cell>
          <cell r="E467" t="str">
            <v>TMA303687</v>
          </cell>
          <cell r="F467" t="str">
            <v>Finalizada</v>
          </cell>
          <cell r="G467"/>
          <cell r="H467"/>
          <cell r="I467" t="str">
            <v>Demanda</v>
          </cell>
          <cell r="J467">
            <v>42052</v>
          </cell>
          <cell r="K467">
            <v>42052</v>
          </cell>
        </row>
        <row r="468">
          <cell r="B468" t="str">
            <v>DUMIAN MÉDICAL S.A.S</v>
          </cell>
          <cell r="C468" t="str">
            <v>BOLÍVAR</v>
          </cell>
          <cell r="D468" t="str">
            <v>CARTAGENA</v>
          </cell>
          <cell r="E468" t="str">
            <v>TMA30379</v>
          </cell>
          <cell r="F468" t="str">
            <v>Finalizada</v>
          </cell>
          <cell r="G468"/>
          <cell r="H468"/>
          <cell r="I468" t="str">
            <v>Demanda</v>
          </cell>
          <cell r="J468">
            <v>41338</v>
          </cell>
          <cell r="K468">
            <v>41338</v>
          </cell>
        </row>
        <row r="469">
          <cell r="B469" t="str">
            <v>DUMIAN MÉDICAL S.A.S</v>
          </cell>
          <cell r="C469" t="str">
            <v>BOLÍVAR</v>
          </cell>
          <cell r="D469" t="str">
            <v>CARTAGENA</v>
          </cell>
          <cell r="E469" t="str">
            <v>TMA30397</v>
          </cell>
          <cell r="F469" t="str">
            <v>Finalizada</v>
          </cell>
          <cell r="G469"/>
          <cell r="H469"/>
          <cell r="I469" t="str">
            <v>Demanda</v>
          </cell>
          <cell r="J469">
            <v>41338</v>
          </cell>
          <cell r="K469">
            <v>41338</v>
          </cell>
        </row>
        <row r="470">
          <cell r="B470" t="str">
            <v>DUMIAN MÉDICAL S.A.S</v>
          </cell>
          <cell r="C470" t="str">
            <v>BOLÍVAR</v>
          </cell>
          <cell r="D470" t="str">
            <v>CARTAGENA</v>
          </cell>
          <cell r="E470" t="str">
            <v>TMA30401</v>
          </cell>
          <cell r="F470" t="str">
            <v>Finalizada</v>
          </cell>
          <cell r="G470"/>
          <cell r="H470"/>
          <cell r="I470" t="str">
            <v>Demanda</v>
          </cell>
          <cell r="J470">
            <v>41404</v>
          </cell>
          <cell r="K470">
            <v>41404</v>
          </cell>
        </row>
        <row r="471">
          <cell r="B471" t="str">
            <v>DUMIAN MÉDICAL S.A.S</v>
          </cell>
          <cell r="C471" t="str">
            <v>BOLÍVAR</v>
          </cell>
          <cell r="D471" t="str">
            <v>CARTAGENA</v>
          </cell>
          <cell r="E471" t="str">
            <v>TMA30403</v>
          </cell>
          <cell r="F471" t="str">
            <v>Finalizada</v>
          </cell>
          <cell r="G471"/>
          <cell r="H471"/>
          <cell r="I471" t="str">
            <v>Demanda</v>
          </cell>
          <cell r="J471">
            <v>41365</v>
          </cell>
          <cell r="K471">
            <v>41365</v>
          </cell>
        </row>
        <row r="472">
          <cell r="B472" t="str">
            <v>DUMIAN MÉDICAL S.A.S</v>
          </cell>
          <cell r="C472" t="str">
            <v>BOLÍVAR</v>
          </cell>
          <cell r="D472" t="str">
            <v>CARTAGENA</v>
          </cell>
          <cell r="E472" t="str">
            <v>TMA304567</v>
          </cell>
          <cell r="F472" t="str">
            <v>Finalizada</v>
          </cell>
          <cell r="G472"/>
          <cell r="H472"/>
          <cell r="I472" t="str">
            <v>Demanda</v>
          </cell>
          <cell r="J472">
            <v>42061</v>
          </cell>
          <cell r="K472">
            <v>42061</v>
          </cell>
        </row>
        <row r="473">
          <cell r="B473" t="str">
            <v>DUMIAN MÉDICAL S.A.S</v>
          </cell>
          <cell r="C473" t="str">
            <v>BOLÍVAR</v>
          </cell>
          <cell r="D473" t="str">
            <v>CARTAGENA</v>
          </cell>
          <cell r="E473" t="str">
            <v>TMA304611</v>
          </cell>
          <cell r="F473" t="str">
            <v>Finalizada</v>
          </cell>
          <cell r="G473"/>
          <cell r="H473"/>
          <cell r="I473" t="str">
            <v>Demanda</v>
          </cell>
          <cell r="J473">
            <v>42061</v>
          </cell>
          <cell r="K473">
            <v>42061</v>
          </cell>
        </row>
        <row r="474">
          <cell r="B474" t="str">
            <v>DUMIAN MÉDICAL S.A.S</v>
          </cell>
          <cell r="C474" t="str">
            <v>BOLÍVAR</v>
          </cell>
          <cell r="D474" t="str">
            <v>CARTAGENA</v>
          </cell>
          <cell r="E474" t="str">
            <v>TMA304644</v>
          </cell>
          <cell r="F474" t="str">
            <v>Finalizada</v>
          </cell>
          <cell r="G474"/>
          <cell r="H474"/>
          <cell r="I474" t="str">
            <v>Demanda</v>
          </cell>
          <cell r="J474">
            <v>42110</v>
          </cell>
          <cell r="K474">
            <v>42110</v>
          </cell>
        </row>
        <row r="475">
          <cell r="B475" t="str">
            <v>DUMIAN MÉDICAL S.A.S</v>
          </cell>
          <cell r="C475" t="str">
            <v>BOLÍVAR</v>
          </cell>
          <cell r="D475" t="str">
            <v>CARTAGENA</v>
          </cell>
          <cell r="E475" t="str">
            <v>TMA30530</v>
          </cell>
          <cell r="F475" t="str">
            <v>Finalizada</v>
          </cell>
          <cell r="G475"/>
          <cell r="H475"/>
          <cell r="I475" t="str">
            <v>Demanda</v>
          </cell>
          <cell r="J475">
            <v>41338</v>
          </cell>
          <cell r="K475">
            <v>41338</v>
          </cell>
        </row>
        <row r="476">
          <cell r="B476" t="str">
            <v>DUMIAN MÉDICAL S.A.S</v>
          </cell>
          <cell r="C476" t="str">
            <v>BOLÍVAR</v>
          </cell>
          <cell r="D476" t="str">
            <v>CARTAGENA</v>
          </cell>
          <cell r="E476" t="str">
            <v>TMA308329</v>
          </cell>
          <cell r="F476" t="str">
            <v>Finalizada</v>
          </cell>
          <cell r="G476"/>
          <cell r="H476"/>
          <cell r="I476" t="str">
            <v>Demanda</v>
          </cell>
          <cell r="J476">
            <v>42082</v>
          </cell>
          <cell r="K476">
            <v>42082</v>
          </cell>
        </row>
        <row r="477">
          <cell r="B477" t="str">
            <v>DUMIAN MÉDICAL S.A.S</v>
          </cell>
          <cell r="C477" t="str">
            <v>BOLÍVAR</v>
          </cell>
          <cell r="D477" t="str">
            <v>CARTAGENA</v>
          </cell>
          <cell r="E477" t="str">
            <v>TMA308536</v>
          </cell>
          <cell r="F477" t="str">
            <v>Finalizada</v>
          </cell>
          <cell r="G477"/>
          <cell r="H477"/>
          <cell r="I477" t="str">
            <v>Demanda</v>
          </cell>
          <cell r="J477">
            <v>42061</v>
          </cell>
          <cell r="K477">
            <v>42061</v>
          </cell>
        </row>
        <row r="478">
          <cell r="B478" t="str">
            <v>DUMIAN MÉDICAL S.A.S</v>
          </cell>
          <cell r="C478" t="str">
            <v>BOLÍVAR</v>
          </cell>
          <cell r="D478" t="str">
            <v>CARTAGENA</v>
          </cell>
          <cell r="E478" t="str">
            <v>TMA308845</v>
          </cell>
          <cell r="F478" t="str">
            <v>Finalizada</v>
          </cell>
          <cell r="G478"/>
          <cell r="H478"/>
          <cell r="I478" t="str">
            <v>Demanda</v>
          </cell>
          <cell r="J478">
            <v>42052</v>
          </cell>
          <cell r="K478">
            <v>42052</v>
          </cell>
        </row>
        <row r="479">
          <cell r="B479" t="str">
            <v>DUMIAN MÉDICAL S.A.S</v>
          </cell>
          <cell r="C479" t="str">
            <v>BOLÍVAR</v>
          </cell>
          <cell r="D479" t="str">
            <v>CARTAGENA</v>
          </cell>
          <cell r="E479" t="str">
            <v>TMA3100</v>
          </cell>
          <cell r="F479" t="str">
            <v>Finalizada</v>
          </cell>
          <cell r="G479"/>
          <cell r="H479"/>
          <cell r="I479" t="str">
            <v>Demanda</v>
          </cell>
          <cell r="J479">
            <v>41011</v>
          </cell>
          <cell r="K479">
            <v>41011</v>
          </cell>
        </row>
        <row r="480">
          <cell r="B480" t="str">
            <v>DUMIAN MÉDICAL S.A.S</v>
          </cell>
          <cell r="C480" t="str">
            <v>BOLÍVAR</v>
          </cell>
          <cell r="D480" t="str">
            <v>CARTAGENA</v>
          </cell>
          <cell r="E480" t="str">
            <v>TMA310076</v>
          </cell>
          <cell r="F480" t="str">
            <v>Finalizada</v>
          </cell>
          <cell r="G480"/>
          <cell r="H480"/>
          <cell r="I480" t="str">
            <v>Demanda</v>
          </cell>
          <cell r="J480">
            <v>42061</v>
          </cell>
          <cell r="K480">
            <v>42061</v>
          </cell>
        </row>
        <row r="481">
          <cell r="B481" t="str">
            <v>DUMIAN MÉDICAL S.A.S</v>
          </cell>
          <cell r="C481" t="str">
            <v>BOLÍVAR</v>
          </cell>
          <cell r="D481" t="str">
            <v>CARTAGENA</v>
          </cell>
          <cell r="E481" t="str">
            <v>TMA311183</v>
          </cell>
          <cell r="F481" t="str">
            <v>Finalizada</v>
          </cell>
          <cell r="G481"/>
          <cell r="H481"/>
          <cell r="I481" t="str">
            <v>Demanda</v>
          </cell>
          <cell r="J481">
            <v>42080</v>
          </cell>
          <cell r="K481">
            <v>42080</v>
          </cell>
        </row>
        <row r="482">
          <cell r="B482" t="str">
            <v>DUMIAN MÉDICAL S.A.S</v>
          </cell>
          <cell r="C482" t="str">
            <v>BOLÍVAR</v>
          </cell>
          <cell r="D482" t="str">
            <v>CARTAGENA</v>
          </cell>
          <cell r="E482" t="str">
            <v>TMA311464</v>
          </cell>
          <cell r="F482" t="str">
            <v>Finalizada</v>
          </cell>
          <cell r="G482"/>
          <cell r="H482"/>
          <cell r="I482" t="str">
            <v>Demanda</v>
          </cell>
          <cell r="J482">
            <v>42061</v>
          </cell>
          <cell r="K482">
            <v>42061</v>
          </cell>
        </row>
        <row r="483">
          <cell r="B483" t="str">
            <v>DUMIAN MÉDICAL S.A.S</v>
          </cell>
          <cell r="C483" t="str">
            <v>BOLÍVAR</v>
          </cell>
          <cell r="D483" t="str">
            <v>CARTAGENA</v>
          </cell>
          <cell r="E483" t="str">
            <v>TMA31162</v>
          </cell>
          <cell r="F483" t="str">
            <v>Finalizada</v>
          </cell>
          <cell r="G483"/>
          <cell r="H483"/>
          <cell r="I483" t="str">
            <v>Demanda</v>
          </cell>
          <cell r="J483">
            <v>41338</v>
          </cell>
          <cell r="K483">
            <v>41338</v>
          </cell>
        </row>
        <row r="484">
          <cell r="B484" t="str">
            <v>DUMIAN MÉDICAL S.A.S</v>
          </cell>
          <cell r="C484" t="str">
            <v>BOLÍVAR</v>
          </cell>
          <cell r="D484" t="str">
            <v>CARTAGENA</v>
          </cell>
          <cell r="E484" t="str">
            <v>TMA312884</v>
          </cell>
          <cell r="F484" t="str">
            <v>Finalizada</v>
          </cell>
          <cell r="G484"/>
          <cell r="H484"/>
          <cell r="I484" t="str">
            <v>Demanda</v>
          </cell>
          <cell r="J484">
            <v>42080</v>
          </cell>
          <cell r="K484">
            <v>42080</v>
          </cell>
        </row>
        <row r="485">
          <cell r="B485" t="str">
            <v>DUMIAN MÉDICAL S.A.S</v>
          </cell>
          <cell r="C485" t="str">
            <v>BOLÍVAR</v>
          </cell>
          <cell r="D485" t="str">
            <v>CARTAGENA</v>
          </cell>
          <cell r="E485" t="str">
            <v>TMA313117</v>
          </cell>
          <cell r="F485" t="str">
            <v>Finalizada</v>
          </cell>
          <cell r="G485"/>
          <cell r="H485"/>
          <cell r="I485" t="str">
            <v>Demanda</v>
          </cell>
          <cell r="J485">
            <v>42080</v>
          </cell>
          <cell r="K485">
            <v>42080</v>
          </cell>
        </row>
        <row r="486">
          <cell r="B486" t="str">
            <v>DUMIAN MÉDICAL S.A.S</v>
          </cell>
          <cell r="C486" t="str">
            <v>BOLÍVAR</v>
          </cell>
          <cell r="D486" t="str">
            <v>CARTAGENA</v>
          </cell>
          <cell r="E486" t="str">
            <v>TMA313432</v>
          </cell>
          <cell r="F486" t="str">
            <v>Finalizada</v>
          </cell>
          <cell r="G486"/>
          <cell r="H486"/>
          <cell r="I486" t="str">
            <v>Demanda</v>
          </cell>
          <cell r="J486">
            <v>42110</v>
          </cell>
          <cell r="K486">
            <v>42110</v>
          </cell>
        </row>
        <row r="487">
          <cell r="B487" t="str">
            <v>DUMIAN MÉDICAL S.A.S</v>
          </cell>
          <cell r="C487" t="str">
            <v>BOLÍVAR</v>
          </cell>
          <cell r="D487" t="str">
            <v>CARTAGENA</v>
          </cell>
          <cell r="E487" t="str">
            <v>TMA313851</v>
          </cell>
          <cell r="F487" t="str">
            <v>Finalizada</v>
          </cell>
          <cell r="G487"/>
          <cell r="H487"/>
          <cell r="I487" t="str">
            <v>Demanda</v>
          </cell>
          <cell r="J487">
            <v>42080</v>
          </cell>
          <cell r="K487">
            <v>42080</v>
          </cell>
        </row>
        <row r="488">
          <cell r="B488" t="str">
            <v>DUMIAN MÉDICAL S.A.S</v>
          </cell>
          <cell r="C488" t="str">
            <v>BOLÍVAR</v>
          </cell>
          <cell r="D488" t="str">
            <v>CARTAGENA</v>
          </cell>
          <cell r="E488" t="str">
            <v>TMA314157</v>
          </cell>
          <cell r="F488" t="str">
            <v>Finalizada</v>
          </cell>
          <cell r="G488"/>
          <cell r="H488"/>
          <cell r="I488" t="str">
            <v>Demanda</v>
          </cell>
          <cell r="J488">
            <v>42080</v>
          </cell>
          <cell r="K488">
            <v>42080</v>
          </cell>
        </row>
        <row r="489">
          <cell r="B489" t="str">
            <v>DUMIAN MÉDICAL S.A.S</v>
          </cell>
          <cell r="C489" t="str">
            <v>BOLÍVAR</v>
          </cell>
          <cell r="D489" t="str">
            <v>CARTAGENA</v>
          </cell>
          <cell r="E489" t="str">
            <v>TMA316980</v>
          </cell>
          <cell r="F489" t="str">
            <v>Finalizada</v>
          </cell>
          <cell r="G489"/>
          <cell r="H489"/>
          <cell r="I489" t="str">
            <v>Demanda</v>
          </cell>
          <cell r="J489">
            <v>42140</v>
          </cell>
          <cell r="K489">
            <v>42140</v>
          </cell>
        </row>
        <row r="490">
          <cell r="B490" t="str">
            <v>DUMIAN MÉDICAL S.A.S</v>
          </cell>
          <cell r="C490" t="str">
            <v>BOLÍVAR</v>
          </cell>
          <cell r="D490" t="str">
            <v>CARTAGENA</v>
          </cell>
          <cell r="E490" t="str">
            <v>TMA318029</v>
          </cell>
          <cell r="F490" t="str">
            <v>Finalizada</v>
          </cell>
          <cell r="G490"/>
          <cell r="H490"/>
          <cell r="I490" t="str">
            <v>Demanda</v>
          </cell>
          <cell r="J490">
            <v>42080</v>
          </cell>
          <cell r="K490">
            <v>42080</v>
          </cell>
        </row>
        <row r="491">
          <cell r="B491" t="str">
            <v>DUMIAN MÉDICAL S.A.S</v>
          </cell>
          <cell r="C491" t="str">
            <v>BOLÍVAR</v>
          </cell>
          <cell r="D491" t="str">
            <v>CARTAGENA</v>
          </cell>
          <cell r="E491" t="str">
            <v>TMA318402</v>
          </cell>
          <cell r="F491" t="str">
            <v>Finalizada</v>
          </cell>
          <cell r="G491"/>
          <cell r="H491"/>
          <cell r="I491" t="str">
            <v>Demanda</v>
          </cell>
          <cell r="J491">
            <v>42110</v>
          </cell>
          <cell r="K491">
            <v>42110</v>
          </cell>
        </row>
        <row r="492">
          <cell r="B492" t="str">
            <v>DUMIAN MÉDICAL S.A.S</v>
          </cell>
          <cell r="C492" t="str">
            <v>BOLÍVAR</v>
          </cell>
          <cell r="D492" t="str">
            <v>CARTAGENA</v>
          </cell>
          <cell r="E492" t="str">
            <v>TMA318573</v>
          </cell>
          <cell r="F492" t="str">
            <v>Finalizada</v>
          </cell>
          <cell r="G492"/>
          <cell r="H492"/>
          <cell r="I492" t="str">
            <v>Demanda</v>
          </cell>
          <cell r="J492">
            <v>42080</v>
          </cell>
          <cell r="K492">
            <v>42080</v>
          </cell>
        </row>
        <row r="493">
          <cell r="B493" t="str">
            <v>DUMIAN MÉDICAL S.A.S</v>
          </cell>
          <cell r="C493" t="str">
            <v>BOLÍVAR</v>
          </cell>
          <cell r="D493" t="str">
            <v>CARTAGENA</v>
          </cell>
          <cell r="E493" t="str">
            <v>TMA318696</v>
          </cell>
          <cell r="F493" t="str">
            <v>Finalizada</v>
          </cell>
          <cell r="G493"/>
          <cell r="H493"/>
          <cell r="I493" t="str">
            <v>Demanda</v>
          </cell>
          <cell r="J493">
            <v>42080</v>
          </cell>
          <cell r="K493">
            <v>42080</v>
          </cell>
        </row>
        <row r="494">
          <cell r="B494" t="str">
            <v>DUMIAN MÉDICAL S.A.S</v>
          </cell>
          <cell r="C494" t="str">
            <v>BOLÍVAR</v>
          </cell>
          <cell r="D494" t="str">
            <v>CARTAGENA</v>
          </cell>
          <cell r="E494" t="str">
            <v>TMA31926</v>
          </cell>
          <cell r="F494" t="str">
            <v>Finalizada</v>
          </cell>
          <cell r="G494"/>
          <cell r="H494"/>
          <cell r="I494" t="str">
            <v>Demanda</v>
          </cell>
          <cell r="J494">
            <v>41404</v>
          </cell>
          <cell r="K494">
            <v>41404</v>
          </cell>
        </row>
        <row r="495">
          <cell r="B495" t="str">
            <v>DUMIAN MÉDICAL S.A.S</v>
          </cell>
          <cell r="C495" t="str">
            <v>BOLÍVAR</v>
          </cell>
          <cell r="D495" t="str">
            <v>CARTAGENA</v>
          </cell>
          <cell r="E495" t="str">
            <v>TMA31986</v>
          </cell>
          <cell r="F495" t="str">
            <v>Finalizada</v>
          </cell>
          <cell r="G495"/>
          <cell r="H495"/>
          <cell r="I495" t="str">
            <v>Demanda</v>
          </cell>
          <cell r="J495">
            <v>41404</v>
          </cell>
          <cell r="K495">
            <v>41404</v>
          </cell>
        </row>
        <row r="496">
          <cell r="B496" t="str">
            <v>DUMIAN MÉDICAL S.A.S</v>
          </cell>
          <cell r="C496" t="str">
            <v>BOLÍVAR</v>
          </cell>
          <cell r="D496" t="str">
            <v>CARTAGENA</v>
          </cell>
          <cell r="E496" t="str">
            <v>TMA32018</v>
          </cell>
          <cell r="F496" t="str">
            <v>Finalizada</v>
          </cell>
          <cell r="G496"/>
          <cell r="H496"/>
          <cell r="I496" t="str">
            <v>Demanda</v>
          </cell>
          <cell r="J496">
            <v>41404</v>
          </cell>
          <cell r="K496">
            <v>41404</v>
          </cell>
        </row>
        <row r="497">
          <cell r="B497" t="str">
            <v>DUMIAN MÉDICAL S.A.S</v>
          </cell>
          <cell r="C497" t="str">
            <v>BOLÍVAR</v>
          </cell>
          <cell r="D497" t="str">
            <v>CARTAGENA</v>
          </cell>
          <cell r="E497" t="str">
            <v>TMA320737</v>
          </cell>
          <cell r="F497" t="str">
            <v>Finalizada</v>
          </cell>
          <cell r="G497"/>
          <cell r="H497"/>
          <cell r="I497" t="str">
            <v>Demanda</v>
          </cell>
          <cell r="J497">
            <v>42080</v>
          </cell>
          <cell r="K497">
            <v>42080</v>
          </cell>
        </row>
        <row r="498">
          <cell r="B498" t="str">
            <v>DUMIAN MÉDICAL S.A.S</v>
          </cell>
          <cell r="C498" t="str">
            <v>BOLÍVAR</v>
          </cell>
          <cell r="D498" t="str">
            <v>CARTAGENA</v>
          </cell>
          <cell r="E498" t="str">
            <v>TMA320741</v>
          </cell>
          <cell r="F498" t="str">
            <v>Finalizada</v>
          </cell>
          <cell r="G498"/>
          <cell r="H498"/>
          <cell r="I498" t="str">
            <v>Demanda</v>
          </cell>
          <cell r="J498">
            <v>42080</v>
          </cell>
          <cell r="K498">
            <v>42080</v>
          </cell>
        </row>
        <row r="499">
          <cell r="B499" t="str">
            <v>DUMIAN MÉDICAL S.A.S</v>
          </cell>
          <cell r="C499" t="str">
            <v>BOLÍVAR</v>
          </cell>
          <cell r="D499" t="str">
            <v>CARTAGENA</v>
          </cell>
          <cell r="E499" t="str">
            <v>TMA322156</v>
          </cell>
          <cell r="F499" t="str">
            <v>Finalizada</v>
          </cell>
          <cell r="G499"/>
          <cell r="H499"/>
          <cell r="I499" t="str">
            <v>Demanda</v>
          </cell>
          <cell r="J499">
            <v>42080</v>
          </cell>
          <cell r="K499">
            <v>42080</v>
          </cell>
        </row>
        <row r="500">
          <cell r="B500" t="str">
            <v>DUMIAN MÉDICAL S.A.S</v>
          </cell>
          <cell r="C500" t="str">
            <v>BOLÍVAR</v>
          </cell>
          <cell r="D500" t="str">
            <v>CARTAGENA</v>
          </cell>
          <cell r="E500" t="str">
            <v>TMA322477</v>
          </cell>
          <cell r="F500" t="str">
            <v>Finalizada</v>
          </cell>
          <cell r="G500"/>
          <cell r="H500"/>
          <cell r="I500" t="str">
            <v>Demanda</v>
          </cell>
          <cell r="J500">
            <v>42080</v>
          </cell>
          <cell r="K500">
            <v>42080</v>
          </cell>
        </row>
        <row r="501">
          <cell r="B501" t="str">
            <v>DUMIAN MÉDICAL S.A.S</v>
          </cell>
          <cell r="C501" t="str">
            <v>BOLÍVAR</v>
          </cell>
          <cell r="D501" t="str">
            <v>CARTAGENA</v>
          </cell>
          <cell r="E501" t="str">
            <v>TMA323375</v>
          </cell>
          <cell r="F501" t="str">
            <v>Finalizada</v>
          </cell>
          <cell r="G501"/>
          <cell r="H501"/>
          <cell r="I501" t="str">
            <v>Demanda</v>
          </cell>
          <cell r="J501">
            <v>42080</v>
          </cell>
          <cell r="K501">
            <v>42080</v>
          </cell>
        </row>
        <row r="502">
          <cell r="B502" t="str">
            <v>DUMIAN MÉDICAL S.A.S</v>
          </cell>
          <cell r="C502" t="str">
            <v>BOLÍVAR</v>
          </cell>
          <cell r="D502" t="str">
            <v>CARTAGENA</v>
          </cell>
          <cell r="E502" t="str">
            <v>TMA323455</v>
          </cell>
          <cell r="F502" t="str">
            <v>Finalizada</v>
          </cell>
          <cell r="G502"/>
          <cell r="H502"/>
          <cell r="I502" t="str">
            <v>Demanda</v>
          </cell>
          <cell r="J502">
            <v>42140</v>
          </cell>
          <cell r="K502">
            <v>42140</v>
          </cell>
        </row>
        <row r="503">
          <cell r="B503" t="str">
            <v>DUMIAN MÉDICAL S.A.S</v>
          </cell>
          <cell r="C503" t="str">
            <v>BOLÍVAR</v>
          </cell>
          <cell r="D503" t="str">
            <v>CARTAGENA</v>
          </cell>
          <cell r="E503" t="str">
            <v>TMA323486</v>
          </cell>
          <cell r="F503" t="str">
            <v>Finalizada</v>
          </cell>
          <cell r="G503"/>
          <cell r="H503"/>
          <cell r="I503" t="str">
            <v>Demanda</v>
          </cell>
          <cell r="J503">
            <v>42080</v>
          </cell>
          <cell r="K503">
            <v>42080</v>
          </cell>
        </row>
        <row r="504">
          <cell r="B504" t="str">
            <v>DUMIAN MÉDICAL S.A.S</v>
          </cell>
          <cell r="C504" t="str">
            <v>BOLÍVAR</v>
          </cell>
          <cell r="D504" t="str">
            <v>CARTAGENA</v>
          </cell>
          <cell r="E504" t="str">
            <v>TMA324248</v>
          </cell>
          <cell r="F504" t="str">
            <v>Finalizada</v>
          </cell>
          <cell r="G504"/>
          <cell r="H504"/>
          <cell r="I504" t="str">
            <v>Demanda</v>
          </cell>
          <cell r="J504">
            <v>42080</v>
          </cell>
          <cell r="K504">
            <v>42080</v>
          </cell>
        </row>
        <row r="505">
          <cell r="B505" t="str">
            <v>DUMIAN MÉDICAL S.A.S</v>
          </cell>
          <cell r="C505" t="str">
            <v>BOLÍVAR</v>
          </cell>
          <cell r="D505" t="str">
            <v>CARTAGENA</v>
          </cell>
          <cell r="E505" t="str">
            <v>TMA324249</v>
          </cell>
          <cell r="F505" t="str">
            <v>Finalizada</v>
          </cell>
          <cell r="G505"/>
          <cell r="H505"/>
          <cell r="I505" t="str">
            <v>Demanda</v>
          </cell>
          <cell r="J505">
            <v>42140</v>
          </cell>
          <cell r="K505">
            <v>42140</v>
          </cell>
        </row>
        <row r="506">
          <cell r="B506" t="str">
            <v>DUMIAN MÉDICAL S.A.S</v>
          </cell>
          <cell r="C506" t="str">
            <v>BOLÍVAR</v>
          </cell>
          <cell r="D506" t="str">
            <v>CARTAGENA</v>
          </cell>
          <cell r="E506" t="str">
            <v>TMA324682</v>
          </cell>
          <cell r="F506" t="str">
            <v>Finalizada</v>
          </cell>
          <cell r="G506"/>
          <cell r="H506"/>
          <cell r="I506" t="str">
            <v>Demanda</v>
          </cell>
          <cell r="J506">
            <v>42110</v>
          </cell>
          <cell r="K506">
            <v>42110</v>
          </cell>
        </row>
        <row r="507">
          <cell r="B507" t="str">
            <v>DUMIAN MÉDICAL S.A.S</v>
          </cell>
          <cell r="C507" t="str">
            <v>BOLÍVAR</v>
          </cell>
          <cell r="D507" t="str">
            <v>CARTAGENA</v>
          </cell>
          <cell r="E507" t="str">
            <v>TMA324867</v>
          </cell>
          <cell r="F507" t="str">
            <v>Finalizada</v>
          </cell>
          <cell r="G507"/>
          <cell r="H507"/>
          <cell r="I507" t="str">
            <v>Demanda</v>
          </cell>
          <cell r="J507">
            <v>42110</v>
          </cell>
          <cell r="K507">
            <v>42110</v>
          </cell>
        </row>
        <row r="508">
          <cell r="B508" t="str">
            <v>DUMIAN MÉDICAL S.A.S</v>
          </cell>
          <cell r="C508" t="str">
            <v>BOLÍVAR</v>
          </cell>
          <cell r="D508" t="str">
            <v>CARTAGENA</v>
          </cell>
          <cell r="E508" t="str">
            <v>TMA325278</v>
          </cell>
          <cell r="F508" t="str">
            <v>Finalizada</v>
          </cell>
          <cell r="G508"/>
          <cell r="H508"/>
          <cell r="I508" t="str">
            <v>Demanda</v>
          </cell>
          <cell r="J508">
            <v>42140</v>
          </cell>
          <cell r="K508">
            <v>42140</v>
          </cell>
        </row>
        <row r="509">
          <cell r="B509" t="str">
            <v>DUMIAN MÉDICAL S.A.S</v>
          </cell>
          <cell r="C509" t="str">
            <v>BOLÍVAR</v>
          </cell>
          <cell r="D509" t="str">
            <v>CARTAGENA</v>
          </cell>
          <cell r="E509" t="str">
            <v>TMA325887</v>
          </cell>
          <cell r="F509" t="str">
            <v>Finalizada</v>
          </cell>
          <cell r="G509"/>
          <cell r="H509"/>
          <cell r="I509" t="str">
            <v>Demanda</v>
          </cell>
          <cell r="J509">
            <v>42377</v>
          </cell>
          <cell r="K509">
            <v>42377</v>
          </cell>
        </row>
        <row r="510">
          <cell r="B510" t="str">
            <v>DUMIAN MÉDICAL S.A.S</v>
          </cell>
          <cell r="C510" t="str">
            <v>BOLÍVAR</v>
          </cell>
          <cell r="D510" t="str">
            <v>CARTAGENA</v>
          </cell>
          <cell r="E510" t="str">
            <v>TMA326254</v>
          </cell>
          <cell r="F510" t="str">
            <v>Finalizada</v>
          </cell>
          <cell r="G510"/>
          <cell r="H510"/>
          <cell r="I510" t="str">
            <v>Demanda</v>
          </cell>
          <cell r="J510">
            <v>42111</v>
          </cell>
          <cell r="K510">
            <v>42111</v>
          </cell>
        </row>
        <row r="511">
          <cell r="B511" t="str">
            <v>DUMIAN MÉDICAL S.A.S</v>
          </cell>
          <cell r="C511" t="str">
            <v>BOLÍVAR</v>
          </cell>
          <cell r="D511" t="str">
            <v>CARTAGENA</v>
          </cell>
          <cell r="E511" t="str">
            <v>TMA326258</v>
          </cell>
          <cell r="F511" t="str">
            <v>Finalizada</v>
          </cell>
          <cell r="G511"/>
          <cell r="H511"/>
          <cell r="I511" t="str">
            <v>Demanda</v>
          </cell>
          <cell r="J511">
            <v>42140</v>
          </cell>
          <cell r="K511">
            <v>42140</v>
          </cell>
        </row>
        <row r="512">
          <cell r="B512" t="str">
            <v>DUMIAN MÉDICAL S.A.S</v>
          </cell>
          <cell r="C512" t="str">
            <v>BOLÍVAR</v>
          </cell>
          <cell r="D512" t="str">
            <v>CARTAGENA</v>
          </cell>
          <cell r="E512" t="str">
            <v>TMA326425</v>
          </cell>
          <cell r="F512" t="str">
            <v>Finalizada</v>
          </cell>
          <cell r="G512"/>
          <cell r="H512"/>
          <cell r="I512" t="str">
            <v>Demanda</v>
          </cell>
          <cell r="J512">
            <v>42140</v>
          </cell>
          <cell r="K512">
            <v>42140</v>
          </cell>
        </row>
        <row r="513">
          <cell r="B513" t="str">
            <v>DUMIAN MÉDICAL S.A.S</v>
          </cell>
          <cell r="C513" t="str">
            <v>BOLÍVAR</v>
          </cell>
          <cell r="D513" t="str">
            <v>CARTAGENA</v>
          </cell>
          <cell r="E513" t="str">
            <v>TMA326502</v>
          </cell>
          <cell r="F513" t="str">
            <v>Finalizada</v>
          </cell>
          <cell r="G513"/>
          <cell r="H513"/>
          <cell r="I513" t="str">
            <v>Demanda</v>
          </cell>
          <cell r="J513">
            <v>42140</v>
          </cell>
          <cell r="K513">
            <v>42140</v>
          </cell>
        </row>
        <row r="514">
          <cell r="B514" t="str">
            <v>DUMIAN MÉDICAL S.A.S</v>
          </cell>
          <cell r="C514" t="str">
            <v>BOLÍVAR</v>
          </cell>
          <cell r="D514" t="str">
            <v>CARTAGENA</v>
          </cell>
          <cell r="E514" t="str">
            <v>TMA326584</v>
          </cell>
          <cell r="F514" t="str">
            <v>Finalizada</v>
          </cell>
          <cell r="G514"/>
          <cell r="H514"/>
          <cell r="I514" t="str">
            <v>Demanda</v>
          </cell>
          <cell r="J514">
            <v>42377</v>
          </cell>
          <cell r="K514">
            <v>42377</v>
          </cell>
        </row>
        <row r="515">
          <cell r="B515" t="str">
            <v>DUMIAN MÉDICAL S.A.S</v>
          </cell>
          <cell r="C515" t="str">
            <v>BOLÍVAR</v>
          </cell>
          <cell r="D515" t="str">
            <v>CARTAGENA</v>
          </cell>
          <cell r="E515" t="str">
            <v>TMA326655</v>
          </cell>
          <cell r="F515" t="str">
            <v>Finalizada</v>
          </cell>
          <cell r="G515"/>
          <cell r="H515"/>
          <cell r="I515" t="str">
            <v>Demanda</v>
          </cell>
          <cell r="J515">
            <v>42140</v>
          </cell>
          <cell r="K515">
            <v>42140</v>
          </cell>
        </row>
        <row r="516">
          <cell r="B516" t="str">
            <v>DUMIAN MÉDICAL S.A.S</v>
          </cell>
          <cell r="C516" t="str">
            <v>BOLÍVAR</v>
          </cell>
          <cell r="D516" t="str">
            <v>CARTAGENA</v>
          </cell>
          <cell r="E516" t="str">
            <v>TMA330622</v>
          </cell>
          <cell r="F516" t="str">
            <v>Finalizada</v>
          </cell>
          <cell r="G516"/>
          <cell r="H516"/>
          <cell r="I516" t="str">
            <v>Demanda</v>
          </cell>
          <cell r="J516">
            <v>42110</v>
          </cell>
          <cell r="K516">
            <v>42110</v>
          </cell>
        </row>
        <row r="517">
          <cell r="B517" t="str">
            <v>DUMIAN MÉDICAL S.A.S</v>
          </cell>
          <cell r="C517" t="str">
            <v>BOLÍVAR</v>
          </cell>
          <cell r="D517" t="str">
            <v>CARTAGENA</v>
          </cell>
          <cell r="E517" t="str">
            <v>TMA331780</v>
          </cell>
          <cell r="F517" t="str">
            <v>Finalizada</v>
          </cell>
          <cell r="G517"/>
          <cell r="H517"/>
          <cell r="I517" t="str">
            <v>Demanda</v>
          </cell>
          <cell r="J517">
            <v>42377</v>
          </cell>
          <cell r="K517">
            <v>42377</v>
          </cell>
        </row>
        <row r="518">
          <cell r="B518" t="str">
            <v>DUMIAN MÉDICAL S.A.S</v>
          </cell>
          <cell r="C518" t="str">
            <v>BOLÍVAR</v>
          </cell>
          <cell r="D518" t="str">
            <v>CARTAGENA</v>
          </cell>
          <cell r="E518" t="str">
            <v>TMA33179</v>
          </cell>
          <cell r="F518" t="str">
            <v>Finalizada</v>
          </cell>
          <cell r="G518"/>
          <cell r="H518"/>
          <cell r="I518" t="str">
            <v>Demanda</v>
          </cell>
          <cell r="J518">
            <v>41338</v>
          </cell>
          <cell r="K518">
            <v>41338</v>
          </cell>
        </row>
        <row r="519">
          <cell r="B519" t="str">
            <v>DUMIAN MÉDICAL S.A.S</v>
          </cell>
          <cell r="C519" t="str">
            <v>BOLÍVAR</v>
          </cell>
          <cell r="D519" t="str">
            <v>CARTAGENA</v>
          </cell>
          <cell r="E519" t="str">
            <v>TMA331791</v>
          </cell>
          <cell r="F519" t="str">
            <v>Finalizada</v>
          </cell>
          <cell r="G519"/>
          <cell r="H519"/>
          <cell r="I519" t="str">
            <v>Demanda</v>
          </cell>
          <cell r="J519">
            <v>42150</v>
          </cell>
          <cell r="K519">
            <v>42150</v>
          </cell>
        </row>
        <row r="520">
          <cell r="B520" t="str">
            <v>DUMIAN MÉDICAL S.A.S</v>
          </cell>
          <cell r="C520" t="str">
            <v>BOLÍVAR</v>
          </cell>
          <cell r="D520" t="str">
            <v>CARTAGENA</v>
          </cell>
          <cell r="E520" t="str">
            <v>TMA333199</v>
          </cell>
          <cell r="F520" t="str">
            <v>Finalizada</v>
          </cell>
          <cell r="G520"/>
          <cell r="H520"/>
          <cell r="I520" t="str">
            <v>Demanda</v>
          </cell>
          <cell r="J520">
            <v>42140</v>
          </cell>
          <cell r="K520">
            <v>42140</v>
          </cell>
        </row>
        <row r="521">
          <cell r="B521" t="str">
            <v>DUMIAN MÉDICAL S.A.S</v>
          </cell>
          <cell r="C521" t="str">
            <v>BOLÍVAR</v>
          </cell>
          <cell r="D521" t="str">
            <v>CARTAGENA</v>
          </cell>
          <cell r="E521" t="str">
            <v>TMA334182</v>
          </cell>
          <cell r="F521" t="str">
            <v>Finalizada</v>
          </cell>
          <cell r="G521"/>
          <cell r="H521"/>
          <cell r="I521" t="str">
            <v>Demanda</v>
          </cell>
          <cell r="J521">
            <v>42377</v>
          </cell>
          <cell r="K521">
            <v>42377</v>
          </cell>
        </row>
        <row r="522">
          <cell r="B522" t="str">
            <v>DUMIAN MÉDICAL S.A.S</v>
          </cell>
          <cell r="C522" t="str">
            <v>BOLÍVAR</v>
          </cell>
          <cell r="D522" t="str">
            <v>CARTAGENA</v>
          </cell>
          <cell r="E522" t="str">
            <v>TMA334325</v>
          </cell>
          <cell r="F522" t="str">
            <v>Finalizada</v>
          </cell>
          <cell r="G522"/>
          <cell r="H522"/>
          <cell r="I522" t="str">
            <v>Demanda</v>
          </cell>
          <cell r="J522">
            <v>42325</v>
          </cell>
          <cell r="K522">
            <v>42325</v>
          </cell>
        </row>
        <row r="523">
          <cell r="B523" t="str">
            <v>DUMIAN MÉDICAL S.A.S</v>
          </cell>
          <cell r="C523" t="str">
            <v>BOLÍVAR</v>
          </cell>
          <cell r="D523" t="str">
            <v>CARTAGENA</v>
          </cell>
          <cell r="E523" t="str">
            <v>TMA33442</v>
          </cell>
          <cell r="F523" t="str">
            <v>Finalizada</v>
          </cell>
          <cell r="G523"/>
          <cell r="H523"/>
          <cell r="I523" t="str">
            <v>Demanda</v>
          </cell>
          <cell r="J523">
            <v>41472</v>
          </cell>
          <cell r="K523">
            <v>41472</v>
          </cell>
        </row>
        <row r="524">
          <cell r="B524" t="str">
            <v>DUMIAN MÉDICAL S.A.S</v>
          </cell>
          <cell r="C524" t="str">
            <v>BOLÍVAR</v>
          </cell>
          <cell r="D524" t="str">
            <v>CARTAGENA</v>
          </cell>
          <cell r="E524" t="str">
            <v>TMA33448</v>
          </cell>
          <cell r="F524" t="str">
            <v>Finalizada</v>
          </cell>
          <cell r="G524"/>
          <cell r="H524"/>
          <cell r="I524" t="str">
            <v>Demanda</v>
          </cell>
          <cell r="J524">
            <v>41472</v>
          </cell>
          <cell r="K524">
            <v>41472</v>
          </cell>
        </row>
        <row r="525">
          <cell r="B525" t="str">
            <v>DUMIAN MÉDICAL S.A.S</v>
          </cell>
          <cell r="C525" t="str">
            <v>BOLÍVAR</v>
          </cell>
          <cell r="D525" t="str">
            <v>CARTAGENA</v>
          </cell>
          <cell r="E525" t="str">
            <v>TMA33451</v>
          </cell>
          <cell r="F525" t="str">
            <v>Finalizada</v>
          </cell>
          <cell r="G525"/>
          <cell r="H525"/>
          <cell r="I525" t="str">
            <v>Demanda</v>
          </cell>
          <cell r="J525">
            <v>41472</v>
          </cell>
          <cell r="K525">
            <v>41472</v>
          </cell>
        </row>
        <row r="526">
          <cell r="B526" t="str">
            <v>DUMIAN MÉDICAL S.A.S</v>
          </cell>
          <cell r="C526" t="str">
            <v>BOLÍVAR</v>
          </cell>
          <cell r="D526" t="str">
            <v>CARTAGENA</v>
          </cell>
          <cell r="E526" t="str">
            <v>TMA334550</v>
          </cell>
          <cell r="F526" t="str">
            <v>Finalizada</v>
          </cell>
          <cell r="G526"/>
          <cell r="H526"/>
          <cell r="I526" t="str">
            <v>Demanda</v>
          </cell>
          <cell r="J526">
            <v>42377</v>
          </cell>
          <cell r="K526">
            <v>42377</v>
          </cell>
        </row>
        <row r="527">
          <cell r="B527" t="str">
            <v>DUMIAN MÉDICAL S.A.S</v>
          </cell>
          <cell r="C527" t="str">
            <v>BOLÍVAR</v>
          </cell>
          <cell r="D527" t="str">
            <v>CARTAGENA</v>
          </cell>
          <cell r="E527" t="str">
            <v>TMA334554</v>
          </cell>
          <cell r="F527" t="str">
            <v>Finalizada</v>
          </cell>
          <cell r="G527"/>
          <cell r="H527"/>
          <cell r="I527" t="str">
            <v>Demanda</v>
          </cell>
          <cell r="J527">
            <v>42140</v>
          </cell>
          <cell r="K527">
            <v>42140</v>
          </cell>
        </row>
        <row r="528">
          <cell r="B528" t="str">
            <v>DUMIAN MÉDICAL S.A.S</v>
          </cell>
          <cell r="C528" t="str">
            <v>BOLÍVAR</v>
          </cell>
          <cell r="D528" t="str">
            <v>CARTAGENA</v>
          </cell>
          <cell r="E528" t="str">
            <v>TMA334632</v>
          </cell>
          <cell r="F528" t="str">
            <v>Finalizada</v>
          </cell>
          <cell r="G528"/>
          <cell r="H528"/>
          <cell r="I528" t="str">
            <v>Demanda</v>
          </cell>
          <cell r="J528">
            <v>42140</v>
          </cell>
          <cell r="K528">
            <v>42140</v>
          </cell>
        </row>
        <row r="529">
          <cell r="B529" t="str">
            <v>DUMIAN MÉDICAL S.A.S</v>
          </cell>
          <cell r="C529" t="str">
            <v>BOLÍVAR</v>
          </cell>
          <cell r="D529" t="str">
            <v>CARTAGENA</v>
          </cell>
          <cell r="E529" t="str">
            <v>TMA335721</v>
          </cell>
          <cell r="F529" t="str">
            <v>Finalizada</v>
          </cell>
          <cell r="G529"/>
          <cell r="H529"/>
          <cell r="I529" t="str">
            <v>Demanda</v>
          </cell>
          <cell r="J529">
            <v>42110</v>
          </cell>
          <cell r="K529">
            <v>42110</v>
          </cell>
        </row>
        <row r="530">
          <cell r="B530" t="str">
            <v>DUMIAN MÉDICAL S.A.S</v>
          </cell>
          <cell r="C530" t="str">
            <v>BOLÍVAR</v>
          </cell>
          <cell r="D530" t="str">
            <v>CARTAGENA</v>
          </cell>
          <cell r="E530" t="str">
            <v>TMA336329</v>
          </cell>
          <cell r="F530" t="str">
            <v>Finalizada</v>
          </cell>
          <cell r="G530"/>
          <cell r="H530"/>
          <cell r="I530" t="str">
            <v>Demanda</v>
          </cell>
          <cell r="J530">
            <v>42140</v>
          </cell>
          <cell r="K530">
            <v>42140</v>
          </cell>
        </row>
        <row r="531">
          <cell r="B531" t="str">
            <v>DUMIAN MÉDICAL S.A.S</v>
          </cell>
          <cell r="C531" t="str">
            <v>BOLÍVAR</v>
          </cell>
          <cell r="D531" t="str">
            <v>CARTAGENA</v>
          </cell>
          <cell r="E531" t="str">
            <v>TMA336435</v>
          </cell>
          <cell r="F531" t="str">
            <v>Finalizada</v>
          </cell>
          <cell r="G531"/>
          <cell r="H531"/>
          <cell r="I531" t="str">
            <v>Demanda</v>
          </cell>
          <cell r="J531">
            <v>42180</v>
          </cell>
          <cell r="K531">
            <v>42180</v>
          </cell>
        </row>
        <row r="532">
          <cell r="B532" t="str">
            <v>DUMIAN MÉDICAL S.A.S</v>
          </cell>
          <cell r="C532" t="str">
            <v>BOLÍVAR</v>
          </cell>
          <cell r="D532" t="str">
            <v>CARTAGENA</v>
          </cell>
          <cell r="E532" t="str">
            <v>TMA336439</v>
          </cell>
          <cell r="F532" t="str">
            <v>Finalizada</v>
          </cell>
          <cell r="G532"/>
          <cell r="H532"/>
          <cell r="I532" t="str">
            <v>Demanda</v>
          </cell>
          <cell r="J532">
            <v>42140</v>
          </cell>
          <cell r="K532">
            <v>42140</v>
          </cell>
        </row>
        <row r="533">
          <cell r="B533" t="str">
            <v>DUMIAN MÉDICAL S.A.S</v>
          </cell>
          <cell r="C533" t="str">
            <v>BOLÍVAR</v>
          </cell>
          <cell r="D533" t="str">
            <v>CARTAGENA</v>
          </cell>
          <cell r="E533" t="str">
            <v>TMA3366</v>
          </cell>
          <cell r="F533" t="str">
            <v>Finalizada</v>
          </cell>
          <cell r="G533"/>
          <cell r="H533"/>
          <cell r="I533" t="str">
            <v>Demanda</v>
          </cell>
          <cell r="J533">
            <v>41011</v>
          </cell>
          <cell r="K533">
            <v>41011</v>
          </cell>
        </row>
        <row r="534">
          <cell r="B534" t="str">
            <v>DUMIAN MÉDICAL S.A.S</v>
          </cell>
          <cell r="C534" t="str">
            <v>BOLÍVAR</v>
          </cell>
          <cell r="D534" t="str">
            <v>CARTAGENA</v>
          </cell>
          <cell r="E534" t="str">
            <v>TMA336741</v>
          </cell>
          <cell r="F534" t="str">
            <v>Finalizada</v>
          </cell>
          <cell r="G534"/>
          <cell r="H534"/>
          <cell r="I534" t="str">
            <v>Demanda</v>
          </cell>
          <cell r="J534">
            <v>42139</v>
          </cell>
          <cell r="K534">
            <v>42139</v>
          </cell>
        </row>
        <row r="535">
          <cell r="B535" t="str">
            <v>DUMIAN MÉDICAL S.A.S</v>
          </cell>
          <cell r="C535" t="str">
            <v>BOLÍVAR</v>
          </cell>
          <cell r="D535" t="str">
            <v>CARTAGENA</v>
          </cell>
          <cell r="E535" t="str">
            <v>TMA337194</v>
          </cell>
          <cell r="F535" t="str">
            <v>Finalizada</v>
          </cell>
          <cell r="G535"/>
          <cell r="H535"/>
          <cell r="I535" t="str">
            <v>Demanda</v>
          </cell>
          <cell r="J535">
            <v>42110</v>
          </cell>
          <cell r="K535">
            <v>42110</v>
          </cell>
        </row>
        <row r="536">
          <cell r="B536" t="str">
            <v>DUMIAN MÉDICAL S.A.S</v>
          </cell>
          <cell r="C536" t="str">
            <v>BOLÍVAR</v>
          </cell>
          <cell r="D536" t="str">
            <v>CARTAGENA</v>
          </cell>
          <cell r="E536" t="str">
            <v>TMA337233</v>
          </cell>
          <cell r="F536" t="str">
            <v>Finalizada</v>
          </cell>
          <cell r="G536"/>
          <cell r="H536"/>
          <cell r="I536" t="str">
            <v>Demanda</v>
          </cell>
          <cell r="J536">
            <v>42235</v>
          </cell>
          <cell r="K536">
            <v>42235</v>
          </cell>
        </row>
        <row r="537">
          <cell r="B537" t="str">
            <v>DUMIAN MÉDICAL S.A.S</v>
          </cell>
          <cell r="C537" t="str">
            <v>BOLÍVAR</v>
          </cell>
          <cell r="D537" t="str">
            <v>CARTAGENA</v>
          </cell>
          <cell r="E537" t="str">
            <v>TMA337253</v>
          </cell>
          <cell r="F537" t="str">
            <v>Finalizada</v>
          </cell>
          <cell r="G537"/>
          <cell r="H537"/>
          <cell r="I537" t="str">
            <v>Demanda</v>
          </cell>
          <cell r="J537">
            <v>42235</v>
          </cell>
          <cell r="K537">
            <v>42235</v>
          </cell>
        </row>
        <row r="538">
          <cell r="B538" t="str">
            <v>DUMIAN MÉDICAL S.A.S</v>
          </cell>
          <cell r="C538" t="str">
            <v>BOLÍVAR</v>
          </cell>
          <cell r="D538" t="str">
            <v>CARTAGENA</v>
          </cell>
          <cell r="E538" t="str">
            <v>TMA338030</v>
          </cell>
          <cell r="F538" t="str">
            <v>Finalizada</v>
          </cell>
          <cell r="G538"/>
          <cell r="H538"/>
          <cell r="I538" t="str">
            <v>Demanda</v>
          </cell>
          <cell r="J538">
            <v>42235</v>
          </cell>
          <cell r="K538">
            <v>42235</v>
          </cell>
        </row>
        <row r="539">
          <cell r="B539" t="str">
            <v>DUMIAN MÉDICAL S.A.S</v>
          </cell>
          <cell r="C539" t="str">
            <v>BOLÍVAR</v>
          </cell>
          <cell r="D539" t="str">
            <v>CARTAGENA</v>
          </cell>
          <cell r="E539" t="str">
            <v>TMA338181</v>
          </cell>
          <cell r="F539" t="str">
            <v>Finalizada</v>
          </cell>
          <cell r="G539"/>
          <cell r="H539"/>
          <cell r="I539" t="str">
            <v>Demanda</v>
          </cell>
          <cell r="J539">
            <v>42150</v>
          </cell>
          <cell r="K539">
            <v>42150</v>
          </cell>
        </row>
        <row r="540">
          <cell r="B540" t="str">
            <v>DUMIAN MÉDICAL S.A.S</v>
          </cell>
          <cell r="C540" t="str">
            <v>BOLÍVAR</v>
          </cell>
          <cell r="D540" t="str">
            <v>CARTAGENA</v>
          </cell>
          <cell r="E540" t="str">
            <v>TMA3384</v>
          </cell>
          <cell r="F540" t="str">
            <v>Finalizada</v>
          </cell>
          <cell r="G540"/>
          <cell r="H540"/>
          <cell r="I540" t="str">
            <v>Demanda</v>
          </cell>
          <cell r="J540">
            <v>41011</v>
          </cell>
          <cell r="K540">
            <v>41011</v>
          </cell>
        </row>
        <row r="541">
          <cell r="B541" t="str">
            <v>DUMIAN MÉDICAL S.A.S</v>
          </cell>
          <cell r="C541" t="str">
            <v>BOLÍVAR</v>
          </cell>
          <cell r="D541" t="str">
            <v>CARTAGENA</v>
          </cell>
          <cell r="E541" t="str">
            <v>TMA339322</v>
          </cell>
          <cell r="F541" t="str">
            <v>Finalizada</v>
          </cell>
          <cell r="G541"/>
          <cell r="H541"/>
          <cell r="I541" t="str">
            <v>Demanda</v>
          </cell>
          <cell r="J541">
            <v>42140</v>
          </cell>
          <cell r="K541">
            <v>42140</v>
          </cell>
        </row>
        <row r="542">
          <cell r="B542" t="str">
            <v>DUMIAN MÉDICAL S.A.S</v>
          </cell>
          <cell r="C542" t="str">
            <v>BOLÍVAR</v>
          </cell>
          <cell r="D542" t="str">
            <v>CARTAGENA</v>
          </cell>
          <cell r="E542" t="str">
            <v>TMA339326</v>
          </cell>
          <cell r="F542" t="str">
            <v>Finalizada</v>
          </cell>
          <cell r="G542"/>
          <cell r="H542"/>
          <cell r="I542" t="str">
            <v>Demanda</v>
          </cell>
          <cell r="J542">
            <v>42150</v>
          </cell>
          <cell r="K542">
            <v>42150</v>
          </cell>
        </row>
        <row r="543">
          <cell r="B543" t="str">
            <v>DUMIAN MÉDICAL S.A.S</v>
          </cell>
          <cell r="C543" t="str">
            <v>BOLÍVAR</v>
          </cell>
          <cell r="D543" t="str">
            <v>CARTAGENA</v>
          </cell>
          <cell r="E543" t="str">
            <v>TMA33963</v>
          </cell>
          <cell r="F543" t="str">
            <v>Finalizada</v>
          </cell>
          <cell r="G543"/>
          <cell r="H543"/>
          <cell r="I543" t="str">
            <v>Demanda</v>
          </cell>
          <cell r="J543">
            <v>41404</v>
          </cell>
          <cell r="K543">
            <v>41404</v>
          </cell>
        </row>
        <row r="544">
          <cell r="B544" t="str">
            <v>DUMIAN MÉDICAL S.A.S</v>
          </cell>
          <cell r="C544" t="str">
            <v>BOLÍVAR</v>
          </cell>
          <cell r="D544" t="str">
            <v>CARTAGENA</v>
          </cell>
          <cell r="E544" t="str">
            <v>TMA3402</v>
          </cell>
          <cell r="F544" t="str">
            <v>Finalizada</v>
          </cell>
          <cell r="G544"/>
          <cell r="H544"/>
          <cell r="I544" t="str">
            <v>Demanda</v>
          </cell>
          <cell r="J544">
            <v>41011</v>
          </cell>
          <cell r="K544">
            <v>41011</v>
          </cell>
        </row>
        <row r="545">
          <cell r="B545" t="str">
            <v>DUMIAN MÉDICAL S.A.S</v>
          </cell>
          <cell r="C545" t="str">
            <v>BOLÍVAR</v>
          </cell>
          <cell r="D545" t="str">
            <v>CARTAGENA</v>
          </cell>
          <cell r="E545" t="str">
            <v>TMA340827</v>
          </cell>
          <cell r="F545" t="str">
            <v>Finalizada</v>
          </cell>
          <cell r="G545"/>
          <cell r="H545"/>
          <cell r="I545" t="str">
            <v>Demanda</v>
          </cell>
          <cell r="J545">
            <v>42139</v>
          </cell>
          <cell r="K545">
            <v>42139</v>
          </cell>
        </row>
        <row r="546">
          <cell r="B546" t="str">
            <v>DUMIAN MÉDICAL S.A.S</v>
          </cell>
          <cell r="C546" t="str">
            <v>BOLÍVAR</v>
          </cell>
          <cell r="D546" t="str">
            <v>CARTAGENA</v>
          </cell>
          <cell r="E546" t="str">
            <v>TMA341254</v>
          </cell>
          <cell r="F546" t="str">
            <v>Finalizada</v>
          </cell>
          <cell r="G546"/>
          <cell r="H546"/>
          <cell r="I546" t="str">
            <v>Demanda</v>
          </cell>
          <cell r="J546">
            <v>42140</v>
          </cell>
          <cell r="K546">
            <v>42140</v>
          </cell>
        </row>
        <row r="547">
          <cell r="B547" t="str">
            <v>DUMIAN MÉDICAL S.A.S</v>
          </cell>
          <cell r="C547" t="str">
            <v>BOLÍVAR</v>
          </cell>
          <cell r="D547" t="str">
            <v>CARTAGENA</v>
          </cell>
          <cell r="E547" t="str">
            <v>TMA341538</v>
          </cell>
          <cell r="F547" t="str">
            <v>Finalizada</v>
          </cell>
          <cell r="G547"/>
          <cell r="H547"/>
          <cell r="I547" t="str">
            <v>Demanda</v>
          </cell>
          <cell r="J547">
            <v>42110</v>
          </cell>
          <cell r="K547">
            <v>42110</v>
          </cell>
        </row>
        <row r="548">
          <cell r="B548" t="str">
            <v>DUMIAN MÉDICAL S.A.S</v>
          </cell>
          <cell r="C548" t="str">
            <v>BOLÍVAR</v>
          </cell>
          <cell r="D548" t="str">
            <v>CARTAGENA</v>
          </cell>
          <cell r="E548" t="str">
            <v>TMA341653</v>
          </cell>
          <cell r="F548" t="str">
            <v>Finalizada</v>
          </cell>
          <cell r="G548"/>
          <cell r="H548"/>
          <cell r="I548" t="str">
            <v>Demanda</v>
          </cell>
          <cell r="J548">
            <v>42110</v>
          </cell>
          <cell r="K548">
            <v>42110</v>
          </cell>
        </row>
        <row r="549">
          <cell r="B549" t="str">
            <v>DUMIAN MÉDICAL S.A.S</v>
          </cell>
          <cell r="C549" t="str">
            <v>BOLÍVAR</v>
          </cell>
          <cell r="D549" t="str">
            <v>CARTAGENA</v>
          </cell>
          <cell r="E549" t="str">
            <v>TMA342385</v>
          </cell>
          <cell r="F549" t="str">
            <v>Finalizada</v>
          </cell>
          <cell r="G549"/>
          <cell r="H549"/>
          <cell r="I549" t="str">
            <v>Demanda</v>
          </cell>
          <cell r="J549">
            <v>42140</v>
          </cell>
          <cell r="K549">
            <v>42140</v>
          </cell>
        </row>
        <row r="550">
          <cell r="B550" t="str">
            <v>DUMIAN MÉDICAL S.A.S</v>
          </cell>
          <cell r="C550" t="str">
            <v>BOLÍVAR</v>
          </cell>
          <cell r="D550" t="str">
            <v>CARTAGENA</v>
          </cell>
          <cell r="E550" t="str">
            <v>TMA343098</v>
          </cell>
          <cell r="F550" t="str">
            <v>Finalizada</v>
          </cell>
          <cell r="G550"/>
          <cell r="H550"/>
          <cell r="I550" t="str">
            <v>Demanda</v>
          </cell>
          <cell r="J550">
            <v>42325</v>
          </cell>
          <cell r="K550">
            <v>42325</v>
          </cell>
        </row>
        <row r="551">
          <cell r="B551" t="str">
            <v>DUMIAN MÉDICAL S.A.S</v>
          </cell>
          <cell r="C551" t="str">
            <v>BOLÍVAR</v>
          </cell>
          <cell r="D551" t="str">
            <v>CARTAGENA</v>
          </cell>
          <cell r="E551" t="str">
            <v>TMA343717</v>
          </cell>
          <cell r="F551" t="str">
            <v>Finalizada</v>
          </cell>
          <cell r="G551"/>
          <cell r="H551"/>
          <cell r="I551" t="str">
            <v>Demanda</v>
          </cell>
          <cell r="J551">
            <v>42235</v>
          </cell>
          <cell r="K551">
            <v>42235</v>
          </cell>
        </row>
        <row r="552">
          <cell r="B552" t="str">
            <v>DUMIAN MÉDICAL S.A.S</v>
          </cell>
          <cell r="C552" t="str">
            <v>BOLÍVAR</v>
          </cell>
          <cell r="D552" t="str">
            <v>CARTAGENA</v>
          </cell>
          <cell r="E552" t="str">
            <v>TMA343817</v>
          </cell>
          <cell r="F552" t="str">
            <v>Finalizada</v>
          </cell>
          <cell r="G552"/>
          <cell r="H552"/>
          <cell r="I552" t="str">
            <v>Demanda</v>
          </cell>
          <cell r="J552">
            <v>42140</v>
          </cell>
          <cell r="K552">
            <v>42140</v>
          </cell>
        </row>
        <row r="553">
          <cell r="B553" t="str">
            <v>DUMIAN MÉDICAL S.A.S</v>
          </cell>
          <cell r="C553" t="str">
            <v>BOLÍVAR</v>
          </cell>
          <cell r="D553" t="str">
            <v>CARTAGENA</v>
          </cell>
          <cell r="E553" t="str">
            <v>TMA344040</v>
          </cell>
          <cell r="F553" t="str">
            <v>Finalizada</v>
          </cell>
          <cell r="G553"/>
          <cell r="H553"/>
          <cell r="I553" t="str">
            <v>Demanda</v>
          </cell>
          <cell r="J553">
            <v>42140</v>
          </cell>
          <cell r="K553">
            <v>42140</v>
          </cell>
        </row>
        <row r="554">
          <cell r="B554" t="str">
            <v>DUMIAN MÉDICAL S.A.S</v>
          </cell>
          <cell r="C554" t="str">
            <v>BOLÍVAR</v>
          </cell>
          <cell r="D554" t="str">
            <v>CARTAGENA</v>
          </cell>
          <cell r="E554" t="str">
            <v>TMA344062</v>
          </cell>
          <cell r="F554" t="str">
            <v>Finalizada</v>
          </cell>
          <cell r="G554"/>
          <cell r="H554"/>
          <cell r="I554" t="str">
            <v>Demanda</v>
          </cell>
          <cell r="J554">
            <v>42140</v>
          </cell>
          <cell r="K554">
            <v>42140</v>
          </cell>
        </row>
        <row r="555">
          <cell r="B555" t="str">
            <v>DUMIAN MÉDICAL S.A.S</v>
          </cell>
          <cell r="C555" t="str">
            <v>BOLÍVAR</v>
          </cell>
          <cell r="D555" t="str">
            <v>CARTAGENA</v>
          </cell>
          <cell r="E555" t="str">
            <v>TMA344385</v>
          </cell>
          <cell r="F555" t="str">
            <v>Finalizada</v>
          </cell>
          <cell r="G555"/>
          <cell r="H555"/>
          <cell r="I555" t="str">
            <v>Demanda</v>
          </cell>
          <cell r="J555">
            <v>42140</v>
          </cell>
          <cell r="K555">
            <v>42140</v>
          </cell>
        </row>
        <row r="556">
          <cell r="B556" t="str">
            <v>DUMIAN MÉDICAL S.A.S</v>
          </cell>
          <cell r="C556" t="str">
            <v>BOLÍVAR</v>
          </cell>
          <cell r="D556" t="str">
            <v>CARTAGENA</v>
          </cell>
          <cell r="E556" t="str">
            <v>TMA344429</v>
          </cell>
          <cell r="F556" t="str">
            <v>Finalizada</v>
          </cell>
          <cell r="G556"/>
          <cell r="H556"/>
          <cell r="I556" t="str">
            <v>Demanda</v>
          </cell>
          <cell r="J556">
            <v>42140</v>
          </cell>
          <cell r="K556">
            <v>42140</v>
          </cell>
        </row>
        <row r="557">
          <cell r="B557" t="str">
            <v>DUMIAN MÉDICAL S.A.S</v>
          </cell>
          <cell r="C557" t="str">
            <v>BOLÍVAR</v>
          </cell>
          <cell r="D557" t="str">
            <v>CARTAGENA</v>
          </cell>
          <cell r="E557" t="str">
            <v>TMA344455</v>
          </cell>
          <cell r="F557" t="str">
            <v>Finalizada</v>
          </cell>
          <cell r="G557"/>
          <cell r="H557"/>
          <cell r="I557" t="str">
            <v>Demanda</v>
          </cell>
          <cell r="J557">
            <v>42140</v>
          </cell>
          <cell r="K557">
            <v>42140</v>
          </cell>
        </row>
        <row r="558">
          <cell r="B558" t="str">
            <v>DUMIAN MÉDICAL S.A.S</v>
          </cell>
          <cell r="C558" t="str">
            <v>BOLÍVAR</v>
          </cell>
          <cell r="D558" t="str">
            <v>CARTAGENA</v>
          </cell>
          <cell r="E558" t="str">
            <v>TMA34626</v>
          </cell>
          <cell r="F558" t="str">
            <v>Finalizada</v>
          </cell>
          <cell r="G558"/>
          <cell r="H558"/>
          <cell r="I558" t="str">
            <v>Demanda</v>
          </cell>
          <cell r="J558">
            <v>41404</v>
          </cell>
          <cell r="K558">
            <v>41404</v>
          </cell>
        </row>
        <row r="559">
          <cell r="B559" t="str">
            <v>DUMIAN MÉDICAL S.A.S</v>
          </cell>
          <cell r="C559" t="str">
            <v>BOLÍVAR</v>
          </cell>
          <cell r="D559" t="str">
            <v>CARTAGENA</v>
          </cell>
          <cell r="E559" t="str">
            <v>TMA3463</v>
          </cell>
          <cell r="F559" t="str">
            <v>Finalizada</v>
          </cell>
          <cell r="G559"/>
          <cell r="H559"/>
          <cell r="I559" t="str">
            <v>Demanda</v>
          </cell>
          <cell r="J559">
            <v>41124</v>
          </cell>
          <cell r="K559">
            <v>41124</v>
          </cell>
        </row>
        <row r="560">
          <cell r="B560" t="str">
            <v>DUMIAN MÉDICAL S.A.S</v>
          </cell>
          <cell r="C560" t="str">
            <v>BOLÍVAR</v>
          </cell>
          <cell r="D560" t="str">
            <v>CARTAGENA</v>
          </cell>
          <cell r="E560" t="str">
            <v>TMA347758</v>
          </cell>
          <cell r="F560" t="str">
            <v>Finalizada</v>
          </cell>
          <cell r="G560"/>
          <cell r="H560"/>
          <cell r="I560" t="str">
            <v>Demanda</v>
          </cell>
          <cell r="J560">
            <v>42140</v>
          </cell>
          <cell r="K560">
            <v>42140</v>
          </cell>
        </row>
        <row r="561">
          <cell r="B561" t="str">
            <v>DUMIAN MÉDICAL S.A.S</v>
          </cell>
          <cell r="C561" t="str">
            <v>BOLÍVAR</v>
          </cell>
          <cell r="D561" t="str">
            <v>CARTAGENA</v>
          </cell>
          <cell r="E561" t="str">
            <v>TMA347790</v>
          </cell>
          <cell r="F561" t="str">
            <v>Finalizada</v>
          </cell>
          <cell r="G561"/>
          <cell r="H561"/>
          <cell r="I561" t="str">
            <v>Demanda</v>
          </cell>
          <cell r="J561">
            <v>42140</v>
          </cell>
          <cell r="K561">
            <v>42140</v>
          </cell>
        </row>
        <row r="562">
          <cell r="B562" t="str">
            <v>DUMIAN MÉDICAL S.A.S</v>
          </cell>
          <cell r="C562" t="str">
            <v>BOLÍVAR</v>
          </cell>
          <cell r="D562" t="str">
            <v>CARTAGENA</v>
          </cell>
          <cell r="E562" t="str">
            <v>TMA348151</v>
          </cell>
          <cell r="F562" t="str">
            <v>Finalizada</v>
          </cell>
          <cell r="G562"/>
          <cell r="H562"/>
          <cell r="I562" t="str">
            <v>Demanda</v>
          </cell>
          <cell r="J562">
            <v>42150</v>
          </cell>
          <cell r="K562">
            <v>42150</v>
          </cell>
        </row>
        <row r="563">
          <cell r="B563" t="str">
            <v>DUMIAN MÉDICAL S.A.S</v>
          </cell>
          <cell r="C563" t="str">
            <v>BOLÍVAR</v>
          </cell>
          <cell r="D563" t="str">
            <v>CARTAGENA</v>
          </cell>
          <cell r="E563" t="str">
            <v>TMA348201</v>
          </cell>
          <cell r="F563" t="str">
            <v>Finalizada</v>
          </cell>
          <cell r="G563"/>
          <cell r="H563"/>
          <cell r="I563" t="str">
            <v>Demanda</v>
          </cell>
          <cell r="J563">
            <v>42140</v>
          </cell>
          <cell r="K563">
            <v>42140</v>
          </cell>
        </row>
        <row r="564">
          <cell r="B564" t="str">
            <v>DUMIAN MÉDICAL S.A.S</v>
          </cell>
          <cell r="C564" t="str">
            <v>BOLÍVAR</v>
          </cell>
          <cell r="D564" t="str">
            <v>CARTAGENA</v>
          </cell>
          <cell r="E564" t="str">
            <v>TMA348350</v>
          </cell>
          <cell r="F564" t="str">
            <v>Finalizada</v>
          </cell>
          <cell r="G564"/>
          <cell r="H564"/>
          <cell r="I564" t="str">
            <v>Demanda</v>
          </cell>
          <cell r="J564">
            <v>42140</v>
          </cell>
          <cell r="K564">
            <v>42140</v>
          </cell>
        </row>
        <row r="565">
          <cell r="B565" t="str">
            <v>DUMIAN MÉDICAL S.A.S</v>
          </cell>
          <cell r="C565" t="str">
            <v>BOLÍVAR</v>
          </cell>
          <cell r="D565" t="str">
            <v>CARTAGENA</v>
          </cell>
          <cell r="E565" t="str">
            <v>TMA348485</v>
          </cell>
          <cell r="F565" t="str">
            <v>Finalizada</v>
          </cell>
          <cell r="G565"/>
          <cell r="H565"/>
          <cell r="I565" t="str">
            <v>Demanda</v>
          </cell>
          <cell r="J565">
            <v>42140</v>
          </cell>
          <cell r="K565">
            <v>42140</v>
          </cell>
        </row>
        <row r="566">
          <cell r="B566" t="str">
            <v>DUMIAN MÉDICAL S.A.S</v>
          </cell>
          <cell r="C566" t="str">
            <v>BOLÍVAR</v>
          </cell>
          <cell r="D566" t="str">
            <v>CARTAGENA</v>
          </cell>
          <cell r="E566" t="str">
            <v>TMA348519</v>
          </cell>
          <cell r="F566" t="str">
            <v>Finalizada</v>
          </cell>
          <cell r="G566"/>
          <cell r="H566"/>
          <cell r="I566" t="str">
            <v>Demanda</v>
          </cell>
          <cell r="J566">
            <v>42140</v>
          </cell>
          <cell r="K566">
            <v>42140</v>
          </cell>
        </row>
        <row r="567">
          <cell r="B567" t="str">
            <v>DUMIAN MÉDICAL S.A.S</v>
          </cell>
          <cell r="C567" t="str">
            <v>BOLÍVAR</v>
          </cell>
          <cell r="D567" t="str">
            <v>CARTAGENA</v>
          </cell>
          <cell r="E567" t="str">
            <v>TMA349153</v>
          </cell>
          <cell r="F567" t="str">
            <v>Finalizada</v>
          </cell>
          <cell r="G567"/>
          <cell r="H567"/>
          <cell r="I567" t="str">
            <v>Demanda</v>
          </cell>
          <cell r="J567">
            <v>42142</v>
          </cell>
          <cell r="K567">
            <v>42142</v>
          </cell>
        </row>
        <row r="568">
          <cell r="B568" t="str">
            <v>DUMIAN MÉDICAL S.A.S</v>
          </cell>
          <cell r="C568" t="str">
            <v>BOLÍVAR</v>
          </cell>
          <cell r="D568" t="str">
            <v>CARTAGENA</v>
          </cell>
          <cell r="E568" t="str">
            <v>TMA349657</v>
          </cell>
          <cell r="F568" t="str">
            <v>Finalizada</v>
          </cell>
          <cell r="G568"/>
          <cell r="H568"/>
          <cell r="I568" t="str">
            <v>Demanda</v>
          </cell>
          <cell r="J568">
            <v>42140</v>
          </cell>
          <cell r="K568">
            <v>42140</v>
          </cell>
        </row>
        <row r="569">
          <cell r="B569" t="str">
            <v>DUMIAN MÉDICAL S.A.S</v>
          </cell>
          <cell r="C569" t="str">
            <v>BOLÍVAR</v>
          </cell>
          <cell r="D569" t="str">
            <v>CARTAGENA</v>
          </cell>
          <cell r="E569" t="str">
            <v>TMA350573</v>
          </cell>
          <cell r="F569" t="str">
            <v>Finalizada</v>
          </cell>
          <cell r="G569"/>
          <cell r="H569"/>
          <cell r="I569" t="str">
            <v>Demanda</v>
          </cell>
          <cell r="J569">
            <v>42191</v>
          </cell>
          <cell r="K569">
            <v>42191</v>
          </cell>
        </row>
        <row r="570">
          <cell r="B570" t="str">
            <v>DUMIAN MÉDICAL S.A.S</v>
          </cell>
          <cell r="C570" t="str">
            <v>BOLÍVAR</v>
          </cell>
          <cell r="D570" t="str">
            <v>CARTAGENA</v>
          </cell>
          <cell r="E570" t="str">
            <v>TMA351407</v>
          </cell>
          <cell r="F570" t="str">
            <v>Finalizada</v>
          </cell>
          <cell r="G570"/>
          <cell r="H570"/>
          <cell r="I570" t="str">
            <v>Demanda</v>
          </cell>
          <cell r="J570">
            <v>42186</v>
          </cell>
          <cell r="K570">
            <v>42186</v>
          </cell>
        </row>
        <row r="571">
          <cell r="B571" t="str">
            <v>DUMIAN MÉDICAL S.A.S</v>
          </cell>
          <cell r="C571" t="str">
            <v>BOLÍVAR</v>
          </cell>
          <cell r="D571" t="str">
            <v>CARTAGENA</v>
          </cell>
          <cell r="E571" t="str">
            <v>TMA3528</v>
          </cell>
          <cell r="F571" t="str">
            <v>Finalizada</v>
          </cell>
          <cell r="G571"/>
          <cell r="H571"/>
          <cell r="I571" t="str">
            <v>Demanda</v>
          </cell>
          <cell r="J571">
            <v>41124</v>
          </cell>
          <cell r="K571">
            <v>41124</v>
          </cell>
        </row>
        <row r="572">
          <cell r="B572" t="str">
            <v>DUMIAN MÉDICAL S.A.S</v>
          </cell>
          <cell r="C572" t="str">
            <v>BOLÍVAR</v>
          </cell>
          <cell r="D572" t="str">
            <v>CARTAGENA</v>
          </cell>
          <cell r="E572" t="str">
            <v>TMA353017</v>
          </cell>
          <cell r="F572" t="str">
            <v>Finalizada</v>
          </cell>
          <cell r="G572"/>
          <cell r="H572"/>
          <cell r="I572" t="str">
            <v>Demanda</v>
          </cell>
          <cell r="J572">
            <v>42140</v>
          </cell>
          <cell r="K572">
            <v>42140</v>
          </cell>
        </row>
        <row r="573">
          <cell r="B573" t="str">
            <v>DUMIAN MÉDICAL S.A.S</v>
          </cell>
          <cell r="C573" t="str">
            <v>BOLÍVAR</v>
          </cell>
          <cell r="D573" t="str">
            <v>CARTAGENA</v>
          </cell>
          <cell r="E573" t="str">
            <v>TMA353019</v>
          </cell>
          <cell r="F573" t="str">
            <v>Finalizada</v>
          </cell>
          <cell r="G573"/>
          <cell r="H573"/>
          <cell r="I573" t="str">
            <v>Demanda</v>
          </cell>
          <cell r="J573">
            <v>42201</v>
          </cell>
          <cell r="K573">
            <v>42201</v>
          </cell>
        </row>
        <row r="574">
          <cell r="B574" t="str">
            <v>DUMIAN MÉDICAL S.A.S</v>
          </cell>
          <cell r="C574" t="str">
            <v>BOLÍVAR</v>
          </cell>
          <cell r="D574" t="str">
            <v>CARTAGENA</v>
          </cell>
          <cell r="E574" t="str">
            <v>TMA354097</v>
          </cell>
          <cell r="F574" t="str">
            <v>Finalizada</v>
          </cell>
          <cell r="G574"/>
          <cell r="H574"/>
          <cell r="I574" t="str">
            <v>Demanda</v>
          </cell>
          <cell r="J574">
            <v>42180</v>
          </cell>
          <cell r="K574">
            <v>42180</v>
          </cell>
        </row>
        <row r="575">
          <cell r="B575" t="str">
            <v>DUMIAN MÉDICAL S.A.S</v>
          </cell>
          <cell r="C575" t="str">
            <v>BOLÍVAR</v>
          </cell>
          <cell r="D575" t="str">
            <v>CARTAGENA</v>
          </cell>
          <cell r="E575" t="str">
            <v>TMA354737</v>
          </cell>
          <cell r="F575" t="str">
            <v>Finalizada</v>
          </cell>
          <cell r="G575"/>
          <cell r="H575"/>
          <cell r="I575" t="str">
            <v>Demanda</v>
          </cell>
          <cell r="J575">
            <v>42140</v>
          </cell>
          <cell r="K575">
            <v>42140</v>
          </cell>
        </row>
        <row r="576">
          <cell r="B576" t="str">
            <v>DUMIAN MÉDICAL S.A.S</v>
          </cell>
          <cell r="C576" t="str">
            <v>BOLÍVAR</v>
          </cell>
          <cell r="D576" t="str">
            <v>CARTAGENA</v>
          </cell>
          <cell r="E576" t="str">
            <v>TMA355441</v>
          </cell>
          <cell r="F576" t="str">
            <v>Finalizada</v>
          </cell>
          <cell r="G576"/>
          <cell r="H576"/>
          <cell r="I576" t="str">
            <v>Demanda</v>
          </cell>
          <cell r="J576">
            <v>42140</v>
          </cell>
          <cell r="K576">
            <v>42140</v>
          </cell>
        </row>
        <row r="577">
          <cell r="B577" t="str">
            <v>DUMIAN MÉDICAL S.A.S</v>
          </cell>
          <cell r="C577" t="str">
            <v>BOLÍVAR</v>
          </cell>
          <cell r="D577" t="str">
            <v>CARTAGENA</v>
          </cell>
          <cell r="E577" t="str">
            <v>TMA355533</v>
          </cell>
          <cell r="F577" t="str">
            <v>Finalizada</v>
          </cell>
          <cell r="G577"/>
          <cell r="H577"/>
          <cell r="I577" t="str">
            <v>Demanda</v>
          </cell>
          <cell r="J577">
            <v>42140</v>
          </cell>
          <cell r="K577">
            <v>42140</v>
          </cell>
        </row>
        <row r="578">
          <cell r="B578" t="str">
            <v>DUMIAN MÉDICAL S.A.S</v>
          </cell>
          <cell r="C578" t="str">
            <v>BOLÍVAR</v>
          </cell>
          <cell r="D578" t="str">
            <v>CARTAGENA</v>
          </cell>
          <cell r="E578" t="str">
            <v>TMA35576</v>
          </cell>
          <cell r="F578" t="str">
            <v>Finalizada</v>
          </cell>
          <cell r="G578"/>
          <cell r="H578"/>
          <cell r="I578" t="str">
            <v>Demanda</v>
          </cell>
          <cell r="J578">
            <v>41338</v>
          </cell>
          <cell r="K578">
            <v>41338</v>
          </cell>
        </row>
        <row r="579">
          <cell r="B579" t="str">
            <v>DUMIAN MÉDICAL S.A.S</v>
          </cell>
          <cell r="C579" t="str">
            <v>BOLÍVAR</v>
          </cell>
          <cell r="D579" t="str">
            <v>CARTAGENA</v>
          </cell>
          <cell r="E579" t="str">
            <v>TMA355818</v>
          </cell>
          <cell r="F579" t="str">
            <v>Finalizada</v>
          </cell>
          <cell r="G579"/>
          <cell r="H579"/>
          <cell r="I579" t="str">
            <v>Demanda</v>
          </cell>
          <cell r="J579">
            <v>42180</v>
          </cell>
          <cell r="K579">
            <v>42180</v>
          </cell>
        </row>
        <row r="580">
          <cell r="B580" t="str">
            <v>DUMIAN MÉDICAL S.A.S</v>
          </cell>
          <cell r="C580" t="str">
            <v>BOLÍVAR</v>
          </cell>
          <cell r="D580" t="str">
            <v>CARTAGENA</v>
          </cell>
          <cell r="E580" t="str">
            <v>TMA359799</v>
          </cell>
          <cell r="F580" t="str">
            <v>Finalizada</v>
          </cell>
          <cell r="G580"/>
          <cell r="H580"/>
          <cell r="I580" t="str">
            <v>Demanda</v>
          </cell>
          <cell r="J580">
            <v>42193</v>
          </cell>
          <cell r="K580">
            <v>42193</v>
          </cell>
        </row>
        <row r="581">
          <cell r="B581" t="str">
            <v>DUMIAN MÉDICAL S.A.S</v>
          </cell>
          <cell r="C581" t="str">
            <v>BOLÍVAR</v>
          </cell>
          <cell r="D581" t="str">
            <v>CARTAGENA</v>
          </cell>
          <cell r="E581" t="str">
            <v>TMA361255</v>
          </cell>
          <cell r="F581" t="str">
            <v>Finalizada</v>
          </cell>
          <cell r="G581"/>
          <cell r="H581"/>
          <cell r="I581" t="str">
            <v>Demanda</v>
          </cell>
          <cell r="J581">
            <v>42180</v>
          </cell>
          <cell r="K581">
            <v>42180</v>
          </cell>
        </row>
        <row r="582">
          <cell r="B582" t="str">
            <v>DUMIAN MÉDICAL S.A.S</v>
          </cell>
          <cell r="C582" t="str">
            <v>BOLÍVAR</v>
          </cell>
          <cell r="D582" t="str">
            <v>CARTAGENA</v>
          </cell>
          <cell r="E582" t="str">
            <v>TMA36135</v>
          </cell>
          <cell r="F582" t="str">
            <v>Finalizada</v>
          </cell>
          <cell r="G582"/>
          <cell r="H582"/>
          <cell r="I582" t="str">
            <v>Demanda</v>
          </cell>
          <cell r="J582">
            <v>41404</v>
          </cell>
          <cell r="K582">
            <v>41404</v>
          </cell>
        </row>
        <row r="583">
          <cell r="B583" t="str">
            <v>DUMIAN MÉDICAL S.A.S</v>
          </cell>
          <cell r="C583" t="str">
            <v>BOLÍVAR</v>
          </cell>
          <cell r="D583" t="str">
            <v>CARTAGENA</v>
          </cell>
          <cell r="E583" t="str">
            <v>TMA362547</v>
          </cell>
          <cell r="F583" t="str">
            <v>Finalizada</v>
          </cell>
          <cell r="G583"/>
          <cell r="H583"/>
          <cell r="I583" t="str">
            <v>Demanda</v>
          </cell>
          <cell r="J583">
            <v>42180</v>
          </cell>
          <cell r="K583">
            <v>42180</v>
          </cell>
        </row>
        <row r="584">
          <cell r="B584" t="str">
            <v>DUMIAN MÉDICAL S.A.S</v>
          </cell>
          <cell r="C584" t="str">
            <v>BOLÍVAR</v>
          </cell>
          <cell r="D584" t="str">
            <v>CARTAGENA</v>
          </cell>
          <cell r="E584" t="str">
            <v>TMA363875</v>
          </cell>
          <cell r="F584" t="str">
            <v>Finalizada</v>
          </cell>
          <cell r="G584"/>
          <cell r="H584"/>
          <cell r="I584" t="str">
            <v>Demanda</v>
          </cell>
          <cell r="J584">
            <v>42228</v>
          </cell>
          <cell r="K584">
            <v>42228</v>
          </cell>
        </row>
        <row r="585">
          <cell r="B585" t="str">
            <v>DUMIAN MÉDICAL S.A.S</v>
          </cell>
          <cell r="C585" t="str">
            <v>BOLÍVAR</v>
          </cell>
          <cell r="D585" t="str">
            <v>CARTAGENA</v>
          </cell>
          <cell r="E585" t="str">
            <v>TMA365201</v>
          </cell>
          <cell r="F585" t="str">
            <v>Finalizada</v>
          </cell>
          <cell r="G585"/>
          <cell r="H585"/>
          <cell r="I585" t="str">
            <v>Demanda</v>
          </cell>
          <cell r="J585">
            <v>42193</v>
          </cell>
          <cell r="K585">
            <v>42193</v>
          </cell>
        </row>
        <row r="586">
          <cell r="B586" t="str">
            <v>DUMIAN MÉDICAL S.A.S</v>
          </cell>
          <cell r="C586" t="str">
            <v>BOLÍVAR</v>
          </cell>
          <cell r="D586" t="str">
            <v>CARTAGENA</v>
          </cell>
          <cell r="E586" t="str">
            <v>TMA366606</v>
          </cell>
          <cell r="F586" t="str">
            <v>Finalizada</v>
          </cell>
          <cell r="G586"/>
          <cell r="H586"/>
          <cell r="I586" t="str">
            <v>Demanda</v>
          </cell>
          <cell r="J586">
            <v>42191</v>
          </cell>
          <cell r="K586">
            <v>42191</v>
          </cell>
        </row>
      </sheetData>
    </sheetDataSet>
  </externalBook>
</externalLink>
</file>

<file path=xl/persons/person.xml><?xml version="1.0" encoding="utf-8"?>
<personList xmlns="http://schemas.microsoft.com/office/spreadsheetml/2018/threadedcomments" xmlns:x="http://schemas.openxmlformats.org/spreadsheetml/2006/main">
  <person displayName="Stephaney Solarte Salinas" id="{85EA56E4-4E62-4F38-9D33-4865AC4EBEAD}" userId="S::ssolartes@epsdelagente.com.co::d8b3813b-8c28-42be-b195-a1a27472fa44"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411.402082986111" createdVersion="8" refreshedVersion="8" minRefreshableVersion="3" recordCount="18" xr:uid="{1D8A8274-22AF-4E78-BDE9-46FBE61254D8}">
  <cacheSource type="worksheet">
    <worksheetSource ref="A1:AG19" sheet="ESTADO DE CADA FACTURA "/>
  </cacheSource>
  <cacheFields count="33">
    <cacheField name="NIT IPS" numFmtId="0">
      <sharedItems containsSemiMixedTypes="0" containsString="0" containsNumber="1" containsInteger="1" minValue="900923860" maxValue="900923860"/>
    </cacheField>
    <cacheField name="Nombre IPS" numFmtId="0">
      <sharedItems/>
    </cacheField>
    <cacheField name="Prefijo Factura" numFmtId="0">
      <sharedItems/>
    </cacheField>
    <cacheField name="Numero Factura" numFmtId="0">
      <sharedItems containsSemiMixedTypes="0" containsString="0" containsNumber="1" containsInteger="1" minValue="6101" maxValue="6504"/>
    </cacheField>
    <cacheField name="FACT" numFmtId="0">
      <sharedItems/>
    </cacheField>
    <cacheField name="Llave" numFmtId="0">
      <sharedItems/>
    </cacheField>
    <cacheField name="IPS Fecha factura" numFmtId="14">
      <sharedItems containsSemiMixedTypes="0" containsNonDate="0" containsDate="1" containsString="0" minDate="2022-11-15T00:00:00" maxDate="2024-02-17T00:00:00"/>
    </cacheField>
    <cacheField name="IPS Fecha radicado" numFmtId="14">
      <sharedItems containsSemiMixedTypes="0" containsNonDate="0" containsDate="1" containsString="0" minDate="2022-11-15T00:00:00" maxDate="2024-02-17T00:00:00"/>
    </cacheField>
    <cacheField name="Fecha Radicado EPS " numFmtId="14">
      <sharedItems containsDate="1" containsMixedTypes="1" minDate="2024-01-02T00:00:00" maxDate="2024-04-02T00:00:00"/>
    </cacheField>
    <cacheField name="IPS Valor Factura" numFmtId="0">
      <sharedItems containsSemiMixedTypes="0" containsString="0" containsNumber="1" containsInteger="1" minValue="917870" maxValue="7268970"/>
    </cacheField>
    <cacheField name="IPS Saldo Factura" numFmtId="0">
      <sharedItems containsSemiMixedTypes="0" containsString="0" containsNumber="1" containsInteger="1" minValue="6094" maxValue="6353560"/>
    </cacheField>
    <cacheField name="Tipo de Contrato" numFmtId="0">
      <sharedItems/>
    </cacheField>
    <cacheField name="Sede / Ciudad" numFmtId="0">
      <sharedItems/>
    </cacheField>
    <cacheField name="Tipo de Prestación" numFmtId="0">
      <sharedItems/>
    </cacheField>
    <cacheField name="glosa" numFmtId="0">
      <sharedItems containsNonDate="0" containsString="0" containsBlank="1"/>
    </cacheField>
    <cacheField name="BOX" numFmtId="0">
      <sharedItems/>
    </cacheField>
    <cacheField name="Estado de Factura EPS 23/04/2024" numFmtId="0">
      <sharedItems count="5">
        <s v="Glosa aceptada por la IPS "/>
        <s v="Glosa pendiente por contestar IPS "/>
        <s v="Factura cancelada "/>
        <s v="Factura aceptada por la IPS "/>
        <s v="Factura pendiente en programacion de pago "/>
      </sharedItems>
    </cacheField>
    <cacheField name="Valor Total Bruto" numFmtId="165">
      <sharedItems containsSemiMixedTypes="0" containsString="0" containsNumber="1" containsInteger="1" minValue="917870" maxValue="7268970"/>
    </cacheField>
    <cacheField name="Valor Radicado" numFmtId="165">
      <sharedItems containsSemiMixedTypes="0" containsString="0" containsNumber="1" containsInteger="1" minValue="917870" maxValue="7268970"/>
    </cacheField>
    <cacheField name="Valor Glosa Aceptada" numFmtId="165">
      <sharedItems containsSemiMixedTypes="0" containsString="0" containsNumber="1" containsInteger="1" minValue="0" maxValue="21060"/>
    </cacheField>
    <cacheField name="Valor Nota Credito" numFmtId="165">
      <sharedItems containsSemiMixedTypes="0" containsString="0" containsNumber="1" containsInteger="1" minValue="0" maxValue="6427960"/>
    </cacheField>
    <cacheField name="Valor Glosa Pendiente" numFmtId="165">
      <sharedItems containsSemiMixedTypes="0" containsString="0" containsNumber="1" containsInteger="1" minValue="0" maxValue="554920"/>
    </cacheField>
    <cacheField name="Valor Pagar" numFmtId="165">
      <sharedItems containsSemiMixedTypes="0" containsString="0" containsNumber="1" containsInteger="1" minValue="687830" maxValue="7154020"/>
    </cacheField>
    <cacheField name="Por Pagar SAP " numFmtId="165">
      <sharedItems containsSemiMixedTypes="0" containsString="0" containsNumber="1" containsInteger="1" minValue="0" maxValue="991940"/>
    </cacheField>
    <cacheField name="P.Abiertas Doc " numFmtId="0">
      <sharedItems containsString="0" containsBlank="1" containsNumber="1" containsInteger="1" minValue="1222434512" maxValue="1222434512"/>
    </cacheField>
    <cacheField name="Vr Compensacion " numFmtId="165">
      <sharedItems containsSemiMixedTypes="0" containsString="0" containsNumber="1" containsInteger="1" minValue="0" maxValue="7009956"/>
    </cacheField>
    <cacheField name="Doc Compensacion " numFmtId="0">
      <sharedItems containsString="0" containsBlank="1" containsNumber="1" containsInteger="1" minValue="2201386890" maxValue="4800063328"/>
    </cacheField>
    <cacheField name="Fecha Compensacion " numFmtId="14">
      <sharedItems containsNonDate="0" containsDate="1" containsString="0" containsBlank="1" minDate="2023-05-02T00:00:00" maxDate="2024-04-17T00:00:00"/>
    </cacheField>
    <cacheField name="Vr Transferencia " numFmtId="165">
      <sharedItems containsSemiMixedTypes="0" containsString="0" containsNumber="1" containsInteger="1" minValue="0" maxValue="37189499"/>
    </cacheField>
    <cacheField name="Valor_Glosa y Devolución" numFmtId="0">
      <sharedItems containsString="0" containsBlank="1" containsNumber="1" containsInteger="1" minValue="0" maxValue="554920"/>
    </cacheField>
    <cacheField name="CONCEPTO GLOSA Y DEVOLUCION" numFmtId="0">
      <sharedItems containsBlank="1" longText="1"/>
    </cacheField>
    <cacheField name="TIPIFICACION OBJECION" numFmtId="0">
      <sharedItems containsBlank="1"/>
    </cacheField>
    <cacheField name="Fecha corte "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n v="900923860"/>
    <s v="UNIDAD GINECOOBSTETRICIA DEL PACIFICO SAS"/>
    <s v="FUGP"/>
    <n v="6101"/>
    <s v="FUGP6101"/>
    <s v="900923860_FUGP6101"/>
    <d v="2022-11-15T00:00:00"/>
    <d v="2022-11-15T00:00:00"/>
    <e v="#N/A"/>
    <n v="1490690"/>
    <n v="21060"/>
    <s v="EVENTO"/>
    <s v="BUENAVENTURA"/>
    <s v="SALUD"/>
    <m/>
    <e v="#N/A"/>
    <x v="0"/>
    <n v="1490060"/>
    <n v="1490060"/>
    <n v="21060"/>
    <n v="0"/>
    <n v="0"/>
    <n v="1469000"/>
    <n v="0"/>
    <m/>
    <n v="1439620"/>
    <n v="4800059792"/>
    <d v="2023-05-12T00:00:00"/>
    <n v="1563188"/>
    <n v="0"/>
    <m/>
    <m/>
    <d v="2024-03-31T00:00:00"/>
  </r>
  <r>
    <n v="900923860"/>
    <s v="UNIDAD GINECOOBSTETRICIA DEL PACIFICO SAS"/>
    <s v="FUGP"/>
    <n v="6324"/>
    <s v="FUGP6324"/>
    <s v="900923860_FUGP6324"/>
    <d v="2023-03-14T00:00:00"/>
    <d v="2023-03-14T00:00:00"/>
    <e v="#N/A"/>
    <n v="6366830"/>
    <n v="303210"/>
    <s v="EVENTO"/>
    <s v="BUENAVENTURA"/>
    <s v="SALUD"/>
    <m/>
    <e v="#N/A"/>
    <x v="1"/>
    <n v="6366330"/>
    <n v="6366330"/>
    <n v="0"/>
    <n v="0"/>
    <n v="303210"/>
    <n v="6042620"/>
    <n v="0"/>
    <m/>
    <n v="5921358"/>
    <n v="2201386890"/>
    <d v="2023-05-02T00:00:00"/>
    <n v="37189499"/>
    <n v="303210"/>
    <s v=".FACTURACIÓN. SE REALIZA GLOSA PARCIAL DE LA CUENTA PUESTO QU E EL USUARIO CC 1006204546 PERTENECE AL REGIMEN SUBSIDIA YSTA FACTURADO EN CONTRIBUTIVO Y EL USUARIO CC 1106512144 NO  CUENTA CON AUTORIZACIONES PARA LOS SERVICIOS. MANUEL M                                                                                                                                                                                                                                                                                                                                                                                                                                                                                                                                                                                                                                                                                                                                                                                                                                                                                                                                                                                                                                                                                                                                                                                                                                                                                                                "/>
    <s v="FACTURACION"/>
    <d v="2024-03-31T00:00:00"/>
  </r>
  <r>
    <n v="900923860"/>
    <s v="UNIDAD GINECOOBSTETRICIA DEL PACIFICO SAS"/>
    <s v="FUGP"/>
    <n v="6325"/>
    <s v="FUGP6325"/>
    <s v="900923860_FUGP6325"/>
    <d v="2023-03-14T00:00:00"/>
    <d v="2023-03-14T00:00:00"/>
    <e v="#N/A"/>
    <n v="1504290"/>
    <n v="6094"/>
    <s v="EVENTO"/>
    <s v="BUENAVENTURA"/>
    <s v="SALUD"/>
    <m/>
    <e v="#N/A"/>
    <x v="2"/>
    <n v="1504290"/>
    <n v="1504290"/>
    <n v="0"/>
    <n v="0"/>
    <n v="0"/>
    <n v="1504290"/>
    <n v="0"/>
    <m/>
    <n v="1474205"/>
    <n v="4800061584"/>
    <d v="2023-10-25T00:00:00"/>
    <n v="5057224"/>
    <n v="0"/>
    <m/>
    <m/>
    <d v="2024-03-31T00:00:00"/>
  </r>
  <r>
    <n v="900923860"/>
    <s v="UNIDAD GINECOOBSTETRICIA DEL PACIFICO SAS"/>
    <s v="FUGP"/>
    <n v="6351"/>
    <s v="FUGP6351"/>
    <s v="900923860_FUGP6351"/>
    <d v="2023-05-12T00:00:00"/>
    <d v="2023-05-12T00:00:00"/>
    <e v="#N/A"/>
    <n v="7268970"/>
    <n v="65750"/>
    <s v="EVENTO"/>
    <s v="BUENAVENTURA"/>
    <s v="SALUD"/>
    <m/>
    <e v="#N/A"/>
    <x v="1"/>
    <n v="7268970"/>
    <n v="7268970"/>
    <n v="0"/>
    <n v="0"/>
    <n v="65750"/>
    <n v="7154020"/>
    <n v="0"/>
    <m/>
    <n v="7009956"/>
    <n v="2201421157"/>
    <d v="2023-08-16T00:00:00"/>
    <n v="12962109"/>
    <n v="65750"/>
    <s v=".SPTE.INCOMPLETO: SE REALIZA OBJECCION NO SE EVIDENCIA SOPORT  DE ECOGRAFIA OBSTETRICA TRANSABDOMINAL PACIENTE YENSY MAYCC 1087491653 CUPS 881431 FAVOR VALIDAR.JENNIFER REBOLLEDO                                                                                                                                                                                                                                                                                                                                                                                                                                                                                                                                                                                                                                                                                                                                                                                                                                                                                                                                                                                                                                                                                                                                                                                                                                                                                                                                                                          "/>
    <s v="SOPORTE"/>
    <d v="2024-03-31T00:00:00"/>
  </r>
  <r>
    <n v="900923860"/>
    <s v="UNIDAD GINECOOBSTETRICIA DEL PACIFICO SAS"/>
    <s v="FUGP"/>
    <n v="6352"/>
    <s v="FUGP6352"/>
    <s v="900923860_FUGP6352"/>
    <d v="2023-05-12T00:00:00"/>
    <d v="2023-05-12T00:00:00"/>
    <e v="#N/A"/>
    <n v="1578560"/>
    <n v="61650"/>
    <s v="EVENTO"/>
    <s v="BUENAVENTURA"/>
    <s v="SALUD"/>
    <m/>
    <e v="#N/A"/>
    <x v="1"/>
    <n v="1578560"/>
    <n v="1578560"/>
    <n v="0"/>
    <n v="0"/>
    <n v="61650"/>
    <n v="1516910"/>
    <n v="0"/>
    <m/>
    <n v="1486572"/>
    <n v="4800060537"/>
    <d v="2023-07-18T00:00:00"/>
    <n v="1486572"/>
    <n v="61650"/>
    <s v=".SPTE.INCOMPLETOS: SE REALIZA OBJECCION ECOGRAFIA OBSTETRICA TRANSABDOMINAL CUPS 881431 DE LA PACIENTE ZULEY SINISTERRA O SE ENCUENTRA SOPORTADA FAVOR VALIDAR.JENNIFER REBOLLEDO                                                                                                                                                                                                                                                                                                                                                                                                                                                                                                                                                                                                                                                                                                                                                                                                                                                                                                                                                                                                                                                                                                                                                                                                                                                                                                                                                                           "/>
    <s v="SOPORTE"/>
    <d v="2024-03-31T00:00:00"/>
  </r>
  <r>
    <n v="900923860"/>
    <s v="UNIDAD GINECOOBSTETRICIA DEL PACIFICO SAS"/>
    <s v="FUGP"/>
    <n v="6364"/>
    <s v="FUGP6364"/>
    <s v="900923860_FUGP6364"/>
    <d v="2023-06-15T00:00:00"/>
    <d v="2023-06-15T00:00:00"/>
    <e v="#N/A"/>
    <n v="5800340"/>
    <n v="83195"/>
    <s v="EVENTO"/>
    <s v="BUENAVENTURA"/>
    <s v="SALUD"/>
    <m/>
    <e v="#N/A"/>
    <x v="2"/>
    <n v="5800340"/>
    <n v="5800340"/>
    <n v="0"/>
    <n v="0"/>
    <n v="0"/>
    <n v="5800340"/>
    <n v="0"/>
    <m/>
    <n v="5626935"/>
    <n v="2201482351"/>
    <d v="2024-02-27T00:00:00"/>
    <n v="20519574"/>
    <n v="0"/>
    <m/>
    <m/>
    <d v="2024-03-31T00:00:00"/>
  </r>
  <r>
    <n v="900923860"/>
    <s v="UNIDAD GINECOOBSTETRICIA DEL PACIFICO SAS"/>
    <s v="FUGP"/>
    <n v="6365"/>
    <s v="FUGP6365"/>
    <s v="900923860_FUGP6365"/>
    <d v="2023-06-15T00:00:00"/>
    <d v="2023-06-15T00:00:00"/>
    <e v="#N/A"/>
    <n v="1976200"/>
    <n v="26914"/>
    <s v="EVENTO"/>
    <s v="BUENAVENTURA"/>
    <s v="SALUD"/>
    <m/>
    <e v="#N/A"/>
    <x v="2"/>
    <n v="1976200"/>
    <n v="1976200"/>
    <n v="0"/>
    <n v="0"/>
    <n v="0"/>
    <n v="1976200"/>
    <n v="0"/>
    <m/>
    <n v="1936676"/>
    <n v="4800061584"/>
    <d v="2023-10-25T00:00:00"/>
    <n v="5057224"/>
    <n v="0"/>
    <m/>
    <m/>
    <d v="2024-03-31T00:00:00"/>
  </r>
  <r>
    <n v="900923860"/>
    <s v="UNIDAD GINECOOBSTETRICIA DEL PACIFICO SAS"/>
    <s v="FUGP"/>
    <n v="6395"/>
    <s v="FUGP6395"/>
    <s v="900923860_FUGP6395"/>
    <d v="2023-07-13T00:00:00"/>
    <d v="2023-07-13T00:00:00"/>
    <e v="#N/A"/>
    <n v="1574940"/>
    <n v="15424"/>
    <s v="EVENTO"/>
    <s v="BUENAVENTURA"/>
    <s v="SALUD"/>
    <m/>
    <e v="#N/A"/>
    <x v="2"/>
    <n v="1574940"/>
    <n v="1574940"/>
    <n v="0"/>
    <n v="0"/>
    <n v="0"/>
    <n v="1574940"/>
    <n v="0"/>
    <m/>
    <n v="1543443"/>
    <n v="4800061584"/>
    <d v="2023-10-25T00:00:00"/>
    <n v="5057224"/>
    <n v="0"/>
    <m/>
    <m/>
    <d v="2024-03-31T00:00:00"/>
  </r>
  <r>
    <n v="900923860"/>
    <s v="UNIDAD GINECOOBSTETRICIA DEL PACIFICO SAS"/>
    <s v="FUGP"/>
    <n v="6423"/>
    <s v="FUGP6423"/>
    <s v="900923860_FUGP6423"/>
    <d v="2023-08-15T00:00:00"/>
    <d v="2023-08-15T00:00:00"/>
    <e v="#N/A"/>
    <n v="6427960"/>
    <n v="6353560"/>
    <s v="EVENTO"/>
    <s v="BUENAVENTURA"/>
    <s v="SALUD"/>
    <m/>
    <e v="#N/A"/>
    <x v="3"/>
    <n v="6427960"/>
    <n v="6427960"/>
    <n v="0"/>
    <n v="6427960"/>
    <n v="0"/>
    <n v="6427960"/>
    <n v="0"/>
    <m/>
    <n v="0"/>
    <m/>
    <m/>
    <n v="0"/>
    <n v="0"/>
    <m/>
    <m/>
    <d v="2024-03-31T00:00:00"/>
  </r>
  <r>
    <n v="900923860"/>
    <s v="UNIDAD GINECOOBSTETRICIA DEL PACIFICO SAS"/>
    <s v="FUGP"/>
    <n v="6434"/>
    <s v="FUGP6434"/>
    <s v="900923860_FUGP6434"/>
    <d v="2023-09-13T00:00:00"/>
    <d v="2023-09-13T00:00:00"/>
    <e v="#N/A"/>
    <n v="5184550"/>
    <n v="438210"/>
    <s v="EVENTO"/>
    <s v="BUENAVENTURA"/>
    <s v="SALUD"/>
    <m/>
    <e v="#N/A"/>
    <x v="1"/>
    <n v="5184550"/>
    <n v="5184550"/>
    <n v="0"/>
    <n v="0"/>
    <n v="438210"/>
    <n v="4746340"/>
    <n v="0"/>
    <m/>
    <n v="4526415"/>
    <n v="2201482351"/>
    <d v="2024-02-27T00:00:00"/>
    <n v="20519574"/>
    <n v="438210"/>
    <s v="Se aplica glosa por falta de soporte al servicio 702203-01 COLPOSCOPIA prestado a el paciente OLAYA VALLECILLA MIRIAM CECILIA cc 66738722 "/>
    <s v="FACTURACION"/>
    <d v="2024-03-31T00:00:00"/>
  </r>
  <r>
    <n v="900923860"/>
    <s v="UNIDAD GINECOOBSTETRICIA DEL PACIFICO SAS"/>
    <s v="FUGP"/>
    <n v="6446"/>
    <s v="FUGP6446"/>
    <s v="900923860_FUGP6446"/>
    <d v="2023-11-01T00:00:00"/>
    <d v="2023-11-01T00:00:00"/>
    <e v="#N/A"/>
    <n v="4387740"/>
    <n v="63298"/>
    <s v="EVENTO"/>
    <s v="BUENAVENTURA"/>
    <s v="SALUD"/>
    <m/>
    <e v="#N/A"/>
    <x v="1"/>
    <n v="4387740"/>
    <n v="4387740"/>
    <n v="0"/>
    <n v="0"/>
    <n v="61650"/>
    <n v="4326090"/>
    <n v="0"/>
    <m/>
    <n v="4128868"/>
    <n v="2201482351"/>
    <d v="2024-02-27T00:00:00"/>
    <n v="20519574"/>
    <n v="61650"/>
    <s v="Se aplica glosa  al servicio 881431 ECOGRAFÍA OBSTÉTRICA TRANSABDOMINAL prestado a la paciente CC 1006109546 GIRALY YULIE ZAMORA al validar informacion se evidencia que la autorizacion presentada 122300051170 se encuentra dirigida a otro prestador"/>
    <s v="AUTORIZACION"/>
    <d v="2024-03-31T00:00:00"/>
  </r>
  <r>
    <n v="900923860"/>
    <s v="UNIDAD GINECOOBSTETRICIA DEL PACIFICO SAS"/>
    <s v="FUGP"/>
    <n v="6459"/>
    <s v="FUGP6459"/>
    <s v="900923860_FUGP6459"/>
    <d v="2023-11-14T00:00:00"/>
    <d v="2023-11-14T00:00:00"/>
    <e v="#N/A"/>
    <n v="2844820"/>
    <n v="554920"/>
    <s v="EVENTO"/>
    <s v="BUENAVENTURA"/>
    <s v="SALUD"/>
    <m/>
    <e v="#N/A"/>
    <x v="1"/>
    <n v="2844820"/>
    <n v="2844820"/>
    <n v="0"/>
    <n v="0"/>
    <n v="554920"/>
    <n v="2289900"/>
    <n v="0"/>
    <m/>
    <n v="2098602"/>
    <n v="2201482351"/>
    <d v="2024-02-27T00:00:00"/>
    <n v="20519574"/>
    <n v="554920"/>
    <s v="Se aplica glosa al servicio prestado a la paciente ESCOBAR VALENCIA YENIFER cc 1111777950 servicio facturado 881431 ECOGRAFIA OBSTETRICA TRANSABDOMINAL al validar informacion no se evidencia adjunto soporte de la ayuda diagnostica, por favor anexar soportes completos a la factura."/>
    <s v="FACTURACION"/>
    <d v="2024-03-31T00:00:00"/>
  </r>
  <r>
    <n v="900923860"/>
    <s v="UNIDAD GINECOOBSTETRICIA DEL PACIFICO SAS"/>
    <s v="FUGP"/>
    <n v="6424"/>
    <s v="FUGP6424"/>
    <s v="900923860_FUGP6424"/>
    <d v="2023-08-15T00:00:00"/>
    <d v="2023-08-15T00:00:00"/>
    <e v="#N/A"/>
    <n v="2356390"/>
    <n v="2356390"/>
    <s v="EVENTO"/>
    <s v="BUENAVENTURA"/>
    <s v="SALUD"/>
    <m/>
    <e v="#N/A"/>
    <x v="3"/>
    <n v="2356390"/>
    <n v="2356390"/>
    <n v="0"/>
    <n v="2356390"/>
    <n v="0"/>
    <n v="2356390"/>
    <n v="0"/>
    <m/>
    <n v="0"/>
    <m/>
    <m/>
    <n v="0"/>
    <n v="0"/>
    <m/>
    <m/>
    <d v="2024-03-31T00:00:00"/>
  </r>
  <r>
    <n v="900923860"/>
    <s v="UNIDAD GINECOOBSTETRICIA DEL PACIFICO SAS"/>
    <s v="FUGP"/>
    <n v="6447"/>
    <s v="FUGP6447"/>
    <s v="900923860_FUGP6447"/>
    <d v="2023-11-01T00:00:00"/>
    <d v="2023-11-01T00:00:00"/>
    <e v="#N/A"/>
    <n v="917870"/>
    <n v="225439"/>
    <s v="EVENTO"/>
    <s v="BUENAVENTURA"/>
    <s v="SALUD"/>
    <m/>
    <e v="#N/A"/>
    <x v="1"/>
    <n v="917870"/>
    <n v="917870"/>
    <n v="0"/>
    <n v="0"/>
    <n v="230040"/>
    <n v="687830"/>
    <n v="0"/>
    <m/>
    <n v="674074"/>
    <n v="4800063328"/>
    <d v="2024-04-16T00:00:00"/>
    <n v="4997459"/>
    <n v="230040"/>
    <s v="Se aplica glosa al servicio prestado a la paciente IBARRA DOMINGUEZ LAURA MILENA cc 1148951571 servicio facturado 881434 ECOGRAFIA OBSTETRICA CON PERFIL BIOFISICO no se evidencia soporte de la atencion realizada por favor adjuntar soportes completos de la factura."/>
    <s v="FACTURACION"/>
    <d v="2024-03-31T00:00:00"/>
  </r>
  <r>
    <n v="900923860"/>
    <s v="UNIDAD GINECOOBSTETRICIA DEL PACIFICO SAS"/>
    <s v="FUGP"/>
    <n v="6474"/>
    <s v="FUGP6474"/>
    <s v="900923860_FUGP6474"/>
    <d v="2023-12-14T00:00:00"/>
    <d v="2023-12-14T00:00:00"/>
    <d v="2024-01-02T00:00:00"/>
    <n v="1860200"/>
    <n v="103354"/>
    <s v="EVENTO"/>
    <s v="BUENAVENTURA"/>
    <s v="SALUD"/>
    <m/>
    <s v="Para respuesta de prestador "/>
    <x v="1"/>
    <n v="1860200"/>
    <n v="1860200"/>
    <n v="0"/>
    <n v="0"/>
    <n v="68431"/>
    <n v="1791769"/>
    <n v="0"/>
    <m/>
    <n v="1755931"/>
    <n v="2201481881"/>
    <d v="2024-02-19T00:00:00"/>
    <n v="1755931"/>
    <n v="68431"/>
    <s v="Se aplica glosa al servicio facturado 881431 ECOGRAFIA OBSTETRICA TRANSABDOMINAL a la paciente cc 1111744863 SALAZAR PERLAZA LEIDY XIOMARA al validar informacion se evidencia que la autorizacion soportada 122300116675 no se encuentra apta para pago por favor validar con el area encargada."/>
    <s v="FACTURACION"/>
    <d v="2024-03-31T00:00:00"/>
  </r>
  <r>
    <n v="900923860"/>
    <s v="UNIDAD GINECOOBSTETRICIA DEL PACIFICO SAS"/>
    <s v="FUGP"/>
    <n v="6493"/>
    <s v="FUGP6493"/>
    <s v="900923860_FUGP6493"/>
    <d v="2024-01-22T00:00:00"/>
    <d v="2024-01-22T00:00:00"/>
    <d v="2024-02-14T00:00:00"/>
    <n v="5987184"/>
    <n v="23376"/>
    <s v="EVENTO"/>
    <s v="BUENAVENTURA"/>
    <s v="SALUD"/>
    <m/>
    <s v="Para respuesta de prestador "/>
    <x v="1"/>
    <n v="5987184"/>
    <n v="5987184"/>
    <n v="0"/>
    <n v="0"/>
    <n v="23376"/>
    <n v="5963808"/>
    <n v="0"/>
    <m/>
    <n v="5600626"/>
    <n v="2201500553"/>
    <d v="2024-04-15T00:00:00"/>
    <n v="5600626"/>
    <n v="23376"/>
    <s v="Glosa Automatica"/>
    <s v="FACTURACION"/>
    <d v="2024-03-31T00:00:00"/>
  </r>
  <r>
    <n v="900923860"/>
    <s v="UNIDAD GINECOOBSTETRICIA DEL PACIFICO SAS"/>
    <s v="FUGP"/>
    <n v="6503"/>
    <s v="FUGP6503"/>
    <s v="900923860_FUGP6503"/>
    <d v="2024-02-16T00:00:00"/>
    <d v="2024-02-16T00:00:00"/>
    <d v="2024-04-01T00:00:00"/>
    <n v="2508217"/>
    <n v="2508217"/>
    <s v="EVENTO"/>
    <s v="BUENAVENTURA"/>
    <s v="SALUD"/>
    <m/>
    <s v="Finalizada "/>
    <x v="4"/>
    <n v="2590217"/>
    <n v="2590217"/>
    <n v="0"/>
    <n v="0"/>
    <n v="0"/>
    <n v="2590217"/>
    <n v="0"/>
    <m/>
    <n v="0"/>
    <m/>
    <m/>
    <n v="0"/>
    <m/>
    <m/>
    <m/>
    <d v="2024-03-31T00:00:00"/>
  </r>
  <r>
    <n v="900923860"/>
    <s v="UNIDAD GINECOOBSTETRICIA DEL PACIFICO SAS"/>
    <s v="FUGP"/>
    <n v="6504"/>
    <s v="FUGP6504"/>
    <s v="900923860_FUGP6504"/>
    <d v="2024-02-16T00:00:00"/>
    <d v="2024-02-16T00:00:00"/>
    <d v="2024-04-01T00:00:00"/>
    <n v="1012185"/>
    <n v="1012185"/>
    <s v="EVENTO"/>
    <s v="BUENAVENTURA"/>
    <s v="SALUD"/>
    <m/>
    <s v="Finalizada "/>
    <x v="4"/>
    <n v="1012185"/>
    <n v="1012185"/>
    <n v="0"/>
    <n v="0"/>
    <n v="0"/>
    <n v="1012185"/>
    <n v="991940"/>
    <n v="1222434512"/>
    <n v="0"/>
    <m/>
    <m/>
    <n v="0"/>
    <m/>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1B12FCC-1DA5-4EC0-94B7-7F170881DBEC}" name="TablaDinámica3"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E9" firstHeaderRow="0" firstDataRow="1" firstDataCol="1"/>
  <pivotFields count="33">
    <pivotField showAll="0"/>
    <pivotField showAll="0"/>
    <pivotField showAll="0"/>
    <pivotField showAll="0"/>
    <pivotField showAll="0"/>
    <pivotField dataField="1" showAll="0"/>
    <pivotField numFmtId="14" showAll="0"/>
    <pivotField numFmtId="14" showAll="0"/>
    <pivotField numFmtId="14" showAll="0"/>
    <pivotField showAll="0"/>
    <pivotField dataField="1" showAll="0"/>
    <pivotField showAll="0"/>
    <pivotField showAll="0"/>
    <pivotField showAll="0"/>
    <pivotField showAll="0"/>
    <pivotField showAll="0"/>
    <pivotField axis="axisRow" showAll="0">
      <items count="6">
        <item x="3"/>
        <item x="2"/>
        <item x="0"/>
        <item x="1"/>
        <item x="4"/>
        <item t="default"/>
      </items>
    </pivotField>
    <pivotField numFmtId="165" showAll="0"/>
    <pivotField numFmtId="165" showAll="0"/>
    <pivotField dataField="1" numFmtId="165" showAll="0"/>
    <pivotField numFmtId="165" showAll="0"/>
    <pivotField dataField="1" numFmtId="165" showAll="0"/>
    <pivotField numFmtId="165" showAll="0"/>
    <pivotField numFmtId="164" showAll="0"/>
    <pivotField showAll="0"/>
    <pivotField numFmtId="165" showAll="0"/>
    <pivotField showAll="0"/>
    <pivotField showAll="0"/>
    <pivotField numFmtId="165" showAll="0"/>
    <pivotField numFmtId="165" showAll="0"/>
    <pivotField showAll="0"/>
    <pivotField showAll="0"/>
    <pivotField numFmtId="14" showAll="0"/>
  </pivotFields>
  <rowFields count="1">
    <field x="16"/>
  </rowFields>
  <rowItems count="6">
    <i>
      <x/>
    </i>
    <i>
      <x v="1"/>
    </i>
    <i>
      <x v="2"/>
    </i>
    <i>
      <x v="3"/>
    </i>
    <i>
      <x v="4"/>
    </i>
    <i t="grand">
      <x/>
    </i>
  </rowItems>
  <colFields count="1">
    <field x="-2"/>
  </colFields>
  <colItems count="4">
    <i>
      <x/>
    </i>
    <i i="1">
      <x v="1"/>
    </i>
    <i i="2">
      <x v="2"/>
    </i>
    <i i="3">
      <x v="3"/>
    </i>
  </colItems>
  <dataFields count="4">
    <dataField name="Cuenta de Llave" fld="5" subtotal="count" baseField="0" baseItem="0"/>
    <dataField name="Suma de Valor Glosa Pendiente" fld="21" baseField="0" baseItem="0" numFmtId="165"/>
    <dataField name="Suma de Valor Glosa Aceptada" fld="19" baseField="0" baseItem="0" numFmtId="165"/>
    <dataField name="Suma de IPS Saldo Factura" fld="10" baseField="0" baseItem="0" numFmtId="165"/>
  </dataFields>
  <formats count="10">
    <format dxfId="10">
      <pivotArea outline="0" collapsedLevelsAreSubtotals="1" fieldPosition="0">
        <references count="1">
          <reference field="4294967294" count="3" selected="0">
            <x v="1"/>
            <x v="2"/>
            <x v="3"/>
          </reference>
        </references>
      </pivotArea>
    </format>
    <format dxfId="9">
      <pivotArea dataOnly="0" labelOnly="1" outline="0" fieldPosition="0">
        <references count="1">
          <reference field="4294967294" count="3">
            <x v="1"/>
            <x v="2"/>
            <x v="3"/>
          </reference>
        </references>
      </pivotArea>
    </format>
    <format dxfId="8">
      <pivotArea type="all" dataOnly="0" outline="0" fieldPosition="0"/>
    </format>
    <format dxfId="7">
      <pivotArea outline="0" collapsedLevelsAreSubtotals="1" fieldPosition="0"/>
    </format>
    <format dxfId="6">
      <pivotArea field="16" type="button" dataOnly="0" labelOnly="1" outline="0" axis="axisRow" fieldPosition="0"/>
    </format>
    <format dxfId="5">
      <pivotArea dataOnly="0" labelOnly="1" fieldPosition="0">
        <references count="1">
          <reference field="16" count="0"/>
        </references>
      </pivotArea>
    </format>
    <format dxfId="4">
      <pivotArea dataOnly="0" labelOnly="1" grandRow="1" outline="0" fieldPosition="0"/>
    </format>
    <format dxfId="3">
      <pivotArea dataOnly="0" labelOnly="1" outline="0" fieldPosition="0">
        <references count="1">
          <reference field="4294967294" count="4">
            <x v="0"/>
            <x v="1"/>
            <x v="2"/>
            <x v="3"/>
          </reference>
        </references>
      </pivotArea>
    </format>
    <format dxfId="2">
      <pivotArea collapsedLevelsAreSubtotals="1" fieldPosition="0">
        <references count="1">
          <reference field="16" count="1">
            <x v="1"/>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A2" dT="2024-04-23T22:09:04.30" personId="{85EA56E4-4E62-4F38-9D33-4865AC4EBEAD}" id="{8BD7B6AC-EA88-4B35-A38E-20E9B2032173}">
    <text>PAGO DIRECTO REGIMEN SUBSIDIADO ABRIL 2023</text>
  </threadedComment>
  <threadedComment ref="AA4" dT="2024-04-23T22:10:42.91" personId="{85EA56E4-4E62-4F38-9D33-4865AC4EBEAD}" id="{1E4CE94F-B74F-4F9A-80C6-3C74CD00B27B}">
    <text>PAGO DIRECTO REGIMEN SUBSIDIADO OCTUBRE 2023</text>
  </threadedComment>
  <threadedComment ref="AA6" dT="2024-04-23T22:09:51.25" personId="{85EA56E4-4E62-4F38-9D33-4865AC4EBEAD}" id="{CC1EB9BB-C608-4130-9C1A-0538314E324B}">
    <text>PAGO DIRECTO REGIMEN SUBSIDIADO JUNIO 2023</text>
  </threadedComment>
  <threadedComment ref="AA15" dT="2024-04-23T22:11:17.06" personId="{85EA56E4-4E62-4F38-9D33-4865AC4EBEAD}" id="{8C7F2193-06E7-4335-89D5-2A77607B669A}">
    <text>PAGO DIRECTO REGIMEN SUBSIDIADO MARZO 2024</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0"/>
  <sheetViews>
    <sheetView showGridLines="0" topLeftCell="A7" zoomScaleNormal="100" workbookViewId="0">
      <selection activeCell="G16" sqref="G16:K19"/>
    </sheetView>
  </sheetViews>
  <sheetFormatPr baseColWidth="10" defaultRowHeight="14.5" x14ac:dyDescent="0.35"/>
  <cols>
    <col min="2" max="2" width="37.81640625" customWidth="1"/>
    <col min="3" max="3" width="9" customWidth="1"/>
    <col min="4" max="4" width="8.81640625" customWidth="1"/>
    <col min="5" max="5" width="10.54296875" bestFit="1" customWidth="1"/>
    <col min="6" max="6" width="10.453125" bestFit="1" customWidth="1"/>
    <col min="7" max="7" width="9.26953125" customWidth="1"/>
    <col min="8" max="8" width="9.81640625" customWidth="1"/>
    <col min="9" max="9" width="12" customWidth="1"/>
    <col min="10" max="10" width="16.7265625" customWidth="1"/>
    <col min="11" max="11" width="10.453125" customWidth="1"/>
    <col min="12" max="12" width="20.7265625" customWidth="1"/>
  </cols>
  <sheetData>
    <row r="1" spans="1:13" s="2" customFormat="1" ht="29" x14ac:dyDescent="0.35">
      <c r="A1" s="1" t="s">
        <v>6</v>
      </c>
      <c r="B1" s="1" t="s">
        <v>8</v>
      </c>
      <c r="C1" s="1" t="s">
        <v>0</v>
      </c>
      <c r="D1" s="1" t="s">
        <v>1</v>
      </c>
      <c r="E1" s="1" t="s">
        <v>2</v>
      </c>
      <c r="F1" s="1" t="s">
        <v>3</v>
      </c>
      <c r="G1" s="1" t="s">
        <v>4</v>
      </c>
      <c r="H1" s="1" t="s">
        <v>5</v>
      </c>
      <c r="I1" s="1" t="s">
        <v>7</v>
      </c>
      <c r="J1" s="1" t="s">
        <v>9</v>
      </c>
      <c r="K1" s="1" t="s">
        <v>10</v>
      </c>
      <c r="L1" s="2" t="s">
        <v>16</v>
      </c>
      <c r="M1" s="12" t="s">
        <v>37</v>
      </c>
    </row>
    <row r="2" spans="1:13" s="2" customFormat="1" x14ac:dyDescent="0.35">
      <c r="A2" s="3">
        <v>900923860</v>
      </c>
      <c r="B2" s="3" t="s">
        <v>11</v>
      </c>
      <c r="C2" s="3" t="s">
        <v>12</v>
      </c>
      <c r="D2" s="3">
        <v>6101</v>
      </c>
      <c r="E2" s="4">
        <v>44880</v>
      </c>
      <c r="F2" s="4">
        <v>44880</v>
      </c>
      <c r="G2" s="3">
        <v>1490690</v>
      </c>
      <c r="H2" s="3">
        <v>21060</v>
      </c>
      <c r="I2" s="3" t="s">
        <v>14</v>
      </c>
      <c r="J2" s="3" t="s">
        <v>13</v>
      </c>
      <c r="K2" s="3" t="s">
        <v>15</v>
      </c>
      <c r="M2" s="10" t="s">
        <v>19</v>
      </c>
    </row>
    <row r="3" spans="1:13" s="2" customFormat="1" ht="24" customHeight="1" x14ac:dyDescent="0.35">
      <c r="A3" s="3">
        <v>900923860</v>
      </c>
      <c r="B3" s="3" t="s">
        <v>11</v>
      </c>
      <c r="C3" s="3" t="s">
        <v>12</v>
      </c>
      <c r="D3" s="3">
        <v>6324</v>
      </c>
      <c r="E3" s="4">
        <v>44999</v>
      </c>
      <c r="F3" s="4">
        <v>44999</v>
      </c>
      <c r="G3" s="3">
        <v>6366830</v>
      </c>
      <c r="H3" s="3">
        <v>303210</v>
      </c>
      <c r="I3" s="3" t="s">
        <v>14</v>
      </c>
      <c r="J3" s="3" t="s">
        <v>13</v>
      </c>
      <c r="K3" s="3" t="s">
        <v>15</v>
      </c>
      <c r="M3" s="10" t="s">
        <v>21</v>
      </c>
    </row>
    <row r="4" spans="1:13" s="2" customFormat="1" x14ac:dyDescent="0.35">
      <c r="A4" s="3">
        <v>900923860</v>
      </c>
      <c r="B4" s="3" t="s">
        <v>11</v>
      </c>
      <c r="C4" s="3" t="s">
        <v>12</v>
      </c>
      <c r="D4" s="3">
        <v>6325</v>
      </c>
      <c r="E4" s="4">
        <v>44999</v>
      </c>
      <c r="F4" s="4">
        <v>44999</v>
      </c>
      <c r="G4" s="3">
        <v>1504290</v>
      </c>
      <c r="H4" s="3">
        <v>6094</v>
      </c>
      <c r="I4" s="3" t="s">
        <v>14</v>
      </c>
      <c r="J4" s="3" t="s">
        <v>13</v>
      </c>
      <c r="K4" s="3" t="s">
        <v>15</v>
      </c>
      <c r="M4" s="10" t="s">
        <v>23</v>
      </c>
    </row>
    <row r="5" spans="1:13" s="2" customFormat="1" ht="21.75" customHeight="1" x14ac:dyDescent="0.35">
      <c r="A5" s="3">
        <v>900923860</v>
      </c>
      <c r="B5" s="3" t="s">
        <v>11</v>
      </c>
      <c r="C5" s="3" t="s">
        <v>12</v>
      </c>
      <c r="D5" s="3">
        <v>6351</v>
      </c>
      <c r="E5" s="4">
        <v>45058</v>
      </c>
      <c r="F5" s="4">
        <v>45058</v>
      </c>
      <c r="G5" s="3">
        <v>7268970</v>
      </c>
      <c r="H5" s="3">
        <v>65750</v>
      </c>
      <c r="I5" s="3" t="s">
        <v>14</v>
      </c>
      <c r="J5" s="3" t="s">
        <v>13</v>
      </c>
      <c r="K5" s="3" t="s">
        <v>15</v>
      </c>
      <c r="M5" s="10" t="s">
        <v>25</v>
      </c>
    </row>
    <row r="6" spans="1:13" s="2" customFormat="1" ht="24" customHeight="1" x14ac:dyDescent="0.35">
      <c r="A6" s="3">
        <v>900923860</v>
      </c>
      <c r="B6" s="3" t="s">
        <v>11</v>
      </c>
      <c r="C6" s="3" t="s">
        <v>12</v>
      </c>
      <c r="D6" s="3">
        <v>6352</v>
      </c>
      <c r="E6" s="4">
        <v>45058</v>
      </c>
      <c r="F6" s="4">
        <v>45058</v>
      </c>
      <c r="G6" s="3">
        <v>1578560</v>
      </c>
      <c r="H6" s="3">
        <v>61650</v>
      </c>
      <c r="I6" s="3" t="s">
        <v>14</v>
      </c>
      <c r="J6" s="3" t="s">
        <v>13</v>
      </c>
      <c r="K6" s="3" t="s">
        <v>15</v>
      </c>
      <c r="M6" s="10" t="s">
        <v>27</v>
      </c>
    </row>
    <row r="7" spans="1:13" s="2" customFormat="1" ht="20.25" customHeight="1" x14ac:dyDescent="0.35">
      <c r="A7" s="3">
        <v>900923860</v>
      </c>
      <c r="B7" s="3" t="s">
        <v>11</v>
      </c>
      <c r="C7" s="3" t="s">
        <v>12</v>
      </c>
      <c r="D7" s="3">
        <v>6364</v>
      </c>
      <c r="E7" s="4">
        <v>45092</v>
      </c>
      <c r="F7" s="4">
        <v>45092</v>
      </c>
      <c r="G7" s="3">
        <v>5800340</v>
      </c>
      <c r="H7" s="3">
        <v>83195</v>
      </c>
      <c r="I7" s="3" t="s">
        <v>14</v>
      </c>
      <c r="J7" s="3" t="s">
        <v>13</v>
      </c>
      <c r="K7" s="3" t="s">
        <v>15</v>
      </c>
      <c r="M7" s="10" t="s">
        <v>28</v>
      </c>
    </row>
    <row r="8" spans="1:13" s="2" customFormat="1" ht="20.25" customHeight="1" x14ac:dyDescent="0.35">
      <c r="A8" s="3">
        <v>900923860</v>
      </c>
      <c r="B8" s="3" t="s">
        <v>11</v>
      </c>
      <c r="C8" s="3" t="s">
        <v>12</v>
      </c>
      <c r="D8" s="3">
        <v>6365</v>
      </c>
      <c r="E8" s="4">
        <v>45092</v>
      </c>
      <c r="F8" s="4">
        <v>45092</v>
      </c>
      <c r="G8" s="3">
        <v>1976200</v>
      </c>
      <c r="H8" s="3">
        <v>26914</v>
      </c>
      <c r="I8" s="3" t="s">
        <v>14</v>
      </c>
      <c r="J8" s="3" t="s">
        <v>13</v>
      </c>
      <c r="K8" s="3" t="s">
        <v>15</v>
      </c>
      <c r="M8" s="10" t="s">
        <v>29</v>
      </c>
    </row>
    <row r="9" spans="1:13" s="2" customFormat="1" ht="21.75" customHeight="1" x14ac:dyDescent="0.35">
      <c r="A9" s="3">
        <v>900923860</v>
      </c>
      <c r="B9" s="3" t="s">
        <v>11</v>
      </c>
      <c r="C9" s="3" t="s">
        <v>12</v>
      </c>
      <c r="D9" s="3">
        <v>6395</v>
      </c>
      <c r="E9" s="4">
        <v>45120</v>
      </c>
      <c r="F9" s="4">
        <v>45120</v>
      </c>
      <c r="G9" s="3">
        <v>1574940</v>
      </c>
      <c r="H9" s="3">
        <v>15424</v>
      </c>
      <c r="I9" s="3" t="s">
        <v>14</v>
      </c>
      <c r="J9" s="3" t="s">
        <v>13</v>
      </c>
      <c r="K9" s="3" t="s">
        <v>15</v>
      </c>
      <c r="M9" s="10" t="s">
        <v>30</v>
      </c>
    </row>
    <row r="10" spans="1:13" s="2" customFormat="1" ht="21.75" customHeight="1" x14ac:dyDescent="0.35">
      <c r="A10" s="3">
        <v>900923860</v>
      </c>
      <c r="B10" s="3" t="s">
        <v>11</v>
      </c>
      <c r="C10" s="3" t="s">
        <v>12</v>
      </c>
      <c r="D10" s="3">
        <v>6423</v>
      </c>
      <c r="E10" s="4">
        <v>45153</v>
      </c>
      <c r="F10" s="4">
        <v>45153</v>
      </c>
      <c r="G10" s="3">
        <v>6427960</v>
      </c>
      <c r="H10" s="3">
        <v>6353560</v>
      </c>
      <c r="I10" s="3" t="s">
        <v>14</v>
      </c>
      <c r="J10" s="3" t="s">
        <v>13</v>
      </c>
      <c r="K10" s="3" t="s">
        <v>15</v>
      </c>
      <c r="M10" s="10" t="s">
        <v>31</v>
      </c>
    </row>
    <row r="11" spans="1:13" s="2" customFormat="1" ht="21.75" customHeight="1" x14ac:dyDescent="0.35">
      <c r="A11" s="3">
        <v>900923860</v>
      </c>
      <c r="B11" s="3" t="s">
        <v>11</v>
      </c>
      <c r="C11" s="3" t="s">
        <v>12</v>
      </c>
      <c r="D11" s="3">
        <v>6434</v>
      </c>
      <c r="E11" s="4">
        <v>45182</v>
      </c>
      <c r="F11" s="4">
        <v>45182</v>
      </c>
      <c r="G11" s="3">
        <v>5184550</v>
      </c>
      <c r="H11" s="3">
        <v>438210</v>
      </c>
      <c r="I11" s="3" t="s">
        <v>14</v>
      </c>
      <c r="J11" s="3" t="s">
        <v>13</v>
      </c>
      <c r="K11" s="3" t="s">
        <v>15</v>
      </c>
      <c r="M11" s="10" t="s">
        <v>32</v>
      </c>
    </row>
    <row r="12" spans="1:13" s="2" customFormat="1" ht="21.75" customHeight="1" x14ac:dyDescent="0.35">
      <c r="A12" s="3">
        <v>900923860</v>
      </c>
      <c r="B12" s="3" t="s">
        <v>11</v>
      </c>
      <c r="C12" s="3" t="s">
        <v>12</v>
      </c>
      <c r="D12" s="3">
        <v>6446</v>
      </c>
      <c r="E12" s="4">
        <v>45231</v>
      </c>
      <c r="F12" s="4">
        <v>45231</v>
      </c>
      <c r="G12" s="3">
        <v>4387740</v>
      </c>
      <c r="H12" s="3">
        <v>63298</v>
      </c>
      <c r="I12" s="3" t="s">
        <v>14</v>
      </c>
      <c r="J12" s="3" t="s">
        <v>13</v>
      </c>
      <c r="K12" s="3" t="s">
        <v>15</v>
      </c>
      <c r="M12" s="10" t="s">
        <v>33</v>
      </c>
    </row>
    <row r="13" spans="1:13" s="2" customFormat="1" ht="21.75" customHeight="1" x14ac:dyDescent="0.35">
      <c r="A13" s="3">
        <v>900923860</v>
      </c>
      <c r="B13" s="3" t="s">
        <v>11</v>
      </c>
      <c r="C13" s="3" t="s">
        <v>12</v>
      </c>
      <c r="D13" s="3">
        <v>6459</v>
      </c>
      <c r="E13" s="4">
        <v>45244</v>
      </c>
      <c r="F13" s="4">
        <v>45244</v>
      </c>
      <c r="G13" s="3">
        <v>2844820</v>
      </c>
      <c r="H13" s="3">
        <v>554920</v>
      </c>
      <c r="I13" s="3" t="s">
        <v>14</v>
      </c>
      <c r="J13" s="3" t="s">
        <v>13</v>
      </c>
      <c r="K13" s="3" t="s">
        <v>15</v>
      </c>
      <c r="M13" s="10" t="s">
        <v>34</v>
      </c>
    </row>
    <row r="14" spans="1:13" s="2" customFormat="1" ht="21.75" customHeight="1" x14ac:dyDescent="0.35">
      <c r="A14" s="3">
        <v>900923860</v>
      </c>
      <c r="B14" s="3" t="s">
        <v>11</v>
      </c>
      <c r="C14" s="3" t="s">
        <v>12</v>
      </c>
      <c r="D14" s="3">
        <v>6424</v>
      </c>
      <c r="E14" s="4">
        <v>45153</v>
      </c>
      <c r="F14" s="4">
        <v>45153</v>
      </c>
      <c r="G14" s="3">
        <v>2356390</v>
      </c>
      <c r="H14" s="3">
        <v>2356390</v>
      </c>
      <c r="I14" s="3" t="s">
        <v>14</v>
      </c>
      <c r="J14" s="3" t="s">
        <v>13</v>
      </c>
      <c r="K14" s="3" t="s">
        <v>15</v>
      </c>
      <c r="M14" s="10" t="s">
        <v>35</v>
      </c>
    </row>
    <row r="15" spans="1:13" s="2" customFormat="1" ht="21.75" customHeight="1" x14ac:dyDescent="0.35">
      <c r="A15" s="3">
        <v>900923860</v>
      </c>
      <c r="B15" s="3" t="s">
        <v>11</v>
      </c>
      <c r="C15" s="3" t="s">
        <v>12</v>
      </c>
      <c r="D15" s="3">
        <v>6447</v>
      </c>
      <c r="E15" s="4">
        <v>45231</v>
      </c>
      <c r="F15" s="4">
        <v>45231</v>
      </c>
      <c r="G15" s="3">
        <v>917870</v>
      </c>
      <c r="H15" s="3">
        <v>225439</v>
      </c>
      <c r="I15" s="3" t="s">
        <v>14</v>
      </c>
      <c r="J15" s="3" t="s">
        <v>13</v>
      </c>
      <c r="K15" s="3" t="s">
        <v>15</v>
      </c>
      <c r="M15" s="10" t="s">
        <v>36</v>
      </c>
    </row>
    <row r="16" spans="1:13" s="2" customFormat="1" ht="21.75" customHeight="1" x14ac:dyDescent="0.35">
      <c r="A16" s="3">
        <v>900923860</v>
      </c>
      <c r="B16" s="104" t="s">
        <v>11</v>
      </c>
      <c r="C16" s="104" t="s">
        <v>12</v>
      </c>
      <c r="D16" s="104">
        <v>6474</v>
      </c>
      <c r="E16" s="105">
        <v>45274</v>
      </c>
      <c r="F16" s="105">
        <v>45274</v>
      </c>
      <c r="G16" s="104">
        <v>1860200</v>
      </c>
      <c r="H16" s="104">
        <v>103354</v>
      </c>
      <c r="I16" s="104" t="s">
        <v>14</v>
      </c>
      <c r="J16" s="104" t="s">
        <v>13</v>
      </c>
      <c r="K16" s="104" t="s">
        <v>15</v>
      </c>
    </row>
    <row r="17" spans="1:11" s="2" customFormat="1" ht="21.75" customHeight="1" x14ac:dyDescent="0.35">
      <c r="A17" s="3">
        <v>900923860</v>
      </c>
      <c r="B17" s="104" t="s">
        <v>11</v>
      </c>
      <c r="C17" s="104" t="s">
        <v>12</v>
      </c>
      <c r="D17" s="104">
        <v>6493</v>
      </c>
      <c r="E17" s="105">
        <v>45313</v>
      </c>
      <c r="F17" s="105">
        <v>45313</v>
      </c>
      <c r="G17" s="104">
        <v>5987184</v>
      </c>
      <c r="H17" s="104">
        <v>23376</v>
      </c>
      <c r="I17" s="104" t="s">
        <v>14</v>
      </c>
      <c r="J17" s="104" t="s">
        <v>13</v>
      </c>
      <c r="K17" s="104" t="s">
        <v>15</v>
      </c>
    </row>
    <row r="18" spans="1:11" s="2" customFormat="1" ht="21.75" customHeight="1" x14ac:dyDescent="0.35">
      <c r="A18" s="3">
        <v>900923860</v>
      </c>
      <c r="B18" s="104" t="s">
        <v>11</v>
      </c>
      <c r="C18" s="104" t="s">
        <v>12</v>
      </c>
      <c r="D18" s="104">
        <v>6503</v>
      </c>
      <c r="E18" s="105">
        <v>45338</v>
      </c>
      <c r="F18" s="105">
        <v>45338</v>
      </c>
      <c r="G18" s="104">
        <v>2508217</v>
      </c>
      <c r="H18" s="104">
        <v>2508217</v>
      </c>
      <c r="I18" s="104" t="s">
        <v>14</v>
      </c>
      <c r="J18" s="104" t="s">
        <v>13</v>
      </c>
      <c r="K18" s="104" t="s">
        <v>15</v>
      </c>
    </row>
    <row r="19" spans="1:11" ht="21" customHeight="1" x14ac:dyDescent="0.35">
      <c r="A19" s="3">
        <v>900923860</v>
      </c>
      <c r="B19" s="104" t="s">
        <v>11</v>
      </c>
      <c r="C19" s="104" t="s">
        <v>12</v>
      </c>
      <c r="D19" s="104">
        <v>6504</v>
      </c>
      <c r="E19" s="105">
        <v>45338</v>
      </c>
      <c r="F19" s="105">
        <v>45338</v>
      </c>
      <c r="G19" s="104">
        <v>1012185</v>
      </c>
      <c r="H19" s="104">
        <v>1012185</v>
      </c>
      <c r="I19" s="104" t="s">
        <v>14</v>
      </c>
      <c r="J19" s="104" t="s">
        <v>13</v>
      </c>
      <c r="K19" s="104" t="s">
        <v>15</v>
      </c>
    </row>
    <row r="20" spans="1:11" x14ac:dyDescent="0.35">
      <c r="D20" s="6"/>
      <c r="G20" s="5">
        <f>SUM(G2:G19)</f>
        <v>61047936</v>
      </c>
      <c r="H20">
        <f>SUM(H2:H19)</f>
        <v>14222246</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074F-6F96-443C-B091-F3ABD4B0C469}">
  <sheetPr filterMode="1"/>
  <dimension ref="A1:AH24"/>
  <sheetViews>
    <sheetView topLeftCell="F1" zoomScaleNormal="100" workbookViewId="0">
      <selection activeCell="U2" sqref="U2"/>
    </sheetView>
  </sheetViews>
  <sheetFormatPr baseColWidth="10" defaultRowHeight="14.5" x14ac:dyDescent="0.35"/>
  <cols>
    <col min="1" max="1" width="8.1796875" bestFit="1" customWidth="1"/>
    <col min="2" max="2" width="34.90625" bestFit="1" customWidth="1"/>
    <col min="3" max="3" width="6.36328125" bestFit="1" customWidth="1"/>
    <col min="4" max="4" width="6.6328125" bestFit="1" customWidth="1"/>
    <col min="5" max="5" width="9.26953125" bestFit="1" customWidth="1"/>
    <col min="6" max="6" width="19.54296875" customWidth="1"/>
    <col min="7" max="8" width="9.54296875" bestFit="1" customWidth="1"/>
    <col min="9" max="9" width="8.453125" customWidth="1"/>
    <col min="10" max="10" width="7.7265625" bestFit="1" customWidth="1"/>
    <col min="11" max="11" width="7.90625" bestFit="1" customWidth="1"/>
    <col min="12" max="12" width="7.81640625" bestFit="1" customWidth="1"/>
    <col min="13" max="13" width="10.08984375" bestFit="1" customWidth="1"/>
    <col min="14" max="14" width="8.6328125" bestFit="1" customWidth="1"/>
    <col min="15" max="15" width="4.7265625" bestFit="1" customWidth="1"/>
    <col min="16" max="16" width="11.54296875" style="14" customWidth="1"/>
    <col min="17" max="17" width="15.26953125" style="14" customWidth="1"/>
    <col min="18" max="18" width="13.6328125" customWidth="1"/>
    <col min="19" max="19" width="12" customWidth="1"/>
    <col min="20" max="20" width="9.26953125" customWidth="1"/>
    <col min="21" max="21" width="9.81640625" customWidth="1"/>
    <col min="22" max="22" width="9.26953125" customWidth="1"/>
    <col min="23" max="23" width="9.81640625" customWidth="1"/>
    <col min="24" max="24" width="9.7265625" customWidth="1"/>
    <col min="25" max="25" width="13.08984375" bestFit="1" customWidth="1"/>
    <col min="26" max="26" width="11.90625" bestFit="1" customWidth="1"/>
    <col min="27" max="27" width="11.453125" bestFit="1" customWidth="1"/>
    <col min="28" max="28" width="11.453125" style="16" bestFit="1" customWidth="1"/>
    <col min="29" max="29" width="13.08984375" bestFit="1" customWidth="1"/>
    <col min="30" max="32" width="13.08984375" customWidth="1"/>
    <col min="33" max="33" width="9.36328125" bestFit="1" customWidth="1"/>
  </cols>
  <sheetData>
    <row r="1" spans="1:34" ht="30" x14ac:dyDescent="0.35">
      <c r="A1" s="9" t="s">
        <v>6</v>
      </c>
      <c r="B1" s="9" t="s">
        <v>8</v>
      </c>
      <c r="C1" s="9" t="s">
        <v>0</v>
      </c>
      <c r="D1" s="9" t="s">
        <v>1</v>
      </c>
      <c r="E1" s="12" t="s">
        <v>37</v>
      </c>
      <c r="F1" s="12" t="s">
        <v>38</v>
      </c>
      <c r="G1" s="9" t="s">
        <v>2</v>
      </c>
      <c r="H1" s="9" t="s">
        <v>3</v>
      </c>
      <c r="I1" s="12" t="s">
        <v>17</v>
      </c>
      <c r="J1" s="9" t="s">
        <v>4</v>
      </c>
      <c r="K1" s="9" t="s">
        <v>5</v>
      </c>
      <c r="L1" s="9" t="s">
        <v>7</v>
      </c>
      <c r="M1" s="9" t="s">
        <v>9</v>
      </c>
      <c r="N1" s="9" t="s">
        <v>10</v>
      </c>
      <c r="O1" s="9" t="s">
        <v>16</v>
      </c>
      <c r="P1" s="12" t="s">
        <v>18</v>
      </c>
      <c r="Q1" s="17" t="s">
        <v>62</v>
      </c>
      <c r="R1" s="9" t="s">
        <v>39</v>
      </c>
      <c r="S1" s="9" t="s">
        <v>40</v>
      </c>
      <c r="T1" s="9" t="s">
        <v>41</v>
      </c>
      <c r="U1" s="9" t="s">
        <v>42</v>
      </c>
      <c r="V1" s="9" t="s">
        <v>43</v>
      </c>
      <c r="W1" s="9" t="s">
        <v>44</v>
      </c>
      <c r="X1" s="12" t="s">
        <v>45</v>
      </c>
      <c r="Y1" s="12" t="s">
        <v>46</v>
      </c>
      <c r="Z1" s="17" t="s">
        <v>47</v>
      </c>
      <c r="AA1" s="17" t="s">
        <v>48</v>
      </c>
      <c r="AB1" s="18" t="s">
        <v>49</v>
      </c>
      <c r="AC1" s="17" t="s">
        <v>50</v>
      </c>
      <c r="AD1" s="25" t="s">
        <v>67</v>
      </c>
      <c r="AE1" s="26" t="s">
        <v>68</v>
      </c>
      <c r="AF1" s="25" t="s">
        <v>69</v>
      </c>
      <c r="AG1" s="9" t="s">
        <v>51</v>
      </c>
    </row>
    <row r="2" spans="1:34" ht="20" x14ac:dyDescent="0.35">
      <c r="A2" s="10">
        <v>900923860</v>
      </c>
      <c r="B2" s="10" t="s">
        <v>11</v>
      </c>
      <c r="C2" s="10" t="s">
        <v>12</v>
      </c>
      <c r="D2" s="10">
        <v>6101</v>
      </c>
      <c r="E2" s="10" t="s">
        <v>19</v>
      </c>
      <c r="F2" s="10" t="s">
        <v>20</v>
      </c>
      <c r="G2" s="11">
        <v>44880</v>
      </c>
      <c r="H2" s="11">
        <v>44880</v>
      </c>
      <c r="I2" s="11" t="e">
        <f>VLOOKUP(E2,[1]Export!$B$2:$K$586,10,0)</f>
        <v>#N/A</v>
      </c>
      <c r="J2" s="10">
        <v>1490690</v>
      </c>
      <c r="K2" s="10">
        <v>21060</v>
      </c>
      <c r="L2" s="10" t="s">
        <v>14</v>
      </c>
      <c r="M2" s="10" t="s">
        <v>13</v>
      </c>
      <c r="N2" s="10" t="s">
        <v>15</v>
      </c>
      <c r="O2" s="9"/>
      <c r="P2" s="13" t="e">
        <f>VLOOKUP(E2,[1]Export!$B$2:$G$586,6,0)</f>
        <v>#N/A</v>
      </c>
      <c r="Q2" s="24" t="s">
        <v>64</v>
      </c>
      <c r="R2" s="21">
        <v>1490060</v>
      </c>
      <c r="S2" s="21">
        <v>1490060</v>
      </c>
      <c r="T2" s="21">
        <v>21060</v>
      </c>
      <c r="U2" s="21">
        <v>0</v>
      </c>
      <c r="V2" s="21">
        <v>0</v>
      </c>
      <c r="W2" s="21">
        <v>1469000</v>
      </c>
      <c r="X2" s="21">
        <v>0</v>
      </c>
      <c r="Y2" s="22"/>
      <c r="Z2" s="21">
        <v>1439620</v>
      </c>
      <c r="AA2" s="22">
        <v>4800059792</v>
      </c>
      <c r="AB2" s="23">
        <v>45058</v>
      </c>
      <c r="AC2" s="21">
        <v>1563188</v>
      </c>
      <c r="AD2" s="21">
        <v>0</v>
      </c>
      <c r="AE2" s="27"/>
      <c r="AF2" s="21"/>
      <c r="AG2" s="23">
        <v>45382</v>
      </c>
    </row>
    <row r="3" spans="1:34" ht="20" hidden="1" x14ac:dyDescent="0.35">
      <c r="A3" s="10">
        <v>900923860</v>
      </c>
      <c r="B3" s="10" t="s">
        <v>11</v>
      </c>
      <c r="C3" s="10" t="s">
        <v>12</v>
      </c>
      <c r="D3" s="10">
        <v>6324</v>
      </c>
      <c r="E3" s="10" t="s">
        <v>21</v>
      </c>
      <c r="F3" s="10" t="s">
        <v>22</v>
      </c>
      <c r="G3" s="11">
        <v>44999</v>
      </c>
      <c r="H3" s="11">
        <v>44999</v>
      </c>
      <c r="I3" s="11" t="e">
        <f>VLOOKUP(E3,[1]Export!$B$2:$K$586,10,0)</f>
        <v>#N/A</v>
      </c>
      <c r="J3" s="10">
        <v>6366830</v>
      </c>
      <c r="K3" s="10">
        <v>303210</v>
      </c>
      <c r="L3" s="10" t="s">
        <v>14</v>
      </c>
      <c r="M3" s="10" t="s">
        <v>13</v>
      </c>
      <c r="N3" s="10" t="s">
        <v>15</v>
      </c>
      <c r="O3" s="9"/>
      <c r="P3" s="13" t="e">
        <f>VLOOKUP(E3,[1]Export!$B$2:$G$586,6,0)</f>
        <v>#N/A</v>
      </c>
      <c r="Q3" s="24" t="s">
        <v>63</v>
      </c>
      <c r="R3" s="21">
        <v>6366330</v>
      </c>
      <c r="S3" s="21">
        <v>6366330</v>
      </c>
      <c r="T3" s="21">
        <v>0</v>
      </c>
      <c r="U3" s="21">
        <v>0</v>
      </c>
      <c r="V3" s="21">
        <v>303210</v>
      </c>
      <c r="W3" s="21">
        <v>6042620</v>
      </c>
      <c r="X3" s="21">
        <v>0</v>
      </c>
      <c r="Y3" s="22"/>
      <c r="Z3" s="21">
        <v>5921358</v>
      </c>
      <c r="AA3" s="22">
        <v>2201386890</v>
      </c>
      <c r="AB3" s="23">
        <v>45048</v>
      </c>
      <c r="AC3" s="21">
        <v>37189499</v>
      </c>
      <c r="AD3" s="21">
        <v>303210</v>
      </c>
      <c r="AE3" s="27" t="s">
        <v>70</v>
      </c>
      <c r="AF3" s="21" t="s">
        <v>71</v>
      </c>
      <c r="AG3" s="23">
        <v>45382</v>
      </c>
    </row>
    <row r="4" spans="1:34" ht="20" hidden="1" x14ac:dyDescent="0.35">
      <c r="A4" s="10">
        <v>900923860</v>
      </c>
      <c r="B4" s="10" t="s">
        <v>11</v>
      </c>
      <c r="C4" s="10" t="s">
        <v>12</v>
      </c>
      <c r="D4" s="10">
        <v>6325</v>
      </c>
      <c r="E4" s="10" t="s">
        <v>23</v>
      </c>
      <c r="F4" s="10" t="s">
        <v>24</v>
      </c>
      <c r="G4" s="11">
        <v>44999</v>
      </c>
      <c r="H4" s="11">
        <v>44999</v>
      </c>
      <c r="I4" s="11" t="e">
        <f>VLOOKUP(E4,[1]Export!$B$2:$K$586,10,0)</f>
        <v>#N/A</v>
      </c>
      <c r="J4" s="10">
        <v>1504290</v>
      </c>
      <c r="K4" s="10">
        <v>6094</v>
      </c>
      <c r="L4" s="10" t="s">
        <v>14</v>
      </c>
      <c r="M4" s="10" t="s">
        <v>13</v>
      </c>
      <c r="N4" s="10" t="s">
        <v>15</v>
      </c>
      <c r="O4" s="9"/>
      <c r="P4" s="13" t="e">
        <f>VLOOKUP(E4,[1]Export!$B$2:$G$586,6,0)</f>
        <v>#N/A</v>
      </c>
      <c r="Q4" s="24" t="s">
        <v>65</v>
      </c>
      <c r="R4" s="21">
        <v>1504290</v>
      </c>
      <c r="S4" s="21">
        <v>1504290</v>
      </c>
      <c r="T4" s="21">
        <v>0</v>
      </c>
      <c r="U4" s="21">
        <v>0</v>
      </c>
      <c r="V4" s="21">
        <v>0</v>
      </c>
      <c r="W4" s="21">
        <v>1504290</v>
      </c>
      <c r="X4" s="21">
        <v>0</v>
      </c>
      <c r="Y4" s="22"/>
      <c r="Z4" s="21">
        <v>1474205</v>
      </c>
      <c r="AA4" s="22">
        <v>4800061584</v>
      </c>
      <c r="AB4" s="23">
        <v>45224</v>
      </c>
      <c r="AC4" s="21">
        <v>5057224</v>
      </c>
      <c r="AD4" s="21">
        <v>0</v>
      </c>
      <c r="AE4" s="27"/>
      <c r="AF4" s="21"/>
      <c r="AG4" s="23">
        <v>45382</v>
      </c>
    </row>
    <row r="5" spans="1:34" ht="20" hidden="1" x14ac:dyDescent="0.35">
      <c r="A5" s="10">
        <v>900923860</v>
      </c>
      <c r="B5" s="10" t="s">
        <v>11</v>
      </c>
      <c r="C5" s="10" t="s">
        <v>12</v>
      </c>
      <c r="D5" s="10">
        <v>6351</v>
      </c>
      <c r="E5" s="10" t="s">
        <v>25</v>
      </c>
      <c r="F5" s="10" t="s">
        <v>26</v>
      </c>
      <c r="G5" s="11">
        <v>45058</v>
      </c>
      <c r="H5" s="11">
        <v>45058</v>
      </c>
      <c r="I5" s="11" t="e">
        <f>VLOOKUP(E5,[1]Export!$B$2:$K$586,10,0)</f>
        <v>#N/A</v>
      </c>
      <c r="J5" s="10">
        <v>7268970</v>
      </c>
      <c r="K5" s="10">
        <v>65750</v>
      </c>
      <c r="L5" s="10" t="s">
        <v>14</v>
      </c>
      <c r="M5" s="10" t="s">
        <v>13</v>
      </c>
      <c r="N5" s="10" t="s">
        <v>15</v>
      </c>
      <c r="O5" s="9"/>
      <c r="P5" s="13" t="e">
        <f>VLOOKUP(E5,[1]Export!$B$2:$G$586,6,0)</f>
        <v>#N/A</v>
      </c>
      <c r="Q5" s="24" t="s">
        <v>63</v>
      </c>
      <c r="R5" s="21">
        <v>7268970</v>
      </c>
      <c r="S5" s="21">
        <v>7268970</v>
      </c>
      <c r="T5" s="21">
        <v>0</v>
      </c>
      <c r="U5" s="21">
        <v>0</v>
      </c>
      <c r="V5" s="21">
        <v>65750</v>
      </c>
      <c r="W5" s="21">
        <v>7154020</v>
      </c>
      <c r="X5" s="21">
        <v>0</v>
      </c>
      <c r="Y5" s="22"/>
      <c r="Z5" s="21">
        <v>7009956</v>
      </c>
      <c r="AA5" s="22">
        <v>2201421157</v>
      </c>
      <c r="AB5" s="23">
        <v>45154</v>
      </c>
      <c r="AC5" s="21">
        <v>12962109</v>
      </c>
      <c r="AD5" s="21">
        <v>65750</v>
      </c>
      <c r="AE5" s="27" t="s">
        <v>72</v>
      </c>
      <c r="AF5" s="21" t="s">
        <v>73</v>
      </c>
      <c r="AG5" s="23">
        <v>45382</v>
      </c>
    </row>
    <row r="6" spans="1:34" ht="20" hidden="1" x14ac:dyDescent="0.35">
      <c r="A6" s="10">
        <v>900923860</v>
      </c>
      <c r="B6" s="10" t="s">
        <v>11</v>
      </c>
      <c r="C6" s="10" t="s">
        <v>12</v>
      </c>
      <c r="D6" s="10">
        <v>6352</v>
      </c>
      <c r="E6" s="10" t="s">
        <v>27</v>
      </c>
      <c r="F6" s="10" t="s">
        <v>52</v>
      </c>
      <c r="G6" s="11">
        <v>45058</v>
      </c>
      <c r="H6" s="11">
        <v>45058</v>
      </c>
      <c r="I6" s="11" t="e">
        <f>VLOOKUP(E6,[1]Export!$B$2:$K$586,10,0)</f>
        <v>#N/A</v>
      </c>
      <c r="J6" s="10">
        <v>1578560</v>
      </c>
      <c r="K6" s="10">
        <v>61650</v>
      </c>
      <c r="L6" s="10" t="s">
        <v>14</v>
      </c>
      <c r="M6" s="10" t="s">
        <v>13</v>
      </c>
      <c r="N6" s="10" t="s">
        <v>15</v>
      </c>
      <c r="O6" s="9"/>
      <c r="P6" s="13" t="e">
        <f>VLOOKUP(E6,[1]Export!$B$2:$G$586,6,0)</f>
        <v>#N/A</v>
      </c>
      <c r="Q6" s="24" t="s">
        <v>63</v>
      </c>
      <c r="R6" s="21">
        <v>1578560</v>
      </c>
      <c r="S6" s="21">
        <v>1578560</v>
      </c>
      <c r="T6" s="21">
        <v>0</v>
      </c>
      <c r="U6" s="21">
        <v>0</v>
      </c>
      <c r="V6" s="21">
        <v>61650</v>
      </c>
      <c r="W6" s="21">
        <v>1516910</v>
      </c>
      <c r="X6" s="21">
        <v>0</v>
      </c>
      <c r="Y6" s="22"/>
      <c r="Z6" s="21">
        <v>1486572</v>
      </c>
      <c r="AA6" s="22">
        <v>4800060537</v>
      </c>
      <c r="AB6" s="23">
        <v>45125</v>
      </c>
      <c r="AC6" s="21">
        <v>1486572</v>
      </c>
      <c r="AD6" s="21">
        <v>61650</v>
      </c>
      <c r="AE6" s="27" t="s">
        <v>74</v>
      </c>
      <c r="AF6" s="21" t="s">
        <v>73</v>
      </c>
      <c r="AG6" s="23">
        <v>45382</v>
      </c>
    </row>
    <row r="7" spans="1:34" ht="20" hidden="1" x14ac:dyDescent="0.35">
      <c r="A7" s="10">
        <v>900923860</v>
      </c>
      <c r="B7" s="10" t="s">
        <v>11</v>
      </c>
      <c r="C7" s="10" t="s">
        <v>12</v>
      </c>
      <c r="D7" s="10">
        <v>6364</v>
      </c>
      <c r="E7" s="10" t="s">
        <v>28</v>
      </c>
      <c r="F7" s="10" t="s">
        <v>53</v>
      </c>
      <c r="G7" s="11">
        <v>45092</v>
      </c>
      <c r="H7" s="11">
        <v>45092</v>
      </c>
      <c r="I7" s="11" t="e">
        <f>VLOOKUP(E7,[1]Export!$B$2:$K$586,10,0)</f>
        <v>#N/A</v>
      </c>
      <c r="J7" s="10">
        <v>5800340</v>
      </c>
      <c r="K7" s="10">
        <v>83195</v>
      </c>
      <c r="L7" s="10" t="s">
        <v>14</v>
      </c>
      <c r="M7" s="10" t="s">
        <v>13</v>
      </c>
      <c r="N7" s="10" t="s">
        <v>15</v>
      </c>
      <c r="O7" s="9"/>
      <c r="P7" s="13" t="e">
        <f>VLOOKUP(E7,[1]Export!$B$2:$G$586,6,0)</f>
        <v>#N/A</v>
      </c>
      <c r="Q7" s="24" t="s">
        <v>65</v>
      </c>
      <c r="R7" s="21">
        <v>5800340</v>
      </c>
      <c r="S7" s="21">
        <v>5800340</v>
      </c>
      <c r="T7" s="21">
        <v>0</v>
      </c>
      <c r="U7" s="21">
        <v>0</v>
      </c>
      <c r="V7" s="21">
        <v>0</v>
      </c>
      <c r="W7" s="21">
        <v>5800340</v>
      </c>
      <c r="X7" s="21">
        <v>0</v>
      </c>
      <c r="Y7" s="22"/>
      <c r="Z7" s="21">
        <v>5626935</v>
      </c>
      <c r="AA7" s="22">
        <v>2201482351</v>
      </c>
      <c r="AB7" s="23">
        <v>45349</v>
      </c>
      <c r="AC7" s="21">
        <v>20519574</v>
      </c>
      <c r="AD7" s="21">
        <v>0</v>
      </c>
      <c r="AE7" s="27"/>
      <c r="AF7" s="21"/>
      <c r="AG7" s="23">
        <v>45382</v>
      </c>
      <c r="AH7" s="15"/>
    </row>
    <row r="8" spans="1:34" ht="20" hidden="1" x14ac:dyDescent="0.35">
      <c r="A8" s="10">
        <v>900923860</v>
      </c>
      <c r="B8" s="10" t="s">
        <v>11</v>
      </c>
      <c r="C8" s="10" t="s">
        <v>12</v>
      </c>
      <c r="D8" s="10">
        <v>6365</v>
      </c>
      <c r="E8" s="10" t="s">
        <v>29</v>
      </c>
      <c r="F8" s="10" t="s">
        <v>54</v>
      </c>
      <c r="G8" s="11">
        <v>45092</v>
      </c>
      <c r="H8" s="11">
        <v>45092</v>
      </c>
      <c r="I8" s="11" t="e">
        <f>VLOOKUP(E8,[1]Export!$B$2:$K$586,10,0)</f>
        <v>#N/A</v>
      </c>
      <c r="J8" s="10">
        <v>1976200</v>
      </c>
      <c r="K8" s="10">
        <v>26914</v>
      </c>
      <c r="L8" s="10" t="s">
        <v>14</v>
      </c>
      <c r="M8" s="10" t="s">
        <v>13</v>
      </c>
      <c r="N8" s="10" t="s">
        <v>15</v>
      </c>
      <c r="O8" s="9"/>
      <c r="P8" s="13" t="e">
        <f>VLOOKUP(E8,[1]Export!$B$2:$G$586,6,0)</f>
        <v>#N/A</v>
      </c>
      <c r="Q8" s="24" t="s">
        <v>65</v>
      </c>
      <c r="R8" s="21">
        <v>1976200</v>
      </c>
      <c r="S8" s="21">
        <v>1976200</v>
      </c>
      <c r="T8" s="21">
        <v>0</v>
      </c>
      <c r="U8" s="21">
        <v>0</v>
      </c>
      <c r="V8" s="21">
        <v>0</v>
      </c>
      <c r="W8" s="21">
        <v>1976200</v>
      </c>
      <c r="X8" s="21">
        <v>0</v>
      </c>
      <c r="Y8" s="22"/>
      <c r="Z8" s="21">
        <v>1936676</v>
      </c>
      <c r="AA8" s="22">
        <v>4800061584</v>
      </c>
      <c r="AB8" s="23">
        <v>45224</v>
      </c>
      <c r="AC8" s="21">
        <v>5057224</v>
      </c>
      <c r="AD8" s="21">
        <v>0</v>
      </c>
      <c r="AE8" s="27"/>
      <c r="AF8" s="21"/>
      <c r="AG8" s="23">
        <v>45382</v>
      </c>
    </row>
    <row r="9" spans="1:34" ht="20" hidden="1" x14ac:dyDescent="0.35">
      <c r="A9" s="10">
        <v>900923860</v>
      </c>
      <c r="B9" s="10" t="s">
        <v>11</v>
      </c>
      <c r="C9" s="10" t="s">
        <v>12</v>
      </c>
      <c r="D9" s="10">
        <v>6395</v>
      </c>
      <c r="E9" s="10" t="s">
        <v>30</v>
      </c>
      <c r="F9" s="10" t="s">
        <v>55</v>
      </c>
      <c r="G9" s="11">
        <v>45120</v>
      </c>
      <c r="H9" s="11">
        <v>45120</v>
      </c>
      <c r="I9" s="11" t="e">
        <f>VLOOKUP(E9,[1]Export!$B$2:$K$586,10,0)</f>
        <v>#N/A</v>
      </c>
      <c r="J9" s="10">
        <v>1574940</v>
      </c>
      <c r="K9" s="10">
        <v>15424</v>
      </c>
      <c r="L9" s="10" t="s">
        <v>14</v>
      </c>
      <c r="M9" s="10" t="s">
        <v>13</v>
      </c>
      <c r="N9" s="10" t="s">
        <v>15</v>
      </c>
      <c r="O9" s="9"/>
      <c r="P9" s="13" t="e">
        <f>VLOOKUP(E9,[1]Export!$B$2:$G$586,6,0)</f>
        <v>#N/A</v>
      </c>
      <c r="Q9" s="24" t="s">
        <v>65</v>
      </c>
      <c r="R9" s="21">
        <v>1574940</v>
      </c>
      <c r="S9" s="21">
        <v>1574940</v>
      </c>
      <c r="T9" s="21">
        <v>0</v>
      </c>
      <c r="U9" s="21">
        <v>0</v>
      </c>
      <c r="V9" s="21">
        <v>0</v>
      </c>
      <c r="W9" s="21">
        <v>1574940</v>
      </c>
      <c r="X9" s="21">
        <v>0</v>
      </c>
      <c r="Y9" s="22"/>
      <c r="Z9" s="21">
        <v>1543443</v>
      </c>
      <c r="AA9" s="22">
        <v>4800061584</v>
      </c>
      <c r="AB9" s="23">
        <v>45224</v>
      </c>
      <c r="AC9" s="21">
        <v>5057224</v>
      </c>
      <c r="AD9" s="21">
        <v>0</v>
      </c>
      <c r="AE9" s="27"/>
      <c r="AF9" s="21"/>
      <c r="AG9" s="23">
        <v>45382</v>
      </c>
    </row>
    <row r="10" spans="1:34" ht="20" hidden="1" x14ac:dyDescent="0.35">
      <c r="A10" s="10">
        <v>900923860</v>
      </c>
      <c r="B10" s="10" t="s">
        <v>11</v>
      </c>
      <c r="C10" s="10" t="s">
        <v>12</v>
      </c>
      <c r="D10" s="10">
        <v>6423</v>
      </c>
      <c r="E10" s="10" t="s">
        <v>31</v>
      </c>
      <c r="F10" s="10" t="s">
        <v>56</v>
      </c>
      <c r="G10" s="11">
        <v>45153</v>
      </c>
      <c r="H10" s="11">
        <v>45153</v>
      </c>
      <c r="I10" s="11" t="e">
        <f>VLOOKUP(E10,[1]Export!$B$2:$K$586,10,0)</f>
        <v>#N/A</v>
      </c>
      <c r="J10" s="10">
        <v>6427960</v>
      </c>
      <c r="K10" s="10">
        <v>6353560</v>
      </c>
      <c r="L10" s="10" t="s">
        <v>14</v>
      </c>
      <c r="M10" s="10" t="s">
        <v>13</v>
      </c>
      <c r="N10" s="10" t="s">
        <v>15</v>
      </c>
      <c r="O10" s="9"/>
      <c r="P10" s="13" t="e">
        <f>VLOOKUP(E10,[1]Export!$B$2:$G$586,6,0)</f>
        <v>#N/A</v>
      </c>
      <c r="Q10" s="13" t="s">
        <v>66</v>
      </c>
      <c r="R10" s="21">
        <v>6427960</v>
      </c>
      <c r="S10" s="21">
        <v>6427960</v>
      </c>
      <c r="T10" s="21">
        <v>0</v>
      </c>
      <c r="U10" s="21">
        <v>6427960</v>
      </c>
      <c r="V10" s="21">
        <v>0</v>
      </c>
      <c r="W10" s="21">
        <v>6427960</v>
      </c>
      <c r="X10" s="21">
        <v>0</v>
      </c>
      <c r="Y10" s="22"/>
      <c r="Z10" s="21">
        <v>0</v>
      </c>
      <c r="AA10" s="22"/>
      <c r="AB10" s="23"/>
      <c r="AC10" s="21">
        <v>0</v>
      </c>
      <c r="AD10" s="21">
        <v>0</v>
      </c>
      <c r="AE10" s="27"/>
      <c r="AF10" s="21"/>
      <c r="AG10" s="23">
        <v>45382</v>
      </c>
    </row>
    <row r="11" spans="1:34" ht="20" hidden="1" x14ac:dyDescent="0.35">
      <c r="A11" s="10">
        <v>900923860</v>
      </c>
      <c r="B11" s="10" t="s">
        <v>11</v>
      </c>
      <c r="C11" s="10" t="s">
        <v>12</v>
      </c>
      <c r="D11" s="10">
        <v>6434</v>
      </c>
      <c r="E11" s="10" t="s">
        <v>32</v>
      </c>
      <c r="F11" s="10" t="s">
        <v>57</v>
      </c>
      <c r="G11" s="11">
        <v>45182</v>
      </c>
      <c r="H11" s="11">
        <v>45182</v>
      </c>
      <c r="I11" s="11" t="e">
        <f>VLOOKUP(E11,[1]Export!$B$2:$K$586,10,0)</f>
        <v>#N/A</v>
      </c>
      <c r="J11" s="10">
        <v>5184550</v>
      </c>
      <c r="K11" s="10">
        <v>438210</v>
      </c>
      <c r="L11" s="10" t="s">
        <v>14</v>
      </c>
      <c r="M11" s="10" t="s">
        <v>13</v>
      </c>
      <c r="N11" s="10" t="s">
        <v>15</v>
      </c>
      <c r="O11" s="9"/>
      <c r="P11" s="13" t="e">
        <f>VLOOKUP(E11,[1]Export!$B$2:$G$586,6,0)</f>
        <v>#N/A</v>
      </c>
      <c r="Q11" s="24" t="s">
        <v>63</v>
      </c>
      <c r="R11" s="21">
        <v>5184550</v>
      </c>
      <c r="S11" s="21">
        <v>5184550</v>
      </c>
      <c r="T11" s="21">
        <v>0</v>
      </c>
      <c r="U11" s="21">
        <v>0</v>
      </c>
      <c r="V11" s="21">
        <v>438210</v>
      </c>
      <c r="W11" s="21">
        <v>4746340</v>
      </c>
      <c r="X11" s="21">
        <v>0</v>
      </c>
      <c r="Y11" s="22"/>
      <c r="Z11" s="21">
        <v>4526415</v>
      </c>
      <c r="AA11" s="22">
        <v>2201482351</v>
      </c>
      <c r="AB11" s="23">
        <v>45349</v>
      </c>
      <c r="AC11" s="21">
        <v>20519574</v>
      </c>
      <c r="AD11" s="21">
        <v>438210</v>
      </c>
      <c r="AE11" s="27" t="s">
        <v>75</v>
      </c>
      <c r="AF11" s="21" t="s">
        <v>71</v>
      </c>
      <c r="AG11" s="23">
        <v>45382</v>
      </c>
    </row>
    <row r="12" spans="1:34" ht="20" hidden="1" x14ac:dyDescent="0.35">
      <c r="A12" s="10">
        <v>900923860</v>
      </c>
      <c r="B12" s="10" t="s">
        <v>11</v>
      </c>
      <c r="C12" s="10" t="s">
        <v>12</v>
      </c>
      <c r="D12" s="10">
        <v>6446</v>
      </c>
      <c r="E12" s="10" t="s">
        <v>33</v>
      </c>
      <c r="F12" s="10" t="s">
        <v>58</v>
      </c>
      <c r="G12" s="11">
        <v>45231</v>
      </c>
      <c r="H12" s="11">
        <v>45231</v>
      </c>
      <c r="I12" s="11" t="e">
        <f>VLOOKUP(E12,[1]Export!$B$2:$K$586,10,0)</f>
        <v>#N/A</v>
      </c>
      <c r="J12" s="10">
        <v>4387740</v>
      </c>
      <c r="K12" s="10">
        <v>63298</v>
      </c>
      <c r="L12" s="10" t="s">
        <v>14</v>
      </c>
      <c r="M12" s="10" t="s">
        <v>13</v>
      </c>
      <c r="N12" s="10" t="s">
        <v>15</v>
      </c>
      <c r="O12" s="9"/>
      <c r="P12" s="13" t="e">
        <f>VLOOKUP(E12,[1]Export!$B$2:$G$586,6,0)</f>
        <v>#N/A</v>
      </c>
      <c r="Q12" s="24" t="s">
        <v>63</v>
      </c>
      <c r="R12" s="21">
        <v>4387740</v>
      </c>
      <c r="S12" s="21">
        <v>4387740</v>
      </c>
      <c r="T12" s="21">
        <v>0</v>
      </c>
      <c r="U12" s="21">
        <v>0</v>
      </c>
      <c r="V12" s="21">
        <v>61650</v>
      </c>
      <c r="W12" s="21">
        <v>4326090</v>
      </c>
      <c r="X12" s="21">
        <v>0</v>
      </c>
      <c r="Y12" s="22"/>
      <c r="Z12" s="21">
        <v>4128868</v>
      </c>
      <c r="AA12" s="22">
        <v>2201482351</v>
      </c>
      <c r="AB12" s="23">
        <v>45349</v>
      </c>
      <c r="AC12" s="21">
        <v>20519574</v>
      </c>
      <c r="AD12" s="21">
        <v>61650</v>
      </c>
      <c r="AE12" s="27" t="s">
        <v>76</v>
      </c>
      <c r="AF12" s="21" t="s">
        <v>77</v>
      </c>
      <c r="AG12" s="23">
        <v>45382</v>
      </c>
    </row>
    <row r="13" spans="1:34" ht="20" hidden="1" x14ac:dyDescent="0.35">
      <c r="A13" s="10">
        <v>900923860</v>
      </c>
      <c r="B13" s="10" t="s">
        <v>11</v>
      </c>
      <c r="C13" s="10" t="s">
        <v>12</v>
      </c>
      <c r="D13" s="10">
        <v>6459</v>
      </c>
      <c r="E13" s="10" t="s">
        <v>34</v>
      </c>
      <c r="F13" s="10" t="s">
        <v>59</v>
      </c>
      <c r="G13" s="11">
        <v>45244</v>
      </c>
      <c r="H13" s="11">
        <v>45244</v>
      </c>
      <c r="I13" s="11" t="e">
        <f>VLOOKUP(E13,[1]Export!$B$2:$K$586,10,0)</f>
        <v>#N/A</v>
      </c>
      <c r="J13" s="10">
        <v>2844820</v>
      </c>
      <c r="K13" s="10">
        <v>554920</v>
      </c>
      <c r="L13" s="10" t="s">
        <v>14</v>
      </c>
      <c r="M13" s="10" t="s">
        <v>13</v>
      </c>
      <c r="N13" s="10" t="s">
        <v>15</v>
      </c>
      <c r="O13" s="9"/>
      <c r="P13" s="13" t="e">
        <f>VLOOKUP(E13,[1]Export!$B$2:$G$586,6,0)</f>
        <v>#N/A</v>
      </c>
      <c r="Q13" s="24" t="s">
        <v>63</v>
      </c>
      <c r="R13" s="21">
        <v>2844820</v>
      </c>
      <c r="S13" s="21">
        <v>2844820</v>
      </c>
      <c r="T13" s="21">
        <v>0</v>
      </c>
      <c r="U13" s="21">
        <v>0</v>
      </c>
      <c r="V13" s="21">
        <v>554920</v>
      </c>
      <c r="W13" s="21">
        <v>2289900</v>
      </c>
      <c r="X13" s="21">
        <v>0</v>
      </c>
      <c r="Y13" s="22"/>
      <c r="Z13" s="21">
        <v>2098602</v>
      </c>
      <c r="AA13" s="22">
        <v>2201482351</v>
      </c>
      <c r="AB13" s="23">
        <v>45349</v>
      </c>
      <c r="AC13" s="21">
        <v>20519574</v>
      </c>
      <c r="AD13" s="21">
        <v>554920</v>
      </c>
      <c r="AE13" s="27" t="s">
        <v>78</v>
      </c>
      <c r="AF13" s="21" t="s">
        <v>71</v>
      </c>
      <c r="AG13" s="23">
        <v>45382</v>
      </c>
    </row>
    <row r="14" spans="1:34" ht="20" hidden="1" x14ac:dyDescent="0.35">
      <c r="A14" s="10">
        <v>900923860</v>
      </c>
      <c r="B14" s="10" t="s">
        <v>11</v>
      </c>
      <c r="C14" s="10" t="s">
        <v>12</v>
      </c>
      <c r="D14" s="10">
        <v>6424</v>
      </c>
      <c r="E14" s="10" t="s">
        <v>35</v>
      </c>
      <c r="F14" s="10" t="s">
        <v>60</v>
      </c>
      <c r="G14" s="11">
        <v>45153</v>
      </c>
      <c r="H14" s="11">
        <v>45153</v>
      </c>
      <c r="I14" s="11" t="e">
        <f>VLOOKUP(E14,[1]Export!$B$2:$K$586,10,0)</f>
        <v>#N/A</v>
      </c>
      <c r="J14" s="10">
        <v>2356390</v>
      </c>
      <c r="K14" s="10">
        <v>2356390</v>
      </c>
      <c r="L14" s="10" t="s">
        <v>14</v>
      </c>
      <c r="M14" s="10" t="s">
        <v>13</v>
      </c>
      <c r="N14" s="10" t="s">
        <v>15</v>
      </c>
      <c r="O14" s="9"/>
      <c r="P14" s="13" t="e">
        <f>VLOOKUP(E14,[1]Export!$B$2:$G$586,6,0)</f>
        <v>#N/A</v>
      </c>
      <c r="Q14" s="13" t="s">
        <v>66</v>
      </c>
      <c r="R14" s="21">
        <v>2356390</v>
      </c>
      <c r="S14" s="21">
        <v>2356390</v>
      </c>
      <c r="T14" s="21">
        <v>0</v>
      </c>
      <c r="U14" s="21">
        <v>2356390</v>
      </c>
      <c r="V14" s="21">
        <v>0</v>
      </c>
      <c r="W14" s="21">
        <v>2356390</v>
      </c>
      <c r="X14" s="21">
        <v>0</v>
      </c>
      <c r="Y14" s="22"/>
      <c r="Z14" s="21">
        <v>0</v>
      </c>
      <c r="AA14" s="22"/>
      <c r="AB14" s="23"/>
      <c r="AC14" s="21">
        <v>0</v>
      </c>
      <c r="AD14" s="21">
        <v>0</v>
      </c>
      <c r="AE14" s="27"/>
      <c r="AF14" s="21"/>
      <c r="AG14" s="23">
        <v>45382</v>
      </c>
    </row>
    <row r="15" spans="1:34" ht="20" hidden="1" x14ac:dyDescent="0.35">
      <c r="A15" s="10">
        <v>900923860</v>
      </c>
      <c r="B15" s="10" t="s">
        <v>11</v>
      </c>
      <c r="C15" s="10" t="s">
        <v>12</v>
      </c>
      <c r="D15" s="10">
        <v>6447</v>
      </c>
      <c r="E15" s="10" t="s">
        <v>36</v>
      </c>
      <c r="F15" s="10" t="s">
        <v>61</v>
      </c>
      <c r="G15" s="11">
        <v>45231</v>
      </c>
      <c r="H15" s="11">
        <v>45231</v>
      </c>
      <c r="I15" s="11" t="e">
        <f>VLOOKUP(E15,[1]Export!$B$2:$K$586,10,0)</f>
        <v>#N/A</v>
      </c>
      <c r="J15" s="10">
        <v>917870</v>
      </c>
      <c r="K15" s="10">
        <v>225439</v>
      </c>
      <c r="L15" s="10" t="s">
        <v>14</v>
      </c>
      <c r="M15" s="10" t="s">
        <v>13</v>
      </c>
      <c r="N15" s="10" t="s">
        <v>15</v>
      </c>
      <c r="O15" s="9"/>
      <c r="P15" s="13" t="e">
        <f>VLOOKUP(E15,[1]Export!$B$2:$G$586,6,0)</f>
        <v>#N/A</v>
      </c>
      <c r="Q15" s="24" t="s">
        <v>63</v>
      </c>
      <c r="R15" s="21">
        <v>917870</v>
      </c>
      <c r="S15" s="21">
        <v>917870</v>
      </c>
      <c r="T15" s="21">
        <v>0</v>
      </c>
      <c r="U15" s="21">
        <v>0</v>
      </c>
      <c r="V15" s="21">
        <v>230040</v>
      </c>
      <c r="W15" s="21">
        <v>687830</v>
      </c>
      <c r="X15" s="21">
        <v>0</v>
      </c>
      <c r="Y15" s="22"/>
      <c r="Z15" s="21">
        <v>674074</v>
      </c>
      <c r="AA15" s="22">
        <v>4800063328</v>
      </c>
      <c r="AB15" s="23">
        <v>45398</v>
      </c>
      <c r="AC15" s="21">
        <v>4997459</v>
      </c>
      <c r="AD15" s="21">
        <v>230040</v>
      </c>
      <c r="AE15" s="27" t="s">
        <v>79</v>
      </c>
      <c r="AF15" s="21" t="s">
        <v>71</v>
      </c>
      <c r="AG15" s="23">
        <v>45382</v>
      </c>
    </row>
    <row r="16" spans="1:34" s="106" customFormat="1" ht="20" hidden="1" x14ac:dyDescent="0.2">
      <c r="A16" s="10">
        <v>900923860</v>
      </c>
      <c r="B16" s="10" t="s">
        <v>11</v>
      </c>
      <c r="C16" s="10" t="s">
        <v>12</v>
      </c>
      <c r="D16" s="10">
        <v>6474</v>
      </c>
      <c r="E16" s="22" t="s">
        <v>127</v>
      </c>
      <c r="F16" s="22" t="s">
        <v>128</v>
      </c>
      <c r="G16" s="23">
        <v>45274</v>
      </c>
      <c r="H16" s="23">
        <v>45274</v>
      </c>
      <c r="I16" s="23">
        <v>45293</v>
      </c>
      <c r="J16" s="10">
        <v>1860200</v>
      </c>
      <c r="K16" s="10">
        <v>103354</v>
      </c>
      <c r="L16" s="10" t="s">
        <v>14</v>
      </c>
      <c r="M16" s="10" t="s">
        <v>13</v>
      </c>
      <c r="N16" s="10" t="s">
        <v>15</v>
      </c>
      <c r="O16" s="22"/>
      <c r="P16" s="107" t="s">
        <v>135</v>
      </c>
      <c r="Q16" s="24" t="s">
        <v>63</v>
      </c>
      <c r="R16" s="21">
        <v>1860200</v>
      </c>
      <c r="S16" s="21">
        <v>1860200</v>
      </c>
      <c r="T16" s="21">
        <v>0</v>
      </c>
      <c r="U16" s="21">
        <v>0</v>
      </c>
      <c r="V16" s="21">
        <v>68431</v>
      </c>
      <c r="W16" s="21">
        <v>1791769</v>
      </c>
      <c r="X16" s="21">
        <v>0</v>
      </c>
      <c r="Y16" s="22"/>
      <c r="Z16" s="21">
        <v>1755931</v>
      </c>
      <c r="AA16" s="22">
        <v>2201481881</v>
      </c>
      <c r="AB16" s="23">
        <v>45341</v>
      </c>
      <c r="AC16" s="21">
        <v>1755931</v>
      </c>
      <c r="AD16" s="21">
        <v>68431</v>
      </c>
      <c r="AE16" s="108" t="s">
        <v>138</v>
      </c>
      <c r="AF16" s="108" t="s">
        <v>71</v>
      </c>
      <c r="AG16" s="23">
        <v>45382</v>
      </c>
    </row>
    <row r="17" spans="1:33" s="106" customFormat="1" ht="20" hidden="1" x14ac:dyDescent="0.2">
      <c r="A17" s="10">
        <v>900923860</v>
      </c>
      <c r="B17" s="10" t="s">
        <v>11</v>
      </c>
      <c r="C17" s="10" t="s">
        <v>12</v>
      </c>
      <c r="D17" s="10">
        <v>6493</v>
      </c>
      <c r="E17" s="22" t="s">
        <v>129</v>
      </c>
      <c r="F17" s="22" t="s">
        <v>130</v>
      </c>
      <c r="G17" s="23">
        <v>45313</v>
      </c>
      <c r="H17" s="23">
        <v>45313</v>
      </c>
      <c r="I17" s="23">
        <v>45336</v>
      </c>
      <c r="J17" s="10">
        <v>5987184</v>
      </c>
      <c r="K17" s="10">
        <v>23376</v>
      </c>
      <c r="L17" s="10" t="s">
        <v>14</v>
      </c>
      <c r="M17" s="10" t="s">
        <v>13</v>
      </c>
      <c r="N17" s="10" t="s">
        <v>15</v>
      </c>
      <c r="O17" s="22"/>
      <c r="P17" s="107" t="s">
        <v>135</v>
      </c>
      <c r="Q17" s="24" t="s">
        <v>63</v>
      </c>
      <c r="R17" s="21">
        <v>5987184</v>
      </c>
      <c r="S17" s="21">
        <v>5987184</v>
      </c>
      <c r="T17" s="21">
        <v>0</v>
      </c>
      <c r="U17" s="21">
        <v>0</v>
      </c>
      <c r="V17" s="21">
        <v>23376</v>
      </c>
      <c r="W17" s="21">
        <v>5963808</v>
      </c>
      <c r="X17" s="21">
        <v>0</v>
      </c>
      <c r="Y17" s="22"/>
      <c r="Z17" s="21">
        <v>5600626</v>
      </c>
      <c r="AA17" s="22">
        <v>2201500553</v>
      </c>
      <c r="AB17" s="23">
        <v>45397</v>
      </c>
      <c r="AC17" s="21">
        <v>5600626</v>
      </c>
      <c r="AD17" s="21">
        <v>23376</v>
      </c>
      <c r="AE17" s="108" t="s">
        <v>139</v>
      </c>
      <c r="AF17" s="108" t="s">
        <v>71</v>
      </c>
      <c r="AG17" s="23">
        <v>45382</v>
      </c>
    </row>
    <row r="18" spans="1:33" s="106" customFormat="1" ht="20" hidden="1" x14ac:dyDescent="0.2">
      <c r="A18" s="10">
        <v>900923860</v>
      </c>
      <c r="B18" s="10" t="s">
        <v>11</v>
      </c>
      <c r="C18" s="10" t="s">
        <v>12</v>
      </c>
      <c r="D18" s="10">
        <v>6503</v>
      </c>
      <c r="E18" s="22" t="s">
        <v>131</v>
      </c>
      <c r="F18" s="22" t="s">
        <v>132</v>
      </c>
      <c r="G18" s="23">
        <v>45338</v>
      </c>
      <c r="H18" s="23">
        <v>45338</v>
      </c>
      <c r="I18" s="23">
        <v>45383</v>
      </c>
      <c r="J18" s="10">
        <v>2508217</v>
      </c>
      <c r="K18" s="10">
        <v>2508217</v>
      </c>
      <c r="L18" s="10" t="s">
        <v>14</v>
      </c>
      <c r="M18" s="10" t="s">
        <v>13</v>
      </c>
      <c r="N18" s="10" t="s">
        <v>15</v>
      </c>
      <c r="O18" s="22"/>
      <c r="P18" s="107" t="s">
        <v>136</v>
      </c>
      <c r="Q18" s="107" t="s">
        <v>137</v>
      </c>
      <c r="R18" s="21">
        <v>2590217</v>
      </c>
      <c r="S18" s="21">
        <v>2590217</v>
      </c>
      <c r="T18" s="21">
        <v>0</v>
      </c>
      <c r="U18" s="21">
        <v>0</v>
      </c>
      <c r="V18" s="21">
        <v>0</v>
      </c>
      <c r="W18" s="21">
        <v>2590217</v>
      </c>
      <c r="X18" s="21">
        <v>0</v>
      </c>
      <c r="Y18" s="22"/>
      <c r="Z18" s="21">
        <v>0</v>
      </c>
      <c r="AA18" s="22"/>
      <c r="AB18" s="23"/>
      <c r="AC18" s="21">
        <v>0</v>
      </c>
      <c r="AD18" s="21">
        <v>0</v>
      </c>
      <c r="AE18" s="22"/>
      <c r="AF18" s="22"/>
      <c r="AG18" s="23">
        <v>45382</v>
      </c>
    </row>
    <row r="19" spans="1:33" s="106" customFormat="1" ht="20" hidden="1" x14ac:dyDescent="0.2">
      <c r="A19" s="10">
        <v>900923860</v>
      </c>
      <c r="B19" s="10" t="s">
        <v>11</v>
      </c>
      <c r="C19" s="10" t="s">
        <v>12</v>
      </c>
      <c r="D19" s="10">
        <v>6504</v>
      </c>
      <c r="E19" s="22" t="s">
        <v>133</v>
      </c>
      <c r="F19" s="22" t="s">
        <v>134</v>
      </c>
      <c r="G19" s="23">
        <v>45338</v>
      </c>
      <c r="H19" s="23">
        <v>45338</v>
      </c>
      <c r="I19" s="23">
        <v>45383</v>
      </c>
      <c r="J19" s="10">
        <v>1012185</v>
      </c>
      <c r="K19" s="10">
        <v>1012185</v>
      </c>
      <c r="L19" s="10" t="s">
        <v>14</v>
      </c>
      <c r="M19" s="10" t="s">
        <v>13</v>
      </c>
      <c r="N19" s="10" t="s">
        <v>15</v>
      </c>
      <c r="O19" s="22"/>
      <c r="P19" s="107" t="s">
        <v>136</v>
      </c>
      <c r="Q19" s="107" t="s">
        <v>137</v>
      </c>
      <c r="R19" s="21">
        <v>1012185</v>
      </c>
      <c r="S19" s="21">
        <v>1012185</v>
      </c>
      <c r="T19" s="21">
        <v>0</v>
      </c>
      <c r="U19" s="21">
        <v>0</v>
      </c>
      <c r="V19" s="21">
        <v>0</v>
      </c>
      <c r="W19" s="21">
        <v>1012185</v>
      </c>
      <c r="X19" s="21">
        <v>991940</v>
      </c>
      <c r="Y19" s="22">
        <v>1222434512</v>
      </c>
      <c r="Z19" s="21">
        <v>0</v>
      </c>
      <c r="AA19" s="22"/>
      <c r="AB19" s="23"/>
      <c r="AC19" s="21">
        <v>0</v>
      </c>
      <c r="AD19" s="21">
        <v>0</v>
      </c>
      <c r="AE19" s="22"/>
      <c r="AF19" s="22"/>
      <c r="AG19" s="23">
        <v>45382</v>
      </c>
    </row>
    <row r="21" spans="1:33" x14ac:dyDescent="0.35">
      <c r="V21" s="15"/>
      <c r="W21" s="15"/>
    </row>
    <row r="22" spans="1:33" x14ac:dyDescent="0.35">
      <c r="Z22" s="15"/>
    </row>
    <row r="23" spans="1:33" x14ac:dyDescent="0.35">
      <c r="W23" s="15"/>
    </row>
    <row r="24" spans="1:33" x14ac:dyDescent="0.35">
      <c r="W24" s="15"/>
    </row>
  </sheetData>
  <autoFilter ref="A1:AG19" xr:uid="{D4AA074F-6F96-443C-B091-F3ABD4B0C469}">
    <filterColumn colId="19">
      <filters>
        <filter val="$ 21.060"/>
      </filters>
    </filterColumn>
  </autoFilter>
  <dataValidations count="1">
    <dataValidation type="whole" operator="greaterThan" allowBlank="1" showInputMessage="1" showErrorMessage="1" errorTitle="DATO ERRADO" error="El valor debe ser diferente de cero" sqref="J1:K19" xr:uid="{BAD68FF5-2632-4878-8D78-79F979F47800}">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0DC14-BB7D-4B33-A226-900000EA5FC0}">
  <dimension ref="A3:E9"/>
  <sheetViews>
    <sheetView workbookViewId="0">
      <selection activeCell="D6" sqref="D6"/>
    </sheetView>
  </sheetViews>
  <sheetFormatPr baseColWidth="10" defaultRowHeight="14.5" x14ac:dyDescent="0.35"/>
  <cols>
    <col min="1" max="1" width="38.54296875" bestFit="1" customWidth="1"/>
    <col min="2" max="2" width="8.7265625" customWidth="1"/>
    <col min="3" max="3" width="14.453125" bestFit="1" customWidth="1"/>
    <col min="4" max="4" width="13.81640625" bestFit="1" customWidth="1"/>
    <col min="5" max="5" width="12.6328125" bestFit="1" customWidth="1"/>
  </cols>
  <sheetData>
    <row r="3" spans="1:5" ht="29" x14ac:dyDescent="0.35">
      <c r="A3" s="28" t="s">
        <v>80</v>
      </c>
      <c r="B3" s="29" t="s">
        <v>82</v>
      </c>
      <c r="C3" s="29" t="s">
        <v>85</v>
      </c>
      <c r="D3" s="29" t="s">
        <v>84</v>
      </c>
      <c r="E3" s="29" t="s">
        <v>83</v>
      </c>
    </row>
    <row r="4" spans="1:5" x14ac:dyDescent="0.35">
      <c r="A4" s="30" t="s">
        <v>66</v>
      </c>
      <c r="B4" s="20">
        <v>2</v>
      </c>
      <c r="C4" s="19">
        <v>0</v>
      </c>
      <c r="D4" s="19">
        <v>0</v>
      </c>
      <c r="E4" s="19">
        <v>8709950</v>
      </c>
    </row>
    <row r="5" spans="1:5" x14ac:dyDescent="0.35">
      <c r="A5" s="30" t="s">
        <v>65</v>
      </c>
      <c r="B5" s="121">
        <v>4</v>
      </c>
      <c r="C5" s="122">
        <v>0</v>
      </c>
      <c r="D5" s="122">
        <v>0</v>
      </c>
      <c r="E5" s="122">
        <v>131627</v>
      </c>
    </row>
    <row r="6" spans="1:5" x14ac:dyDescent="0.35">
      <c r="A6" s="30" t="s">
        <v>64</v>
      </c>
      <c r="B6" s="20">
        <v>1</v>
      </c>
      <c r="C6" s="19">
        <v>0</v>
      </c>
      <c r="D6" s="19">
        <v>21060</v>
      </c>
      <c r="E6" s="19">
        <v>21060</v>
      </c>
    </row>
    <row r="7" spans="1:5" x14ac:dyDescent="0.35">
      <c r="A7" s="30" t="s">
        <v>63</v>
      </c>
      <c r="B7" s="20">
        <v>9</v>
      </c>
      <c r="C7" s="19">
        <v>1807237</v>
      </c>
      <c r="D7" s="19">
        <v>0</v>
      </c>
      <c r="E7" s="19">
        <v>1839207</v>
      </c>
    </row>
    <row r="8" spans="1:5" x14ac:dyDescent="0.35">
      <c r="A8" s="30" t="s">
        <v>137</v>
      </c>
      <c r="B8" s="20">
        <v>2</v>
      </c>
      <c r="C8" s="19">
        <v>0</v>
      </c>
      <c r="D8" s="19">
        <v>0</v>
      </c>
      <c r="E8" s="19">
        <v>3520402</v>
      </c>
    </row>
    <row r="9" spans="1:5" x14ac:dyDescent="0.35">
      <c r="A9" s="30" t="s">
        <v>81</v>
      </c>
      <c r="B9" s="20">
        <v>18</v>
      </c>
      <c r="C9" s="19">
        <v>1807237</v>
      </c>
      <c r="D9" s="19">
        <v>21060</v>
      </c>
      <c r="E9" s="19">
        <v>14222246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6AE9E-4B1C-451B-81F9-714427E6B3DA}">
  <dimension ref="B1:L44"/>
  <sheetViews>
    <sheetView showGridLines="0" tabSelected="1" topLeftCell="A22" zoomScale="90" zoomScaleNormal="90" workbookViewId="0">
      <selection activeCell="C12" sqref="C12"/>
    </sheetView>
  </sheetViews>
  <sheetFormatPr baseColWidth="10" defaultRowHeight="12.5" x14ac:dyDescent="0.25"/>
  <cols>
    <col min="1" max="1" width="1" style="31" customWidth="1"/>
    <col min="2" max="2" width="7.81640625" style="31" customWidth="1"/>
    <col min="3" max="3" width="17.54296875" style="31" customWidth="1"/>
    <col min="4" max="4" width="11.54296875" style="31" customWidth="1"/>
    <col min="5" max="6" width="11.453125" style="31" customWidth="1"/>
    <col min="7" max="7" width="8.1796875" style="31" customWidth="1"/>
    <col min="8" max="8" width="20.81640625" style="31" customWidth="1"/>
    <col min="9" max="9" width="25.453125" style="31" customWidth="1"/>
    <col min="10" max="10" width="12.453125" style="31" customWidth="1"/>
    <col min="11" max="11" width="1.7265625" style="31" customWidth="1"/>
    <col min="12" max="12" width="11.81640625" style="31" customWidth="1"/>
    <col min="13" max="213" width="10.90625" style="31"/>
    <col min="214" max="214" width="4.453125" style="31" customWidth="1"/>
    <col min="215" max="215" width="10.90625" style="31"/>
    <col min="216" max="216" width="17.54296875" style="31" customWidth="1"/>
    <col min="217" max="217" width="11.54296875" style="31" customWidth="1"/>
    <col min="218" max="221" width="10.90625" style="31"/>
    <col min="222" max="222" width="22.54296875" style="31" customWidth="1"/>
    <col min="223" max="223" width="14" style="31" customWidth="1"/>
    <col min="224" max="224" width="1.7265625" style="31" customWidth="1"/>
    <col min="225" max="469" width="10.90625" style="31"/>
    <col min="470" max="470" width="4.453125" style="31" customWidth="1"/>
    <col min="471" max="471" width="10.90625" style="31"/>
    <col min="472" max="472" width="17.54296875" style="31" customWidth="1"/>
    <col min="473" max="473" width="11.54296875" style="31" customWidth="1"/>
    <col min="474" max="477" width="10.90625" style="31"/>
    <col min="478" max="478" width="22.54296875" style="31" customWidth="1"/>
    <col min="479" max="479" width="14" style="31" customWidth="1"/>
    <col min="480" max="480" width="1.7265625" style="31" customWidth="1"/>
    <col min="481" max="725" width="10.90625" style="31"/>
    <col min="726" max="726" width="4.453125" style="31" customWidth="1"/>
    <col min="727" max="727" width="10.90625" style="31"/>
    <col min="728" max="728" width="17.54296875" style="31" customWidth="1"/>
    <col min="729" max="729" width="11.54296875" style="31" customWidth="1"/>
    <col min="730" max="733" width="10.90625" style="31"/>
    <col min="734" max="734" width="22.54296875" style="31" customWidth="1"/>
    <col min="735" max="735" width="14" style="31" customWidth="1"/>
    <col min="736" max="736" width="1.7265625" style="31" customWidth="1"/>
    <col min="737" max="981" width="10.90625" style="31"/>
    <col min="982" max="982" width="4.453125" style="31" customWidth="1"/>
    <col min="983" max="983" width="10.90625" style="31"/>
    <col min="984" max="984" width="17.54296875" style="31" customWidth="1"/>
    <col min="985" max="985" width="11.54296875" style="31" customWidth="1"/>
    <col min="986" max="989" width="10.90625" style="31"/>
    <col min="990" max="990" width="22.54296875" style="31" customWidth="1"/>
    <col min="991" max="991" width="14" style="31" customWidth="1"/>
    <col min="992" max="992" width="1.7265625" style="31" customWidth="1"/>
    <col min="993" max="1237" width="10.90625" style="31"/>
    <col min="1238" max="1238" width="4.453125" style="31" customWidth="1"/>
    <col min="1239" max="1239" width="10.90625" style="31"/>
    <col min="1240" max="1240" width="17.54296875" style="31" customWidth="1"/>
    <col min="1241" max="1241" width="11.54296875" style="31" customWidth="1"/>
    <col min="1242" max="1245" width="10.90625" style="31"/>
    <col min="1246" max="1246" width="22.54296875" style="31" customWidth="1"/>
    <col min="1247" max="1247" width="14" style="31" customWidth="1"/>
    <col min="1248" max="1248" width="1.7265625" style="31" customWidth="1"/>
    <col min="1249" max="1493" width="10.90625" style="31"/>
    <col min="1494" max="1494" width="4.453125" style="31" customWidth="1"/>
    <col min="1495" max="1495" width="10.90625" style="31"/>
    <col min="1496" max="1496" width="17.54296875" style="31" customWidth="1"/>
    <col min="1497" max="1497" width="11.54296875" style="31" customWidth="1"/>
    <col min="1498" max="1501" width="10.90625" style="31"/>
    <col min="1502" max="1502" width="22.54296875" style="31" customWidth="1"/>
    <col min="1503" max="1503" width="14" style="31" customWidth="1"/>
    <col min="1504" max="1504" width="1.7265625" style="31" customWidth="1"/>
    <col min="1505" max="1749" width="10.90625" style="31"/>
    <col min="1750" max="1750" width="4.453125" style="31" customWidth="1"/>
    <col min="1751" max="1751" width="10.90625" style="31"/>
    <col min="1752" max="1752" width="17.54296875" style="31" customWidth="1"/>
    <col min="1753" max="1753" width="11.54296875" style="31" customWidth="1"/>
    <col min="1754" max="1757" width="10.90625" style="31"/>
    <col min="1758" max="1758" width="22.54296875" style="31" customWidth="1"/>
    <col min="1759" max="1759" width="14" style="31" customWidth="1"/>
    <col min="1760" max="1760" width="1.7265625" style="31" customWidth="1"/>
    <col min="1761" max="2005" width="10.90625" style="31"/>
    <col min="2006" max="2006" width="4.453125" style="31" customWidth="1"/>
    <col min="2007" max="2007" width="10.90625" style="31"/>
    <col min="2008" max="2008" width="17.54296875" style="31" customWidth="1"/>
    <col min="2009" max="2009" width="11.54296875" style="31" customWidth="1"/>
    <col min="2010" max="2013" width="10.90625" style="31"/>
    <col min="2014" max="2014" width="22.54296875" style="31" customWidth="1"/>
    <col min="2015" max="2015" width="14" style="31" customWidth="1"/>
    <col min="2016" max="2016" width="1.7265625" style="31" customWidth="1"/>
    <col min="2017" max="2261" width="10.90625" style="31"/>
    <col min="2262" max="2262" width="4.453125" style="31" customWidth="1"/>
    <col min="2263" max="2263" width="10.90625" style="31"/>
    <col min="2264" max="2264" width="17.54296875" style="31" customWidth="1"/>
    <col min="2265" max="2265" width="11.54296875" style="31" customWidth="1"/>
    <col min="2266" max="2269" width="10.90625" style="31"/>
    <col min="2270" max="2270" width="22.54296875" style="31" customWidth="1"/>
    <col min="2271" max="2271" width="14" style="31" customWidth="1"/>
    <col min="2272" max="2272" width="1.7265625" style="31" customWidth="1"/>
    <col min="2273" max="2517" width="10.90625" style="31"/>
    <col min="2518" max="2518" width="4.453125" style="31" customWidth="1"/>
    <col min="2519" max="2519" width="10.90625" style="31"/>
    <col min="2520" max="2520" width="17.54296875" style="31" customWidth="1"/>
    <col min="2521" max="2521" width="11.54296875" style="31" customWidth="1"/>
    <col min="2522" max="2525" width="10.90625" style="31"/>
    <col min="2526" max="2526" width="22.54296875" style="31" customWidth="1"/>
    <col min="2527" max="2527" width="14" style="31" customWidth="1"/>
    <col min="2528" max="2528" width="1.7265625" style="31" customWidth="1"/>
    <col min="2529" max="2773" width="10.90625" style="31"/>
    <col min="2774" max="2774" width="4.453125" style="31" customWidth="1"/>
    <col min="2775" max="2775" width="10.90625" style="31"/>
    <col min="2776" max="2776" width="17.54296875" style="31" customWidth="1"/>
    <col min="2777" max="2777" width="11.54296875" style="31" customWidth="1"/>
    <col min="2778" max="2781" width="10.90625" style="31"/>
    <col min="2782" max="2782" width="22.54296875" style="31" customWidth="1"/>
    <col min="2783" max="2783" width="14" style="31" customWidth="1"/>
    <col min="2784" max="2784" width="1.7265625" style="31" customWidth="1"/>
    <col min="2785" max="3029" width="10.90625" style="31"/>
    <col min="3030" max="3030" width="4.453125" style="31" customWidth="1"/>
    <col min="3031" max="3031" width="10.90625" style="31"/>
    <col min="3032" max="3032" width="17.54296875" style="31" customWidth="1"/>
    <col min="3033" max="3033" width="11.54296875" style="31" customWidth="1"/>
    <col min="3034" max="3037" width="10.90625" style="31"/>
    <col min="3038" max="3038" width="22.54296875" style="31" customWidth="1"/>
    <col min="3039" max="3039" width="14" style="31" customWidth="1"/>
    <col min="3040" max="3040" width="1.7265625" style="31" customWidth="1"/>
    <col min="3041" max="3285" width="10.90625" style="31"/>
    <col min="3286" max="3286" width="4.453125" style="31" customWidth="1"/>
    <col min="3287" max="3287" width="10.90625" style="31"/>
    <col min="3288" max="3288" width="17.54296875" style="31" customWidth="1"/>
    <col min="3289" max="3289" width="11.54296875" style="31" customWidth="1"/>
    <col min="3290" max="3293" width="10.90625" style="31"/>
    <col min="3294" max="3294" width="22.54296875" style="31" customWidth="1"/>
    <col min="3295" max="3295" width="14" style="31" customWidth="1"/>
    <col min="3296" max="3296" width="1.7265625" style="31" customWidth="1"/>
    <col min="3297" max="3541" width="10.90625" style="31"/>
    <col min="3542" max="3542" width="4.453125" style="31" customWidth="1"/>
    <col min="3543" max="3543" width="10.90625" style="31"/>
    <col min="3544" max="3544" width="17.54296875" style="31" customWidth="1"/>
    <col min="3545" max="3545" width="11.54296875" style="31" customWidth="1"/>
    <col min="3546" max="3549" width="10.90625" style="31"/>
    <col min="3550" max="3550" width="22.54296875" style="31" customWidth="1"/>
    <col min="3551" max="3551" width="14" style="31" customWidth="1"/>
    <col min="3552" max="3552" width="1.7265625" style="31" customWidth="1"/>
    <col min="3553" max="3797" width="10.90625" style="31"/>
    <col min="3798" max="3798" width="4.453125" style="31" customWidth="1"/>
    <col min="3799" max="3799" width="10.90625" style="31"/>
    <col min="3800" max="3800" width="17.54296875" style="31" customWidth="1"/>
    <col min="3801" max="3801" width="11.54296875" style="31" customWidth="1"/>
    <col min="3802" max="3805" width="10.90625" style="31"/>
    <col min="3806" max="3806" width="22.54296875" style="31" customWidth="1"/>
    <col min="3807" max="3807" width="14" style="31" customWidth="1"/>
    <col min="3808" max="3808" width="1.7265625" style="31" customWidth="1"/>
    <col min="3809" max="4053" width="10.90625" style="31"/>
    <col min="4054" max="4054" width="4.453125" style="31" customWidth="1"/>
    <col min="4055" max="4055" width="10.90625" style="31"/>
    <col min="4056" max="4056" width="17.54296875" style="31" customWidth="1"/>
    <col min="4057" max="4057" width="11.54296875" style="31" customWidth="1"/>
    <col min="4058" max="4061" width="10.90625" style="31"/>
    <col min="4062" max="4062" width="22.54296875" style="31" customWidth="1"/>
    <col min="4063" max="4063" width="14" style="31" customWidth="1"/>
    <col min="4064" max="4064" width="1.7265625" style="31" customWidth="1"/>
    <col min="4065" max="4309" width="10.90625" style="31"/>
    <col min="4310" max="4310" width="4.453125" style="31" customWidth="1"/>
    <col min="4311" max="4311" width="10.90625" style="31"/>
    <col min="4312" max="4312" width="17.54296875" style="31" customWidth="1"/>
    <col min="4313" max="4313" width="11.54296875" style="31" customWidth="1"/>
    <col min="4314" max="4317" width="10.90625" style="31"/>
    <col min="4318" max="4318" width="22.54296875" style="31" customWidth="1"/>
    <col min="4319" max="4319" width="14" style="31" customWidth="1"/>
    <col min="4320" max="4320" width="1.7265625" style="31" customWidth="1"/>
    <col min="4321" max="4565" width="10.90625" style="31"/>
    <col min="4566" max="4566" width="4.453125" style="31" customWidth="1"/>
    <col min="4567" max="4567" width="10.90625" style="31"/>
    <col min="4568" max="4568" width="17.54296875" style="31" customWidth="1"/>
    <col min="4569" max="4569" width="11.54296875" style="31" customWidth="1"/>
    <col min="4570" max="4573" width="10.90625" style="31"/>
    <col min="4574" max="4574" width="22.54296875" style="31" customWidth="1"/>
    <col min="4575" max="4575" width="14" style="31" customWidth="1"/>
    <col min="4576" max="4576" width="1.7265625" style="31" customWidth="1"/>
    <col min="4577" max="4821" width="10.90625" style="31"/>
    <col min="4822" max="4822" width="4.453125" style="31" customWidth="1"/>
    <col min="4823" max="4823" width="10.90625" style="31"/>
    <col min="4824" max="4824" width="17.54296875" style="31" customWidth="1"/>
    <col min="4825" max="4825" width="11.54296875" style="31" customWidth="1"/>
    <col min="4826" max="4829" width="10.90625" style="31"/>
    <col min="4830" max="4830" width="22.54296875" style="31" customWidth="1"/>
    <col min="4831" max="4831" width="14" style="31" customWidth="1"/>
    <col min="4832" max="4832" width="1.7265625" style="31" customWidth="1"/>
    <col min="4833" max="5077" width="10.90625" style="31"/>
    <col min="5078" max="5078" width="4.453125" style="31" customWidth="1"/>
    <col min="5079" max="5079" width="10.90625" style="31"/>
    <col min="5080" max="5080" width="17.54296875" style="31" customWidth="1"/>
    <col min="5081" max="5081" width="11.54296875" style="31" customWidth="1"/>
    <col min="5082" max="5085" width="10.90625" style="31"/>
    <col min="5086" max="5086" width="22.54296875" style="31" customWidth="1"/>
    <col min="5087" max="5087" width="14" style="31" customWidth="1"/>
    <col min="5088" max="5088" width="1.7265625" style="31" customWidth="1"/>
    <col min="5089" max="5333" width="10.90625" style="31"/>
    <col min="5334" max="5334" width="4.453125" style="31" customWidth="1"/>
    <col min="5335" max="5335" width="10.90625" style="31"/>
    <col min="5336" max="5336" width="17.54296875" style="31" customWidth="1"/>
    <col min="5337" max="5337" width="11.54296875" style="31" customWidth="1"/>
    <col min="5338" max="5341" width="10.90625" style="31"/>
    <col min="5342" max="5342" width="22.54296875" style="31" customWidth="1"/>
    <col min="5343" max="5343" width="14" style="31" customWidth="1"/>
    <col min="5344" max="5344" width="1.7265625" style="31" customWidth="1"/>
    <col min="5345" max="5589" width="10.90625" style="31"/>
    <col min="5590" max="5590" width="4.453125" style="31" customWidth="1"/>
    <col min="5591" max="5591" width="10.90625" style="31"/>
    <col min="5592" max="5592" width="17.54296875" style="31" customWidth="1"/>
    <col min="5593" max="5593" width="11.54296875" style="31" customWidth="1"/>
    <col min="5594" max="5597" width="10.90625" style="31"/>
    <col min="5598" max="5598" width="22.54296875" style="31" customWidth="1"/>
    <col min="5599" max="5599" width="14" style="31" customWidth="1"/>
    <col min="5600" max="5600" width="1.7265625" style="31" customWidth="1"/>
    <col min="5601" max="5845" width="10.90625" style="31"/>
    <col min="5846" max="5846" width="4.453125" style="31" customWidth="1"/>
    <col min="5847" max="5847" width="10.90625" style="31"/>
    <col min="5848" max="5848" width="17.54296875" style="31" customWidth="1"/>
    <col min="5849" max="5849" width="11.54296875" style="31" customWidth="1"/>
    <col min="5850" max="5853" width="10.90625" style="31"/>
    <col min="5854" max="5854" width="22.54296875" style="31" customWidth="1"/>
    <col min="5855" max="5855" width="14" style="31" customWidth="1"/>
    <col min="5856" max="5856" width="1.7265625" style="31" customWidth="1"/>
    <col min="5857" max="6101" width="10.90625" style="31"/>
    <col min="6102" max="6102" width="4.453125" style="31" customWidth="1"/>
    <col min="6103" max="6103" width="10.90625" style="31"/>
    <col min="6104" max="6104" width="17.54296875" style="31" customWidth="1"/>
    <col min="6105" max="6105" width="11.54296875" style="31" customWidth="1"/>
    <col min="6106" max="6109" width="10.90625" style="31"/>
    <col min="6110" max="6110" width="22.54296875" style="31" customWidth="1"/>
    <col min="6111" max="6111" width="14" style="31" customWidth="1"/>
    <col min="6112" max="6112" width="1.7265625" style="31" customWidth="1"/>
    <col min="6113" max="6357" width="10.90625" style="31"/>
    <col min="6358" max="6358" width="4.453125" style="31" customWidth="1"/>
    <col min="6359" max="6359" width="10.90625" style="31"/>
    <col min="6360" max="6360" width="17.54296875" style="31" customWidth="1"/>
    <col min="6361" max="6361" width="11.54296875" style="31" customWidth="1"/>
    <col min="6362" max="6365" width="10.90625" style="31"/>
    <col min="6366" max="6366" width="22.54296875" style="31" customWidth="1"/>
    <col min="6367" max="6367" width="14" style="31" customWidth="1"/>
    <col min="6368" max="6368" width="1.7265625" style="31" customWidth="1"/>
    <col min="6369" max="6613" width="10.90625" style="31"/>
    <col min="6614" max="6614" width="4.453125" style="31" customWidth="1"/>
    <col min="6615" max="6615" width="10.90625" style="31"/>
    <col min="6616" max="6616" width="17.54296875" style="31" customWidth="1"/>
    <col min="6617" max="6617" width="11.54296875" style="31" customWidth="1"/>
    <col min="6618" max="6621" width="10.90625" style="31"/>
    <col min="6622" max="6622" width="22.54296875" style="31" customWidth="1"/>
    <col min="6623" max="6623" width="14" style="31" customWidth="1"/>
    <col min="6624" max="6624" width="1.7265625" style="31" customWidth="1"/>
    <col min="6625" max="6869" width="10.90625" style="31"/>
    <col min="6870" max="6870" width="4.453125" style="31" customWidth="1"/>
    <col min="6871" max="6871" width="10.90625" style="31"/>
    <col min="6872" max="6872" width="17.54296875" style="31" customWidth="1"/>
    <col min="6873" max="6873" width="11.54296875" style="31" customWidth="1"/>
    <col min="6874" max="6877" width="10.90625" style="31"/>
    <col min="6878" max="6878" width="22.54296875" style="31" customWidth="1"/>
    <col min="6879" max="6879" width="14" style="31" customWidth="1"/>
    <col min="6880" max="6880" width="1.7265625" style="31" customWidth="1"/>
    <col min="6881" max="7125" width="10.90625" style="31"/>
    <col min="7126" max="7126" width="4.453125" style="31" customWidth="1"/>
    <col min="7127" max="7127" width="10.90625" style="31"/>
    <col min="7128" max="7128" width="17.54296875" style="31" customWidth="1"/>
    <col min="7129" max="7129" width="11.54296875" style="31" customWidth="1"/>
    <col min="7130" max="7133" width="10.90625" style="31"/>
    <col min="7134" max="7134" width="22.54296875" style="31" customWidth="1"/>
    <col min="7135" max="7135" width="14" style="31" customWidth="1"/>
    <col min="7136" max="7136" width="1.7265625" style="31" customWidth="1"/>
    <col min="7137" max="7381" width="10.90625" style="31"/>
    <col min="7382" max="7382" width="4.453125" style="31" customWidth="1"/>
    <col min="7383" max="7383" width="10.90625" style="31"/>
    <col min="7384" max="7384" width="17.54296875" style="31" customWidth="1"/>
    <col min="7385" max="7385" width="11.54296875" style="31" customWidth="1"/>
    <col min="7386" max="7389" width="10.90625" style="31"/>
    <col min="7390" max="7390" width="22.54296875" style="31" customWidth="1"/>
    <col min="7391" max="7391" width="14" style="31" customWidth="1"/>
    <col min="7392" max="7392" width="1.7265625" style="31" customWidth="1"/>
    <col min="7393" max="7637" width="10.90625" style="31"/>
    <col min="7638" max="7638" width="4.453125" style="31" customWidth="1"/>
    <col min="7639" max="7639" width="10.90625" style="31"/>
    <col min="7640" max="7640" width="17.54296875" style="31" customWidth="1"/>
    <col min="7641" max="7641" width="11.54296875" style="31" customWidth="1"/>
    <col min="7642" max="7645" width="10.90625" style="31"/>
    <col min="7646" max="7646" width="22.54296875" style="31" customWidth="1"/>
    <col min="7647" max="7647" width="14" style="31" customWidth="1"/>
    <col min="7648" max="7648" width="1.7265625" style="31" customWidth="1"/>
    <col min="7649" max="7893" width="10.90625" style="31"/>
    <col min="7894" max="7894" width="4.453125" style="31" customWidth="1"/>
    <col min="7895" max="7895" width="10.90625" style="31"/>
    <col min="7896" max="7896" width="17.54296875" style="31" customWidth="1"/>
    <col min="7897" max="7897" width="11.54296875" style="31" customWidth="1"/>
    <col min="7898" max="7901" width="10.90625" style="31"/>
    <col min="7902" max="7902" width="22.54296875" style="31" customWidth="1"/>
    <col min="7903" max="7903" width="14" style="31" customWidth="1"/>
    <col min="7904" max="7904" width="1.7265625" style="31" customWidth="1"/>
    <col min="7905" max="8149" width="10.90625" style="31"/>
    <col min="8150" max="8150" width="4.453125" style="31" customWidth="1"/>
    <col min="8151" max="8151" width="10.90625" style="31"/>
    <col min="8152" max="8152" width="17.54296875" style="31" customWidth="1"/>
    <col min="8153" max="8153" width="11.54296875" style="31" customWidth="1"/>
    <col min="8154" max="8157" width="10.90625" style="31"/>
    <col min="8158" max="8158" width="22.54296875" style="31" customWidth="1"/>
    <col min="8159" max="8159" width="14" style="31" customWidth="1"/>
    <col min="8160" max="8160" width="1.7265625" style="31" customWidth="1"/>
    <col min="8161" max="8405" width="10.90625" style="31"/>
    <col min="8406" max="8406" width="4.453125" style="31" customWidth="1"/>
    <col min="8407" max="8407" width="10.90625" style="31"/>
    <col min="8408" max="8408" width="17.54296875" style="31" customWidth="1"/>
    <col min="8409" max="8409" width="11.54296875" style="31" customWidth="1"/>
    <col min="8410" max="8413" width="10.90625" style="31"/>
    <col min="8414" max="8414" width="22.54296875" style="31" customWidth="1"/>
    <col min="8415" max="8415" width="14" style="31" customWidth="1"/>
    <col min="8416" max="8416" width="1.7265625" style="31" customWidth="1"/>
    <col min="8417" max="8661" width="10.90625" style="31"/>
    <col min="8662" max="8662" width="4.453125" style="31" customWidth="1"/>
    <col min="8663" max="8663" width="10.90625" style="31"/>
    <col min="8664" max="8664" width="17.54296875" style="31" customWidth="1"/>
    <col min="8665" max="8665" width="11.54296875" style="31" customWidth="1"/>
    <col min="8666" max="8669" width="10.90625" style="31"/>
    <col min="8670" max="8670" width="22.54296875" style="31" customWidth="1"/>
    <col min="8671" max="8671" width="14" style="31" customWidth="1"/>
    <col min="8672" max="8672" width="1.7265625" style="31" customWidth="1"/>
    <col min="8673" max="8917" width="10.90625" style="31"/>
    <col min="8918" max="8918" width="4.453125" style="31" customWidth="1"/>
    <col min="8919" max="8919" width="10.90625" style="31"/>
    <col min="8920" max="8920" width="17.54296875" style="31" customWidth="1"/>
    <col min="8921" max="8921" width="11.54296875" style="31" customWidth="1"/>
    <col min="8922" max="8925" width="10.90625" style="31"/>
    <col min="8926" max="8926" width="22.54296875" style="31" customWidth="1"/>
    <col min="8927" max="8927" width="14" style="31" customWidth="1"/>
    <col min="8928" max="8928" width="1.7265625" style="31" customWidth="1"/>
    <col min="8929" max="9173" width="10.90625" style="31"/>
    <col min="9174" max="9174" width="4.453125" style="31" customWidth="1"/>
    <col min="9175" max="9175" width="10.90625" style="31"/>
    <col min="9176" max="9176" width="17.54296875" style="31" customWidth="1"/>
    <col min="9177" max="9177" width="11.54296875" style="31" customWidth="1"/>
    <col min="9178" max="9181" width="10.90625" style="31"/>
    <col min="9182" max="9182" width="22.54296875" style="31" customWidth="1"/>
    <col min="9183" max="9183" width="14" style="31" customWidth="1"/>
    <col min="9184" max="9184" width="1.7265625" style="31" customWidth="1"/>
    <col min="9185" max="9429" width="10.90625" style="31"/>
    <col min="9430" max="9430" width="4.453125" style="31" customWidth="1"/>
    <col min="9431" max="9431" width="10.90625" style="31"/>
    <col min="9432" max="9432" width="17.54296875" style="31" customWidth="1"/>
    <col min="9433" max="9433" width="11.54296875" style="31" customWidth="1"/>
    <col min="9434" max="9437" width="10.90625" style="31"/>
    <col min="9438" max="9438" width="22.54296875" style="31" customWidth="1"/>
    <col min="9439" max="9439" width="14" style="31" customWidth="1"/>
    <col min="9440" max="9440" width="1.7265625" style="31" customWidth="1"/>
    <col min="9441" max="9685" width="10.90625" style="31"/>
    <col min="9686" max="9686" width="4.453125" style="31" customWidth="1"/>
    <col min="9687" max="9687" width="10.90625" style="31"/>
    <col min="9688" max="9688" width="17.54296875" style="31" customWidth="1"/>
    <col min="9689" max="9689" width="11.54296875" style="31" customWidth="1"/>
    <col min="9690" max="9693" width="10.90625" style="31"/>
    <col min="9694" max="9694" width="22.54296875" style="31" customWidth="1"/>
    <col min="9695" max="9695" width="14" style="31" customWidth="1"/>
    <col min="9696" max="9696" width="1.7265625" style="31" customWidth="1"/>
    <col min="9697" max="9941" width="10.90625" style="31"/>
    <col min="9942" max="9942" width="4.453125" style="31" customWidth="1"/>
    <col min="9943" max="9943" width="10.90625" style="31"/>
    <col min="9944" max="9944" width="17.54296875" style="31" customWidth="1"/>
    <col min="9945" max="9945" width="11.54296875" style="31" customWidth="1"/>
    <col min="9946" max="9949" width="10.90625" style="31"/>
    <col min="9950" max="9950" width="22.54296875" style="31" customWidth="1"/>
    <col min="9951" max="9951" width="14" style="31" customWidth="1"/>
    <col min="9952" max="9952" width="1.7265625" style="31" customWidth="1"/>
    <col min="9953" max="10197" width="10.90625" style="31"/>
    <col min="10198" max="10198" width="4.453125" style="31" customWidth="1"/>
    <col min="10199" max="10199" width="10.90625" style="31"/>
    <col min="10200" max="10200" width="17.54296875" style="31" customWidth="1"/>
    <col min="10201" max="10201" width="11.54296875" style="31" customWidth="1"/>
    <col min="10202" max="10205" width="10.90625" style="31"/>
    <col min="10206" max="10206" width="22.54296875" style="31" customWidth="1"/>
    <col min="10207" max="10207" width="14" style="31" customWidth="1"/>
    <col min="10208" max="10208" width="1.7265625" style="31" customWidth="1"/>
    <col min="10209" max="10453" width="10.90625" style="31"/>
    <col min="10454" max="10454" width="4.453125" style="31" customWidth="1"/>
    <col min="10455" max="10455" width="10.90625" style="31"/>
    <col min="10456" max="10456" width="17.54296875" style="31" customWidth="1"/>
    <col min="10457" max="10457" width="11.54296875" style="31" customWidth="1"/>
    <col min="10458" max="10461" width="10.90625" style="31"/>
    <col min="10462" max="10462" width="22.54296875" style="31" customWidth="1"/>
    <col min="10463" max="10463" width="14" style="31" customWidth="1"/>
    <col min="10464" max="10464" width="1.7265625" style="31" customWidth="1"/>
    <col min="10465" max="10709" width="10.90625" style="31"/>
    <col min="10710" max="10710" width="4.453125" style="31" customWidth="1"/>
    <col min="10711" max="10711" width="10.90625" style="31"/>
    <col min="10712" max="10712" width="17.54296875" style="31" customWidth="1"/>
    <col min="10713" max="10713" width="11.54296875" style="31" customWidth="1"/>
    <col min="10714" max="10717" width="10.90625" style="31"/>
    <col min="10718" max="10718" width="22.54296875" style="31" customWidth="1"/>
    <col min="10719" max="10719" width="14" style="31" customWidth="1"/>
    <col min="10720" max="10720" width="1.7265625" style="31" customWidth="1"/>
    <col min="10721" max="10965" width="10.90625" style="31"/>
    <col min="10966" max="10966" width="4.453125" style="31" customWidth="1"/>
    <col min="10967" max="10967" width="10.90625" style="31"/>
    <col min="10968" max="10968" width="17.54296875" style="31" customWidth="1"/>
    <col min="10969" max="10969" width="11.54296875" style="31" customWidth="1"/>
    <col min="10970" max="10973" width="10.90625" style="31"/>
    <col min="10974" max="10974" width="22.54296875" style="31" customWidth="1"/>
    <col min="10975" max="10975" width="14" style="31" customWidth="1"/>
    <col min="10976" max="10976" width="1.7265625" style="31" customWidth="1"/>
    <col min="10977" max="11221" width="10.90625" style="31"/>
    <col min="11222" max="11222" width="4.453125" style="31" customWidth="1"/>
    <col min="11223" max="11223" width="10.90625" style="31"/>
    <col min="11224" max="11224" width="17.54296875" style="31" customWidth="1"/>
    <col min="11225" max="11225" width="11.54296875" style="31" customWidth="1"/>
    <col min="11226" max="11229" width="10.90625" style="31"/>
    <col min="11230" max="11230" width="22.54296875" style="31" customWidth="1"/>
    <col min="11231" max="11231" width="14" style="31" customWidth="1"/>
    <col min="11232" max="11232" width="1.7265625" style="31" customWidth="1"/>
    <col min="11233" max="11477" width="10.90625" style="31"/>
    <col min="11478" max="11478" width="4.453125" style="31" customWidth="1"/>
    <col min="11479" max="11479" width="10.90625" style="31"/>
    <col min="11480" max="11480" width="17.54296875" style="31" customWidth="1"/>
    <col min="11481" max="11481" width="11.54296875" style="31" customWidth="1"/>
    <col min="11482" max="11485" width="10.90625" style="31"/>
    <col min="11486" max="11486" width="22.54296875" style="31" customWidth="1"/>
    <col min="11487" max="11487" width="14" style="31" customWidth="1"/>
    <col min="11488" max="11488" width="1.7265625" style="31" customWidth="1"/>
    <col min="11489" max="11733" width="10.90625" style="31"/>
    <col min="11734" max="11734" width="4.453125" style="31" customWidth="1"/>
    <col min="11735" max="11735" width="10.90625" style="31"/>
    <col min="11736" max="11736" width="17.54296875" style="31" customWidth="1"/>
    <col min="11737" max="11737" width="11.54296875" style="31" customWidth="1"/>
    <col min="11738" max="11741" width="10.90625" style="31"/>
    <col min="11742" max="11742" width="22.54296875" style="31" customWidth="1"/>
    <col min="11743" max="11743" width="14" style="31" customWidth="1"/>
    <col min="11744" max="11744" width="1.7265625" style="31" customWidth="1"/>
    <col min="11745" max="11989" width="10.90625" style="31"/>
    <col min="11990" max="11990" width="4.453125" style="31" customWidth="1"/>
    <col min="11991" max="11991" width="10.90625" style="31"/>
    <col min="11992" max="11992" width="17.54296875" style="31" customWidth="1"/>
    <col min="11993" max="11993" width="11.54296875" style="31" customWidth="1"/>
    <col min="11994" max="11997" width="10.90625" style="31"/>
    <col min="11998" max="11998" width="22.54296875" style="31" customWidth="1"/>
    <col min="11999" max="11999" width="14" style="31" customWidth="1"/>
    <col min="12000" max="12000" width="1.7265625" style="31" customWidth="1"/>
    <col min="12001" max="12245" width="10.90625" style="31"/>
    <col min="12246" max="12246" width="4.453125" style="31" customWidth="1"/>
    <col min="12247" max="12247" width="10.90625" style="31"/>
    <col min="12248" max="12248" width="17.54296875" style="31" customWidth="1"/>
    <col min="12249" max="12249" width="11.54296875" style="31" customWidth="1"/>
    <col min="12250" max="12253" width="10.90625" style="31"/>
    <col min="12254" max="12254" width="22.54296875" style="31" customWidth="1"/>
    <col min="12255" max="12255" width="14" style="31" customWidth="1"/>
    <col min="12256" max="12256" width="1.7265625" style="31" customWidth="1"/>
    <col min="12257" max="12501" width="10.90625" style="31"/>
    <col min="12502" max="12502" width="4.453125" style="31" customWidth="1"/>
    <col min="12503" max="12503" width="10.90625" style="31"/>
    <col min="12504" max="12504" width="17.54296875" style="31" customWidth="1"/>
    <col min="12505" max="12505" width="11.54296875" style="31" customWidth="1"/>
    <col min="12506" max="12509" width="10.90625" style="31"/>
    <col min="12510" max="12510" width="22.54296875" style="31" customWidth="1"/>
    <col min="12511" max="12511" width="14" style="31" customWidth="1"/>
    <col min="12512" max="12512" width="1.7265625" style="31" customWidth="1"/>
    <col min="12513" max="12757" width="10.90625" style="31"/>
    <col min="12758" max="12758" width="4.453125" style="31" customWidth="1"/>
    <col min="12759" max="12759" width="10.90625" style="31"/>
    <col min="12760" max="12760" width="17.54296875" style="31" customWidth="1"/>
    <col min="12761" max="12761" width="11.54296875" style="31" customWidth="1"/>
    <col min="12762" max="12765" width="10.90625" style="31"/>
    <col min="12766" max="12766" width="22.54296875" style="31" customWidth="1"/>
    <col min="12767" max="12767" width="14" style="31" customWidth="1"/>
    <col min="12768" max="12768" width="1.7265625" style="31" customWidth="1"/>
    <col min="12769" max="13013" width="10.90625" style="31"/>
    <col min="13014" max="13014" width="4.453125" style="31" customWidth="1"/>
    <col min="13015" max="13015" width="10.90625" style="31"/>
    <col min="13016" max="13016" width="17.54296875" style="31" customWidth="1"/>
    <col min="13017" max="13017" width="11.54296875" style="31" customWidth="1"/>
    <col min="13018" max="13021" width="10.90625" style="31"/>
    <col min="13022" max="13022" width="22.54296875" style="31" customWidth="1"/>
    <col min="13023" max="13023" width="14" style="31" customWidth="1"/>
    <col min="13024" max="13024" width="1.7265625" style="31" customWidth="1"/>
    <col min="13025" max="13269" width="10.90625" style="31"/>
    <col min="13270" max="13270" width="4.453125" style="31" customWidth="1"/>
    <col min="13271" max="13271" width="10.90625" style="31"/>
    <col min="13272" max="13272" width="17.54296875" style="31" customWidth="1"/>
    <col min="13273" max="13273" width="11.54296875" style="31" customWidth="1"/>
    <col min="13274" max="13277" width="10.90625" style="31"/>
    <col min="13278" max="13278" width="22.54296875" style="31" customWidth="1"/>
    <col min="13279" max="13279" width="14" style="31" customWidth="1"/>
    <col min="13280" max="13280" width="1.7265625" style="31" customWidth="1"/>
    <col min="13281" max="13525" width="10.90625" style="31"/>
    <col min="13526" max="13526" width="4.453125" style="31" customWidth="1"/>
    <col min="13527" max="13527" width="10.90625" style="31"/>
    <col min="13528" max="13528" width="17.54296875" style="31" customWidth="1"/>
    <col min="13529" max="13529" width="11.54296875" style="31" customWidth="1"/>
    <col min="13530" max="13533" width="10.90625" style="31"/>
    <col min="13534" max="13534" width="22.54296875" style="31" customWidth="1"/>
    <col min="13535" max="13535" width="14" style="31" customWidth="1"/>
    <col min="13536" max="13536" width="1.7265625" style="31" customWidth="1"/>
    <col min="13537" max="13781" width="10.90625" style="31"/>
    <col min="13782" max="13782" width="4.453125" style="31" customWidth="1"/>
    <col min="13783" max="13783" width="10.90625" style="31"/>
    <col min="13784" max="13784" width="17.54296875" style="31" customWidth="1"/>
    <col min="13785" max="13785" width="11.54296875" style="31" customWidth="1"/>
    <col min="13786" max="13789" width="10.90625" style="31"/>
    <col min="13790" max="13790" width="22.54296875" style="31" customWidth="1"/>
    <col min="13791" max="13791" width="14" style="31" customWidth="1"/>
    <col min="13792" max="13792" width="1.7265625" style="31" customWidth="1"/>
    <col min="13793" max="14037" width="10.90625" style="31"/>
    <col min="14038" max="14038" width="4.453125" style="31" customWidth="1"/>
    <col min="14039" max="14039" width="10.90625" style="31"/>
    <col min="14040" max="14040" width="17.54296875" style="31" customWidth="1"/>
    <col min="14041" max="14041" width="11.54296875" style="31" customWidth="1"/>
    <col min="14042" max="14045" width="10.90625" style="31"/>
    <col min="14046" max="14046" width="22.54296875" style="31" customWidth="1"/>
    <col min="14047" max="14047" width="14" style="31" customWidth="1"/>
    <col min="14048" max="14048" width="1.7265625" style="31" customWidth="1"/>
    <col min="14049" max="14293" width="10.90625" style="31"/>
    <col min="14294" max="14294" width="4.453125" style="31" customWidth="1"/>
    <col min="14295" max="14295" width="10.90625" style="31"/>
    <col min="14296" max="14296" width="17.54296875" style="31" customWidth="1"/>
    <col min="14297" max="14297" width="11.54296875" style="31" customWidth="1"/>
    <col min="14298" max="14301" width="10.90625" style="31"/>
    <col min="14302" max="14302" width="22.54296875" style="31" customWidth="1"/>
    <col min="14303" max="14303" width="14" style="31" customWidth="1"/>
    <col min="14304" max="14304" width="1.7265625" style="31" customWidth="1"/>
    <col min="14305" max="14549" width="10.90625" style="31"/>
    <col min="14550" max="14550" width="4.453125" style="31" customWidth="1"/>
    <col min="14551" max="14551" width="10.90625" style="31"/>
    <col min="14552" max="14552" width="17.54296875" style="31" customWidth="1"/>
    <col min="14553" max="14553" width="11.54296875" style="31" customWidth="1"/>
    <col min="14554" max="14557" width="10.90625" style="31"/>
    <col min="14558" max="14558" width="22.54296875" style="31" customWidth="1"/>
    <col min="14559" max="14559" width="14" style="31" customWidth="1"/>
    <col min="14560" max="14560" width="1.7265625" style="31" customWidth="1"/>
    <col min="14561" max="14805" width="10.90625" style="31"/>
    <col min="14806" max="14806" width="4.453125" style="31" customWidth="1"/>
    <col min="14807" max="14807" width="10.90625" style="31"/>
    <col min="14808" max="14808" width="17.54296875" style="31" customWidth="1"/>
    <col min="14809" max="14809" width="11.54296875" style="31" customWidth="1"/>
    <col min="14810" max="14813" width="10.90625" style="31"/>
    <col min="14814" max="14814" width="22.54296875" style="31" customWidth="1"/>
    <col min="14815" max="14815" width="14" style="31" customWidth="1"/>
    <col min="14816" max="14816" width="1.7265625" style="31" customWidth="1"/>
    <col min="14817" max="15061" width="10.90625" style="31"/>
    <col min="15062" max="15062" width="4.453125" style="31" customWidth="1"/>
    <col min="15063" max="15063" width="10.90625" style="31"/>
    <col min="15064" max="15064" width="17.54296875" style="31" customWidth="1"/>
    <col min="15065" max="15065" width="11.54296875" style="31" customWidth="1"/>
    <col min="15066" max="15069" width="10.90625" style="31"/>
    <col min="15070" max="15070" width="22.54296875" style="31" customWidth="1"/>
    <col min="15071" max="15071" width="14" style="31" customWidth="1"/>
    <col min="15072" max="15072" width="1.7265625" style="31" customWidth="1"/>
    <col min="15073" max="15317" width="10.90625" style="31"/>
    <col min="15318" max="15318" width="4.453125" style="31" customWidth="1"/>
    <col min="15319" max="15319" width="10.90625" style="31"/>
    <col min="15320" max="15320" width="17.54296875" style="31" customWidth="1"/>
    <col min="15321" max="15321" width="11.54296875" style="31" customWidth="1"/>
    <col min="15322" max="15325" width="10.90625" style="31"/>
    <col min="15326" max="15326" width="22.54296875" style="31" customWidth="1"/>
    <col min="15327" max="15327" width="14" style="31" customWidth="1"/>
    <col min="15328" max="15328" width="1.7265625" style="31" customWidth="1"/>
    <col min="15329" max="15573" width="10.90625" style="31"/>
    <col min="15574" max="15574" width="4.453125" style="31" customWidth="1"/>
    <col min="15575" max="15575" width="10.90625" style="31"/>
    <col min="15576" max="15576" width="17.54296875" style="31" customWidth="1"/>
    <col min="15577" max="15577" width="11.54296875" style="31" customWidth="1"/>
    <col min="15578" max="15581" width="10.90625" style="31"/>
    <col min="15582" max="15582" width="22.54296875" style="31" customWidth="1"/>
    <col min="15583" max="15583" width="14" style="31" customWidth="1"/>
    <col min="15584" max="15584" width="1.7265625" style="31" customWidth="1"/>
    <col min="15585" max="15829" width="10.90625" style="31"/>
    <col min="15830" max="15830" width="4.453125" style="31" customWidth="1"/>
    <col min="15831" max="15831" width="10.90625" style="31"/>
    <col min="15832" max="15832" width="17.54296875" style="31" customWidth="1"/>
    <col min="15833" max="15833" width="11.54296875" style="31" customWidth="1"/>
    <col min="15834" max="15837" width="10.90625" style="31"/>
    <col min="15838" max="15838" width="22.54296875" style="31" customWidth="1"/>
    <col min="15839" max="15839" width="14" style="31" customWidth="1"/>
    <col min="15840" max="15840" width="1.7265625" style="31" customWidth="1"/>
    <col min="15841" max="16085" width="10.90625" style="31"/>
    <col min="16086" max="16086" width="4.453125" style="31" customWidth="1"/>
    <col min="16087" max="16087" width="10.90625" style="31"/>
    <col min="16088" max="16088" width="17.54296875" style="31" customWidth="1"/>
    <col min="16089" max="16089" width="11.54296875" style="31" customWidth="1"/>
    <col min="16090" max="16093" width="10.90625" style="31"/>
    <col min="16094" max="16094" width="22.54296875" style="31" customWidth="1"/>
    <col min="16095" max="16095" width="14" style="31" customWidth="1"/>
    <col min="16096" max="16096" width="1.7265625" style="31" customWidth="1"/>
    <col min="16097" max="16384" width="10.90625" style="31"/>
  </cols>
  <sheetData>
    <row r="1" spans="2:10" ht="6" customHeight="1" thickBot="1" x14ac:dyDescent="0.3"/>
    <row r="2" spans="2:10" ht="19.5" customHeight="1" x14ac:dyDescent="0.25">
      <c r="B2" s="32"/>
      <c r="C2" s="33"/>
      <c r="D2" s="34" t="s">
        <v>86</v>
      </c>
      <c r="E2" s="35"/>
      <c r="F2" s="35"/>
      <c r="G2" s="35"/>
      <c r="H2" s="35"/>
      <c r="I2" s="36"/>
      <c r="J2" s="37" t="s">
        <v>87</v>
      </c>
    </row>
    <row r="3" spans="2:10" ht="4.5" customHeight="1" thickBot="1" x14ac:dyDescent="0.3">
      <c r="B3" s="38"/>
      <c r="C3" s="39"/>
      <c r="D3" s="40"/>
      <c r="E3" s="41"/>
      <c r="F3" s="41"/>
      <c r="G3" s="41"/>
      <c r="H3" s="41"/>
      <c r="I3" s="42"/>
      <c r="J3" s="43"/>
    </row>
    <row r="4" spans="2:10" ht="13" x14ac:dyDescent="0.25">
      <c r="B4" s="38"/>
      <c r="C4" s="39"/>
      <c r="D4" s="34" t="s">
        <v>88</v>
      </c>
      <c r="E4" s="35"/>
      <c r="F4" s="35"/>
      <c r="G4" s="35"/>
      <c r="H4" s="35"/>
      <c r="I4" s="36"/>
      <c r="J4" s="37" t="s">
        <v>89</v>
      </c>
    </row>
    <row r="5" spans="2:10" ht="5.25" customHeight="1" x14ac:dyDescent="0.25">
      <c r="B5" s="38"/>
      <c r="C5" s="39"/>
      <c r="D5" s="44"/>
      <c r="E5" s="45"/>
      <c r="F5" s="45"/>
      <c r="G5" s="45"/>
      <c r="H5" s="45"/>
      <c r="I5" s="46"/>
      <c r="J5" s="47"/>
    </row>
    <row r="6" spans="2:10" ht="4.5" customHeight="1" thickBot="1" x14ac:dyDescent="0.3">
      <c r="B6" s="48"/>
      <c r="C6" s="49"/>
      <c r="D6" s="40"/>
      <c r="E6" s="41"/>
      <c r="F6" s="41"/>
      <c r="G6" s="41"/>
      <c r="H6" s="41"/>
      <c r="I6" s="42"/>
      <c r="J6" s="43"/>
    </row>
    <row r="7" spans="2:10" ht="6" customHeight="1" x14ac:dyDescent="0.25">
      <c r="B7" s="50"/>
      <c r="J7" s="51"/>
    </row>
    <row r="8" spans="2:10" ht="9" customHeight="1" x14ac:dyDescent="0.25">
      <c r="B8" s="50"/>
      <c r="J8" s="51"/>
    </row>
    <row r="9" spans="2:10" ht="13" x14ac:dyDescent="0.3">
      <c r="B9" s="50"/>
      <c r="C9" s="52" t="s">
        <v>140</v>
      </c>
      <c r="E9" s="53"/>
      <c r="H9" s="54"/>
      <c r="J9" s="51"/>
    </row>
    <row r="10" spans="2:10" ht="8.25" customHeight="1" x14ac:dyDescent="0.25">
      <c r="B10" s="50"/>
      <c r="J10" s="51"/>
    </row>
    <row r="11" spans="2:10" ht="13" x14ac:dyDescent="0.3">
      <c r="B11" s="50"/>
      <c r="C11" s="52" t="s">
        <v>119</v>
      </c>
      <c r="J11" s="51"/>
    </row>
    <row r="12" spans="2:10" ht="13" x14ac:dyDescent="0.3">
      <c r="B12" s="50"/>
      <c r="C12" s="52" t="s">
        <v>120</v>
      </c>
      <c r="J12" s="51"/>
    </row>
    <row r="13" spans="2:10" x14ac:dyDescent="0.25">
      <c r="B13" s="50"/>
      <c r="J13" s="51"/>
    </row>
    <row r="14" spans="2:10" x14ac:dyDescent="0.25">
      <c r="B14" s="50"/>
      <c r="C14" s="31" t="s">
        <v>121</v>
      </c>
      <c r="G14" s="55"/>
      <c r="H14" s="55"/>
      <c r="I14" s="55"/>
      <c r="J14" s="51"/>
    </row>
    <row r="15" spans="2:10" ht="9" customHeight="1" x14ac:dyDescent="0.25">
      <c r="B15" s="50"/>
      <c r="C15" s="56"/>
      <c r="G15" s="55"/>
      <c r="H15" s="55"/>
      <c r="I15" s="55"/>
      <c r="J15" s="51"/>
    </row>
    <row r="16" spans="2:10" ht="13" x14ac:dyDescent="0.3">
      <c r="B16" s="50"/>
      <c r="C16" s="31" t="s">
        <v>122</v>
      </c>
      <c r="D16" s="53"/>
      <c r="G16" s="55"/>
      <c r="H16" s="57" t="s">
        <v>90</v>
      </c>
      <c r="I16" s="57" t="s">
        <v>91</v>
      </c>
      <c r="J16" s="51"/>
    </row>
    <row r="17" spans="2:12" ht="13" x14ac:dyDescent="0.3">
      <c r="B17" s="50"/>
      <c r="C17" s="52" t="s">
        <v>92</v>
      </c>
      <c r="D17" s="52"/>
      <c r="E17" s="52"/>
      <c r="F17" s="52"/>
      <c r="G17" s="55"/>
      <c r="H17" s="58">
        <v>18</v>
      </c>
      <c r="I17" s="59">
        <v>14222246</v>
      </c>
      <c r="J17" s="51"/>
    </row>
    <row r="18" spans="2:12" x14ac:dyDescent="0.25">
      <c r="B18" s="50"/>
      <c r="C18" s="31" t="s">
        <v>93</v>
      </c>
      <c r="G18" s="55"/>
      <c r="H18" s="60">
        <v>4</v>
      </c>
      <c r="I18" s="61">
        <v>131627</v>
      </c>
      <c r="J18" s="51"/>
    </row>
    <row r="19" spans="2:12" x14ac:dyDescent="0.25">
      <c r="B19" s="50"/>
      <c r="C19" s="31" t="s">
        <v>94</v>
      </c>
      <c r="G19" s="55"/>
      <c r="H19" s="60">
        <v>0</v>
      </c>
      <c r="I19" s="61">
        <v>0</v>
      </c>
      <c r="J19" s="51"/>
    </row>
    <row r="20" spans="2:12" x14ac:dyDescent="0.25">
      <c r="B20" s="50"/>
      <c r="C20" s="31" t="s">
        <v>95</v>
      </c>
      <c r="H20" s="62">
        <v>0</v>
      </c>
      <c r="I20" s="63">
        <v>0</v>
      </c>
      <c r="J20" s="51"/>
    </row>
    <row r="21" spans="2:12" x14ac:dyDescent="0.25">
      <c r="B21" s="50"/>
      <c r="C21" s="31" t="s">
        <v>96</v>
      </c>
      <c r="H21" s="62">
        <v>3</v>
      </c>
      <c r="I21" s="63">
        <v>8731010</v>
      </c>
      <c r="J21" s="51"/>
    </row>
    <row r="22" spans="2:12" ht="13" thickBot="1" x14ac:dyDescent="0.3">
      <c r="B22" s="50"/>
      <c r="C22" s="31" t="s">
        <v>97</v>
      </c>
      <c r="H22" s="65">
        <v>9</v>
      </c>
      <c r="I22" s="66">
        <f>1839207</f>
        <v>1839207</v>
      </c>
      <c r="J22" s="51"/>
    </row>
    <row r="23" spans="2:12" ht="13" x14ac:dyDescent="0.3">
      <c r="B23" s="50"/>
      <c r="C23" s="52" t="s">
        <v>98</v>
      </c>
      <c r="D23" s="52"/>
      <c r="E23" s="52"/>
      <c r="F23" s="52"/>
      <c r="H23" s="67">
        <f>H18+H19+H20+H21+H22</f>
        <v>16</v>
      </c>
      <c r="I23" s="68">
        <f>I18+I19+I20+I21+I22</f>
        <v>10701844</v>
      </c>
      <c r="J23" s="51"/>
    </row>
    <row r="24" spans="2:12" x14ac:dyDescent="0.25">
      <c r="B24" s="50"/>
      <c r="C24" s="31" t="s">
        <v>99</v>
      </c>
      <c r="H24" s="62">
        <v>2</v>
      </c>
      <c r="I24" s="63">
        <v>3520402</v>
      </c>
      <c r="J24" s="51"/>
    </row>
    <row r="25" spans="2:12" ht="13" thickBot="1" x14ac:dyDescent="0.3">
      <c r="B25" s="50"/>
      <c r="C25" s="31" t="s">
        <v>100</v>
      </c>
      <c r="H25" s="65">
        <v>0</v>
      </c>
      <c r="I25" s="66">
        <v>0</v>
      </c>
      <c r="J25" s="51"/>
    </row>
    <row r="26" spans="2:12" ht="13" x14ac:dyDescent="0.3">
      <c r="B26" s="50"/>
      <c r="C26" s="52" t="s">
        <v>101</v>
      </c>
      <c r="D26" s="52"/>
      <c r="E26" s="52"/>
      <c r="F26" s="52"/>
      <c r="H26" s="67">
        <f>H24+H25</f>
        <v>2</v>
      </c>
      <c r="I26" s="68">
        <f>I24+I25</f>
        <v>3520402</v>
      </c>
      <c r="J26" s="51"/>
    </row>
    <row r="27" spans="2:12" ht="13.5" thickBot="1" x14ac:dyDescent="0.35">
      <c r="B27" s="50"/>
      <c r="C27" s="55" t="s">
        <v>102</v>
      </c>
      <c r="D27" s="69"/>
      <c r="E27" s="69"/>
      <c r="F27" s="69"/>
      <c r="G27" s="55"/>
      <c r="H27" s="70">
        <v>0</v>
      </c>
      <c r="I27" s="71">
        <v>0</v>
      </c>
      <c r="J27" s="72"/>
    </row>
    <row r="28" spans="2:12" ht="13" x14ac:dyDescent="0.3">
      <c r="B28" s="50"/>
      <c r="C28" s="69" t="s">
        <v>103</v>
      </c>
      <c r="D28" s="69"/>
      <c r="E28" s="69"/>
      <c r="F28" s="69"/>
      <c r="G28" s="55"/>
      <c r="H28" s="73">
        <f>H27</f>
        <v>0</v>
      </c>
      <c r="I28" s="61">
        <f>I27</f>
        <v>0</v>
      </c>
      <c r="J28" s="72"/>
    </row>
    <row r="29" spans="2:12" ht="13" x14ac:dyDescent="0.3">
      <c r="B29" s="50"/>
      <c r="C29" s="69"/>
      <c r="D29" s="69"/>
      <c r="E29" s="69"/>
      <c r="F29" s="69"/>
      <c r="G29" s="55"/>
      <c r="H29" s="60"/>
      <c r="I29" s="59"/>
      <c r="J29" s="72"/>
    </row>
    <row r="30" spans="2:12" ht="13.5" thickBot="1" x14ac:dyDescent="0.35">
      <c r="B30" s="50"/>
      <c r="C30" s="69" t="s">
        <v>104</v>
      </c>
      <c r="D30" s="69"/>
      <c r="E30" s="55"/>
      <c r="F30" s="55"/>
      <c r="G30" s="55"/>
      <c r="H30" s="74"/>
      <c r="I30" s="75"/>
      <c r="J30" s="72"/>
      <c r="L30" s="64"/>
    </row>
    <row r="31" spans="2:12" ht="13.5" thickTop="1" x14ac:dyDescent="0.3">
      <c r="B31" s="50"/>
      <c r="C31" s="69"/>
      <c r="D31" s="69"/>
      <c r="E31" s="55"/>
      <c r="F31" s="55"/>
      <c r="G31" s="55"/>
      <c r="H31" s="61">
        <f>H23+H26+H28</f>
        <v>18</v>
      </c>
      <c r="I31" s="61">
        <f>I23+I26+I28</f>
        <v>14222246</v>
      </c>
      <c r="J31" s="72"/>
    </row>
    <row r="32" spans="2:12" ht="9.75" customHeight="1" x14ac:dyDescent="0.35">
      <c r="B32" s="50"/>
      <c r="C32" s="55"/>
      <c r="D32" s="55"/>
      <c r="E32" s="55"/>
      <c r="F32" s="55"/>
      <c r="G32" s="76"/>
      <c r="H32" s="77"/>
      <c r="I32" s="78"/>
      <c r="J32" s="72"/>
      <c r="L32"/>
    </row>
    <row r="33" spans="2:10" ht="9.75" customHeight="1" x14ac:dyDescent="0.25">
      <c r="B33" s="50"/>
      <c r="C33" s="55"/>
      <c r="D33" s="55"/>
      <c r="E33" s="55"/>
      <c r="F33" s="55"/>
      <c r="G33" s="76"/>
      <c r="H33" s="77"/>
      <c r="I33" s="78"/>
      <c r="J33" s="72"/>
    </row>
    <row r="34" spans="2:10" ht="9.75" customHeight="1" x14ac:dyDescent="0.25">
      <c r="B34" s="50"/>
      <c r="C34" s="55"/>
      <c r="D34" s="55"/>
      <c r="E34" s="55"/>
      <c r="F34" s="55"/>
      <c r="G34" s="76"/>
      <c r="H34" s="77"/>
      <c r="I34" s="78"/>
      <c r="J34" s="72"/>
    </row>
    <row r="35" spans="2:10" ht="9.75" customHeight="1" x14ac:dyDescent="0.25">
      <c r="B35" s="50"/>
      <c r="C35" s="55"/>
      <c r="D35" s="55"/>
      <c r="E35" s="55"/>
      <c r="F35" s="55"/>
      <c r="G35" s="76"/>
      <c r="H35" s="77"/>
      <c r="I35" s="78"/>
      <c r="J35" s="72"/>
    </row>
    <row r="36" spans="2:10" ht="9.75" customHeight="1" x14ac:dyDescent="0.25">
      <c r="B36" s="50"/>
      <c r="C36" s="55"/>
      <c r="D36" s="55"/>
      <c r="E36" s="55"/>
      <c r="F36" s="55"/>
      <c r="G36" s="76"/>
      <c r="H36" s="77"/>
      <c r="I36" s="78"/>
      <c r="J36" s="72"/>
    </row>
    <row r="37" spans="2:10" ht="13.5" thickBot="1" x14ac:dyDescent="0.35">
      <c r="B37" s="50"/>
      <c r="C37" s="79"/>
      <c r="D37" s="80"/>
      <c r="E37" s="55"/>
      <c r="F37" s="55"/>
      <c r="G37" s="55"/>
      <c r="H37" s="81"/>
      <c r="I37" s="82"/>
      <c r="J37" s="72"/>
    </row>
    <row r="38" spans="2:10" ht="13" x14ac:dyDescent="0.3">
      <c r="B38" s="50"/>
      <c r="C38" s="69" t="s">
        <v>123</v>
      </c>
      <c r="D38" s="76"/>
      <c r="E38" s="55"/>
      <c r="F38" s="55"/>
      <c r="G38" s="55"/>
      <c r="H38" s="83" t="s">
        <v>105</v>
      </c>
      <c r="I38" s="76"/>
      <c r="J38" s="72"/>
    </row>
    <row r="39" spans="2:10" ht="13" x14ac:dyDescent="0.3">
      <c r="B39" s="50"/>
      <c r="C39" s="69" t="s">
        <v>124</v>
      </c>
      <c r="D39" s="55"/>
      <c r="E39" s="55"/>
      <c r="F39" s="55"/>
      <c r="G39" s="55"/>
      <c r="H39" s="69" t="s">
        <v>106</v>
      </c>
      <c r="I39" s="76"/>
      <c r="J39" s="72"/>
    </row>
    <row r="40" spans="2:10" ht="13" x14ac:dyDescent="0.3">
      <c r="B40" s="50"/>
      <c r="C40" s="55"/>
      <c r="D40" s="55"/>
      <c r="E40" s="55"/>
      <c r="F40" s="55"/>
      <c r="G40" s="55"/>
      <c r="H40" s="69" t="s">
        <v>107</v>
      </c>
      <c r="I40" s="76"/>
      <c r="J40" s="72"/>
    </row>
    <row r="41" spans="2:10" ht="13" x14ac:dyDescent="0.3">
      <c r="B41" s="50"/>
      <c r="C41" s="55"/>
      <c r="D41" s="55"/>
      <c r="E41" s="55"/>
      <c r="F41" s="55"/>
      <c r="G41" s="69"/>
      <c r="H41" s="76"/>
      <c r="I41" s="76"/>
      <c r="J41" s="72"/>
    </row>
    <row r="42" spans="2:10" x14ac:dyDescent="0.25">
      <c r="B42" s="50"/>
      <c r="C42" s="109" t="s">
        <v>108</v>
      </c>
      <c r="D42" s="109"/>
      <c r="E42" s="109"/>
      <c r="F42" s="109"/>
      <c r="G42" s="109"/>
      <c r="H42" s="109"/>
      <c r="I42" s="109"/>
      <c r="J42" s="72"/>
    </row>
    <row r="43" spans="2:10" x14ac:dyDescent="0.25">
      <c r="B43" s="50"/>
      <c r="C43" s="109"/>
      <c r="D43" s="109"/>
      <c r="E43" s="109"/>
      <c r="F43" s="109"/>
      <c r="G43" s="109"/>
      <c r="H43" s="109"/>
      <c r="I43" s="109"/>
      <c r="J43" s="72"/>
    </row>
    <row r="44" spans="2:10" ht="7.5" customHeight="1" thickBot="1" x14ac:dyDescent="0.3">
      <c r="B44" s="84"/>
      <c r="C44" s="85"/>
      <c r="D44" s="85"/>
      <c r="E44" s="85"/>
      <c r="F44" s="85"/>
      <c r="G44" s="86"/>
      <c r="H44" s="86"/>
      <c r="I44" s="86"/>
      <c r="J44" s="87"/>
    </row>
  </sheetData>
  <mergeCells count="1">
    <mergeCell ref="C42:I43"/>
  </mergeCells>
  <pageMargins left="0.7" right="0.7" top="0.75" bottom="0.75" header="0.3" footer="0.3"/>
  <pageSetup scale="6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76850-6F23-42C7-8B40-539C94D544DA}">
  <dimension ref="A1:I29"/>
  <sheetViews>
    <sheetView showGridLines="0" topLeftCell="A13" zoomScale="80" zoomScaleNormal="80" workbookViewId="0">
      <selection activeCell="I10" sqref="I10"/>
    </sheetView>
  </sheetViews>
  <sheetFormatPr baseColWidth="10" defaultRowHeight="14.5" x14ac:dyDescent="0.35"/>
  <cols>
    <col min="6" max="6" width="27.08984375" customWidth="1"/>
    <col min="7" max="7" width="8.36328125" customWidth="1"/>
    <col min="8" max="8" width="13.81640625" customWidth="1"/>
    <col min="9" max="9" width="19.1796875" customWidth="1"/>
  </cols>
  <sheetData>
    <row r="1" spans="1:9" ht="19.5" customHeight="1" thickBot="1" x14ac:dyDescent="0.4">
      <c r="A1" s="110"/>
      <c r="B1" s="111"/>
      <c r="C1" s="114" t="s">
        <v>109</v>
      </c>
      <c r="D1" s="115"/>
      <c r="E1" s="115"/>
      <c r="F1" s="115"/>
      <c r="G1" s="115"/>
      <c r="H1" s="116"/>
      <c r="I1" s="88" t="s">
        <v>87</v>
      </c>
    </row>
    <row r="2" spans="1:9" ht="42" customHeight="1" thickBot="1" x14ac:dyDescent="0.4">
      <c r="A2" s="112"/>
      <c r="B2" s="113"/>
      <c r="C2" s="117" t="s">
        <v>110</v>
      </c>
      <c r="D2" s="118"/>
      <c r="E2" s="118"/>
      <c r="F2" s="118"/>
      <c r="G2" s="118"/>
      <c r="H2" s="119"/>
      <c r="I2" s="89" t="s">
        <v>111</v>
      </c>
    </row>
    <row r="3" spans="1:9" x14ac:dyDescent="0.35">
      <c r="A3" s="50"/>
      <c r="B3" s="31"/>
      <c r="C3" s="31"/>
      <c r="D3" s="31"/>
      <c r="E3" s="31"/>
      <c r="F3" s="31"/>
      <c r="G3" s="31"/>
      <c r="H3" s="31"/>
      <c r="I3" s="51"/>
    </row>
    <row r="4" spans="1:9" x14ac:dyDescent="0.35">
      <c r="A4" s="50"/>
      <c r="B4" s="31"/>
      <c r="C4" s="31"/>
      <c r="D4" s="31"/>
      <c r="E4" s="31"/>
      <c r="F4" s="31"/>
      <c r="G4" s="31"/>
      <c r="H4" s="31"/>
      <c r="I4" s="51"/>
    </row>
    <row r="5" spans="1:9" x14ac:dyDescent="0.35">
      <c r="A5" s="50"/>
      <c r="B5" s="52" t="s">
        <v>140</v>
      </c>
      <c r="C5" s="54"/>
      <c r="D5" s="53"/>
      <c r="E5" s="31"/>
      <c r="F5" s="31"/>
      <c r="G5" s="31"/>
      <c r="H5" s="31"/>
      <c r="I5" s="51"/>
    </row>
    <row r="6" spans="1:9" x14ac:dyDescent="0.35">
      <c r="A6" s="50"/>
      <c r="B6" s="31"/>
      <c r="C6" s="31"/>
      <c r="D6" s="31"/>
      <c r="E6" s="31"/>
      <c r="F6" s="31"/>
      <c r="G6" s="31"/>
      <c r="H6" s="31"/>
      <c r="I6" s="51"/>
    </row>
    <row r="7" spans="1:9" x14ac:dyDescent="0.35">
      <c r="A7" s="50"/>
      <c r="B7" s="52" t="s">
        <v>119</v>
      </c>
      <c r="C7" s="31"/>
      <c r="D7" s="31"/>
      <c r="E7" s="31"/>
      <c r="F7" s="31"/>
      <c r="G7" s="31"/>
      <c r="H7" s="31"/>
      <c r="I7" s="51"/>
    </row>
    <row r="8" spans="1:9" x14ac:dyDescent="0.35">
      <c r="A8" s="50"/>
      <c r="B8" s="52" t="s">
        <v>120</v>
      </c>
      <c r="C8" s="31"/>
      <c r="D8" s="31"/>
      <c r="E8" s="31"/>
      <c r="F8" s="31"/>
      <c r="G8" s="31"/>
      <c r="H8" s="31"/>
      <c r="I8" s="51"/>
    </row>
    <row r="9" spans="1:9" x14ac:dyDescent="0.35">
      <c r="A9" s="50"/>
      <c r="B9" s="31"/>
      <c r="C9" s="31"/>
      <c r="D9" s="31"/>
      <c r="E9" s="31"/>
      <c r="F9" s="31"/>
      <c r="G9" s="31"/>
      <c r="H9" s="31"/>
      <c r="I9" s="51"/>
    </row>
    <row r="10" spans="1:9" x14ac:dyDescent="0.35">
      <c r="A10" s="50"/>
      <c r="B10" s="55" t="s">
        <v>125</v>
      </c>
      <c r="C10" s="31"/>
      <c r="D10" s="31"/>
      <c r="E10" s="31"/>
      <c r="F10" s="31"/>
      <c r="G10" s="31"/>
      <c r="H10" s="31"/>
      <c r="I10" s="51"/>
    </row>
    <row r="11" spans="1:9" x14ac:dyDescent="0.35">
      <c r="A11" s="50"/>
      <c r="B11" s="56"/>
      <c r="C11" s="31"/>
      <c r="D11" s="31"/>
      <c r="E11" s="31"/>
      <c r="F11" s="31"/>
      <c r="G11" s="31"/>
      <c r="H11" s="31"/>
      <c r="I11" s="51"/>
    </row>
    <row r="12" spans="1:9" x14ac:dyDescent="0.35">
      <c r="A12" s="50"/>
      <c r="B12" s="90" t="s">
        <v>126</v>
      </c>
      <c r="C12" s="53"/>
      <c r="D12" s="31"/>
      <c r="E12" s="31"/>
      <c r="F12" s="31"/>
      <c r="G12" s="91" t="s">
        <v>112</v>
      </c>
      <c r="H12" s="91" t="s">
        <v>113</v>
      </c>
      <c r="I12" s="51"/>
    </row>
    <row r="13" spans="1:9" x14ac:dyDescent="0.35">
      <c r="A13" s="50"/>
      <c r="B13" s="52" t="s">
        <v>92</v>
      </c>
      <c r="C13" s="52"/>
      <c r="D13" s="52"/>
      <c r="E13" s="52"/>
      <c r="F13" s="31"/>
      <c r="G13" s="92">
        <f>SUM(G14:G18)</f>
        <v>16</v>
      </c>
      <c r="H13" s="92">
        <f>SUM(H14:H18)</f>
        <v>10701844</v>
      </c>
      <c r="I13" s="51"/>
    </row>
    <row r="14" spans="1:9" x14ac:dyDescent="0.35">
      <c r="A14" s="50"/>
      <c r="B14" s="31" t="s">
        <v>93</v>
      </c>
      <c r="C14" s="31"/>
      <c r="D14" s="31"/>
      <c r="E14" s="31"/>
      <c r="F14" s="31"/>
      <c r="G14" s="93">
        <f>'FOR-CSA-018 '!H18</f>
        <v>4</v>
      </c>
      <c r="H14" s="94">
        <f>'FOR-CSA-018 '!I18</f>
        <v>131627</v>
      </c>
      <c r="I14" s="51"/>
    </row>
    <row r="15" spans="1:9" x14ac:dyDescent="0.35">
      <c r="A15" s="50"/>
      <c r="B15" s="31" t="s">
        <v>94</v>
      </c>
      <c r="C15" s="31"/>
      <c r="D15" s="31"/>
      <c r="E15" s="31"/>
      <c r="F15" s="31"/>
      <c r="G15" s="93">
        <v>0</v>
      </c>
      <c r="H15" s="94">
        <v>0</v>
      </c>
      <c r="I15" s="51"/>
    </row>
    <row r="16" spans="1:9" x14ac:dyDescent="0.35">
      <c r="A16" s="50"/>
      <c r="B16" s="31" t="s">
        <v>95</v>
      </c>
      <c r="C16" s="31"/>
      <c r="D16" s="31"/>
      <c r="E16" s="31"/>
      <c r="F16" s="31"/>
      <c r="G16" s="93">
        <v>0</v>
      </c>
      <c r="H16" s="94">
        <v>0</v>
      </c>
      <c r="I16" s="51"/>
    </row>
    <row r="17" spans="1:9" x14ac:dyDescent="0.35">
      <c r="A17" s="50"/>
      <c r="B17" s="31" t="s">
        <v>96</v>
      </c>
      <c r="C17" s="31"/>
      <c r="D17" s="31"/>
      <c r="E17" s="31"/>
      <c r="F17" s="31"/>
      <c r="G17" s="93">
        <f>'FOR-CSA-018 '!H21</f>
        <v>3</v>
      </c>
      <c r="H17" s="94">
        <f>'FOR-CSA-018 '!I21</f>
        <v>8731010</v>
      </c>
      <c r="I17" s="51"/>
    </row>
    <row r="18" spans="1:9" x14ac:dyDescent="0.35">
      <c r="A18" s="50"/>
      <c r="B18" s="31" t="s">
        <v>114</v>
      </c>
      <c r="C18" s="31"/>
      <c r="D18" s="31"/>
      <c r="E18" s="31"/>
      <c r="F18" s="31"/>
      <c r="G18" s="95">
        <f>'FOR-CSA-018 '!H22</f>
        <v>9</v>
      </c>
      <c r="H18" s="96">
        <f>'FOR-CSA-018 '!I22</f>
        <v>1839207</v>
      </c>
      <c r="I18" s="51"/>
    </row>
    <row r="19" spans="1:9" x14ac:dyDescent="0.35">
      <c r="A19" s="50"/>
      <c r="B19" s="52" t="s">
        <v>115</v>
      </c>
      <c r="C19" s="52"/>
      <c r="D19" s="52"/>
      <c r="E19" s="52"/>
      <c r="F19" s="31"/>
      <c r="G19" s="93">
        <f>SUM(G14:G18)</f>
        <v>16</v>
      </c>
      <c r="H19" s="97">
        <f>(H14+H15+H16+H17+H18)</f>
        <v>10701844</v>
      </c>
      <c r="I19" s="51"/>
    </row>
    <row r="20" spans="1:9" ht="15" thickBot="1" x14ac:dyDescent="0.4">
      <c r="A20" s="50"/>
      <c r="B20" s="52"/>
      <c r="C20" s="52"/>
      <c r="D20" s="31"/>
      <c r="E20" s="31"/>
      <c r="F20" s="31"/>
      <c r="G20" s="98"/>
      <c r="H20" s="99"/>
      <c r="I20" s="51"/>
    </row>
    <row r="21" spans="1:9" ht="15" thickTop="1" x14ac:dyDescent="0.35">
      <c r="A21" s="50"/>
      <c r="B21" s="52"/>
      <c r="C21" s="52"/>
      <c r="D21" s="31"/>
      <c r="E21" s="31"/>
      <c r="F21" s="31"/>
      <c r="G21" s="100"/>
      <c r="H21" s="101"/>
      <c r="I21" s="51"/>
    </row>
    <row r="22" spans="1:9" x14ac:dyDescent="0.35">
      <c r="A22" s="50"/>
      <c r="B22" s="31"/>
      <c r="C22" s="31"/>
      <c r="D22" s="31"/>
      <c r="E22" s="31"/>
      <c r="F22" s="100"/>
      <c r="G22" s="100"/>
      <c r="H22" s="100"/>
      <c r="I22" s="51"/>
    </row>
    <row r="23" spans="1:9" ht="15" thickBot="1" x14ac:dyDescent="0.4">
      <c r="A23" s="50"/>
      <c r="B23" s="86"/>
      <c r="C23" s="86"/>
      <c r="D23" s="31"/>
      <c r="E23" s="31"/>
      <c r="F23" s="86"/>
      <c r="G23" s="100"/>
      <c r="H23" s="100"/>
      <c r="I23" s="51"/>
    </row>
    <row r="24" spans="1:9" x14ac:dyDescent="0.35">
      <c r="A24" s="50"/>
      <c r="B24" s="76" t="s">
        <v>116</v>
      </c>
      <c r="C24" s="102"/>
      <c r="D24" s="103"/>
      <c r="E24" s="103"/>
      <c r="F24" s="76" t="s">
        <v>116</v>
      </c>
      <c r="G24" s="100"/>
      <c r="H24" s="100"/>
      <c r="I24" s="51"/>
    </row>
    <row r="25" spans="1:9" x14ac:dyDescent="0.35">
      <c r="A25" s="50"/>
      <c r="B25" s="83" t="s">
        <v>123</v>
      </c>
      <c r="C25" s="102"/>
      <c r="D25" s="103"/>
      <c r="E25" s="103"/>
      <c r="F25" s="83" t="s">
        <v>106</v>
      </c>
      <c r="G25" s="100"/>
      <c r="H25" s="100"/>
      <c r="I25" s="51"/>
    </row>
    <row r="26" spans="1:9" x14ac:dyDescent="0.35">
      <c r="A26" s="50"/>
      <c r="B26" s="83" t="s">
        <v>124</v>
      </c>
      <c r="C26" s="100"/>
      <c r="D26" s="31"/>
      <c r="E26" s="31"/>
      <c r="F26" s="83" t="s">
        <v>117</v>
      </c>
      <c r="G26" s="100"/>
      <c r="H26" s="100"/>
      <c r="I26" s="51"/>
    </row>
    <row r="27" spans="1:9" x14ac:dyDescent="0.35">
      <c r="A27" s="50"/>
      <c r="B27" s="102"/>
      <c r="C27" s="100"/>
      <c r="D27" s="31"/>
      <c r="E27" s="31"/>
      <c r="F27" s="102"/>
      <c r="G27" s="100"/>
      <c r="H27" s="100"/>
      <c r="I27" s="51"/>
    </row>
    <row r="28" spans="1:9" ht="28" customHeight="1" x14ac:dyDescent="0.35">
      <c r="A28" s="50"/>
      <c r="B28" s="120" t="s">
        <v>118</v>
      </c>
      <c r="C28" s="120"/>
      <c r="D28" s="120"/>
      <c r="E28" s="120"/>
      <c r="F28" s="120"/>
      <c r="G28" s="120"/>
      <c r="H28" s="120"/>
      <c r="I28" s="51"/>
    </row>
    <row r="29" spans="1:9" ht="15" thickBot="1" x14ac:dyDescent="0.4">
      <c r="A29" s="84"/>
      <c r="B29" s="85"/>
      <c r="C29" s="85"/>
      <c r="D29" s="85"/>
      <c r="E29" s="85"/>
      <c r="F29" s="86"/>
      <c r="G29" s="86"/>
      <c r="H29" s="86"/>
      <c r="I29" s="87"/>
    </row>
  </sheetData>
  <mergeCells count="4">
    <mergeCell ref="A1:B2"/>
    <mergeCell ref="C1:H1"/>
    <mergeCell ref="C2:H2"/>
    <mergeCell ref="B28:H28"/>
  </mergeCells>
  <pageMargins left="0.7" right="0.7" top="0.75" bottom="0.75" header="0.3" footer="0.3"/>
  <pageSetup scale="99"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24689-50A7-4D67-B115-6F55D729EC91}">
  <dimension ref="E7:K12"/>
  <sheetViews>
    <sheetView workbookViewId="0">
      <selection activeCell="E7" sqref="E7"/>
    </sheetView>
  </sheetViews>
  <sheetFormatPr baseColWidth="10" defaultRowHeight="14.5" x14ac:dyDescent="0.35"/>
  <sheetData>
    <row r="7" spans="5:11" x14ac:dyDescent="0.35">
      <c r="E7" s="7">
        <v>0.16</v>
      </c>
      <c r="F7">
        <v>5000000</v>
      </c>
      <c r="G7">
        <f>+F7*E7</f>
        <v>800000</v>
      </c>
    </row>
    <row r="8" spans="5:11" x14ac:dyDescent="0.35">
      <c r="E8" s="7">
        <v>0.04</v>
      </c>
      <c r="F8">
        <v>5000000</v>
      </c>
      <c r="G8">
        <f t="shared" ref="G8:G9" si="0">+F8*E8</f>
        <v>200000</v>
      </c>
    </row>
    <row r="9" spans="5:11" x14ac:dyDescent="0.35">
      <c r="E9" s="8">
        <v>5.2199999999999998E-3</v>
      </c>
      <c r="F9">
        <v>5000000</v>
      </c>
      <c r="G9">
        <f t="shared" si="0"/>
        <v>26100</v>
      </c>
    </row>
    <row r="10" spans="5:11" x14ac:dyDescent="0.35">
      <c r="E10" s="7">
        <v>0.04</v>
      </c>
      <c r="F10">
        <v>5000000</v>
      </c>
      <c r="G10">
        <f>+F10*E10</f>
        <v>200000</v>
      </c>
    </row>
    <row r="11" spans="5:11" x14ac:dyDescent="0.35">
      <c r="G11">
        <f>SUM(G7:G10)</f>
        <v>1226100</v>
      </c>
    </row>
    <row r="12" spans="5:11" x14ac:dyDescent="0.35"/>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INFO IPS </vt:lpstr>
      <vt:lpstr>ESTADO DE CADA FACTURA </vt:lpstr>
      <vt:lpstr>TD </vt:lpstr>
      <vt:lpstr>FOR-CSA-018 </vt:lpstr>
      <vt:lpstr>FOR_CSA_004</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cp:lastPrinted>2024-04-29T16:26:48Z</cp:lastPrinted>
  <dcterms:created xsi:type="dcterms:W3CDTF">2022-06-01T14:39:12Z</dcterms:created>
  <dcterms:modified xsi:type="dcterms:W3CDTF">2024-04-29T18:04:20Z</dcterms:modified>
</cp:coreProperties>
</file>