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olartes\Desktop\NIT 901249947 CORPORACION HOSPITAL SAN JUAN DE DIOS- UNIREMINGTON\"/>
    </mc:Choice>
  </mc:AlternateContent>
  <xr:revisionPtr revIDLastSave="0" documentId="13_ncr:1_{C5FF7C89-D7A9-420E-89ED-A838857F18EC}" xr6:coauthVersionLast="47" xr6:coauthVersionMax="47" xr10:uidLastSave="{00000000-0000-0000-0000-000000000000}"/>
  <bookViews>
    <workbookView xWindow="-110" yWindow="-110" windowWidth="19420" windowHeight="10420" activeTab="2" xr2:uid="{B3706B6D-004F-4C8E-827B-3B12F923F474}"/>
  </bookViews>
  <sheets>
    <sheet name="INFO IPS" sheetId="1" r:id="rId1"/>
    <sheet name="ESTADO DE CADA FACTURA " sheetId="2" r:id="rId2"/>
    <sheet name="FOR-CSA-018 " sheetId="3" r:id="rId3"/>
    <sheet name="FOR_CSA_00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4" l="1"/>
  <c r="H19" i="4"/>
  <c r="G19" i="4"/>
  <c r="H13" i="4"/>
  <c r="G13" i="4"/>
  <c r="I28" i="3"/>
  <c r="H28" i="3"/>
  <c r="I26" i="3"/>
  <c r="H26" i="3"/>
  <c r="I23" i="3"/>
  <c r="I31" i="3" s="1"/>
  <c r="H23" i="3"/>
  <c r="H31" i="3" l="1"/>
  <c r="H4" i="1"/>
  <c r="G4" i="1"/>
</calcChain>
</file>

<file path=xl/sharedStrings.xml><?xml version="1.0" encoding="utf-8"?>
<sst xmlns="http://schemas.openxmlformats.org/spreadsheetml/2006/main" count="113" uniqueCount="77">
  <si>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</si>
  <si>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</si>
  <si>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</si>
  <si>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</si>
  <si>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</si>
  <si>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</si>
  <si>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</si>
  <si>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</si>
  <si>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</si>
  <si>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</si>
  <si>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</si>
  <si>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901249947-8</t>
  </si>
  <si>
    <t>Corporación Hospital San Juan de Dios - Uniremington</t>
  </si>
  <si>
    <t xml:space="preserve">FE </t>
  </si>
  <si>
    <t>31-Oct-2022</t>
  </si>
  <si>
    <t>31-Oct-2023</t>
  </si>
  <si>
    <t>Santa Rosa de Osos</t>
  </si>
  <si>
    <t>FACT</t>
  </si>
  <si>
    <t>FE66084</t>
  </si>
  <si>
    <t>FE97418</t>
  </si>
  <si>
    <t>Llave</t>
  </si>
  <si>
    <t>901249947_FE66084</t>
  </si>
  <si>
    <t>901249947_FE97418</t>
  </si>
  <si>
    <t xml:space="preserve">Fecha Radicado EPS </t>
  </si>
  <si>
    <t xml:space="preserve">Factura Devuelta </t>
  </si>
  <si>
    <t xml:space="preserve">Factura Pendiente en Programacion de pago </t>
  </si>
  <si>
    <t>Estado de Factura EPS 20/04/2024</t>
  </si>
  <si>
    <t>Por Pagar SAP</t>
  </si>
  <si>
    <t xml:space="preserve">P.Abierta DOC </t>
  </si>
  <si>
    <t xml:space="preserve">Fecha Corte </t>
  </si>
  <si>
    <t xml:space="preserve">AUT: SE REALIZA DEVOLUCIÓN DE FACTURA CON SOPORTES COMPLETOS, FACTURA NO CUENTA CON AUTORIZACIÓN PARA LOS SERVICIOS FACTURADOS, FAVOR COMUNICARSE CON EL ÁREA ENCARGADA, SOLICITARLA A LA capautorizaciones@epsdelagente.com.co </t>
  </si>
  <si>
    <t>AUTORIZACION</t>
  </si>
  <si>
    <t>Valor_Glosa y Devolución</t>
  </si>
  <si>
    <t>CONCEPTO GLOSA Y DEVOLUCION</t>
  </si>
  <si>
    <t>TIPIFICACION OBJECION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</si>
  <si>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</si>
  <si>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</si>
  <si>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</si>
  <si>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</si>
  <si>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</si>
  <si>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</si>
  <si>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</si>
  <si>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</si>
  <si>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</si>
  <si>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</si>
  <si>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</si>
  <si>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</si>
  <si>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</si>
  <si>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</si>
  <si>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</si>
  <si>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</si>
  <si>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</si>
  <si>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</si>
  <si>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</si>
  <si>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</si>
  <si>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</si>
  <si>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</si>
  <si>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</si>
  <si>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</si>
  <si>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</si>
  <si>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</si>
  <si>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Cant Fact</t>
  </si>
  <si>
    <t>Valor</t>
  </si>
  <si>
    <t>GLOSA POR CONCILIAR</t>
  </si>
  <si>
    <t>TOTAL CARTERA REVISADA CIRCULAR 030</t>
  </si>
  <si>
    <t>Firma</t>
  </si>
  <si>
    <t>Auxiliar conciliacion al prestador - Cartera - Cuentas Salud EPS</t>
  </si>
  <si>
    <t>Nota: Documento válido como soporte de aceptación a el estado de cartera conciliado y reportado en Circular 030</t>
  </si>
  <si>
    <t>Santiago de Cali, 20 abril de 2024</t>
  </si>
  <si>
    <t>Señores: Corporación Hospital San Juan de Dios - Uniremington</t>
  </si>
  <si>
    <t>NIT: 901249947</t>
  </si>
  <si>
    <t>A continuacion me permito remitir nuestra respuesta al estado de cartera presentado en la fecha: 11/04/2024</t>
  </si>
  <si>
    <t>Con Corte al dia: 31/03/2024</t>
  </si>
  <si>
    <t>LISBETH ZAPATA OSORIO</t>
  </si>
  <si>
    <t>Auxiliar Administrativa</t>
  </si>
  <si>
    <t>A continuacion me permito remitir nuestra respuesta al estado de cartera reportada en la Circular 030 con corte a 31/03/2024</t>
  </si>
  <si>
    <t>Corte al dia:31/03/2024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</si>
</sst>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6" formatCode="_-[$$-240A]\ * #,##0_-;\-[$$-240A]\ * #,##0_-;_-[$$-240A]\ * &quot;-&quot;??_-;_-@_-"/>
    <numFmt numFmtId="167" formatCode="&quot;$&quot;\ #,##0"/>
    <numFmt numFmtId="168" formatCode="_-&quot;$&quot;\ * #,##0_-;\-&quot;$&quot;\ * #,##0_-;_-&quot;$&quot;\ 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&quot;$&quot;\ #,##0;[Red]&quot;$&quot;\ #,##0"/>
    <numFmt numFmtId="173" formatCode="_-* #,##0_-;\-* #,##0_-;_-* &quot;-&quot;??_-;_-@_-"/>
    <numFmt numFmtId="174" formatCode="[$$-240A]\ #,##0;\-[$$-240A]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8"/>
      <color rgb="FF000000"/>
      <name val="Tahoma"/>
      <family val="2"/>
    </font>
    <font>
      <sz val="8"/>
      <color theme="1"/>
      <name val="Tahoma"/>
      <family val="2"/>
    </font>
    <font>
      <b/>
      <sz val="8"/>
      <color rgb="FF000000"/>
      <name val="Tahoma"/>
      <family val="2"/>
    </font>
    <font>
      <b/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170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44" fontId="2" fillId="0" borderId="4" xfId="1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44" fontId="2" fillId="0" borderId="1" xfId="1" applyFont="1" applyBorder="1" applyAlignment="1">
      <alignment vertical="center" wrapText="1"/>
    </xf>
    <xf numFmtId="44" fontId="2" fillId="0" borderId="3" xfId="1" applyFont="1" applyBorder="1" applyAlignment="1">
      <alignment vertical="center" wrapText="1"/>
    </xf>
    <xf numFmtId="0" fontId="4" fillId="0" borderId="0" xfId="0" applyFont="1"/>
    <xf numFmtId="0" fontId="6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14" fontId="3" fillId="0" borderId="6" xfId="0" applyNumberFormat="1" applyFont="1" applyBorder="1" applyAlignment="1">
      <alignment vertical="center" wrapText="1"/>
    </xf>
    <xf numFmtId="44" fontId="3" fillId="0" borderId="6" xfId="1" applyFont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6" xfId="0" applyFont="1" applyBorder="1"/>
    <xf numFmtId="166" fontId="4" fillId="0" borderId="6" xfId="0" applyNumberFormat="1" applyFont="1" applyBorder="1"/>
    <xf numFmtId="14" fontId="4" fillId="0" borderId="6" xfId="0" applyNumberFormat="1" applyFont="1" applyBorder="1"/>
    <xf numFmtId="168" fontId="6" fillId="5" borderId="6" xfId="1" applyNumberFormat="1" applyFont="1" applyFill="1" applyBorder="1" applyAlignment="1">
      <alignment horizontal="center" vertical="center" wrapText="1"/>
    </xf>
    <xf numFmtId="3" fontId="6" fillId="6" borderId="6" xfId="0" applyNumberFormat="1" applyFont="1" applyFill="1" applyBorder="1" applyAlignment="1">
      <alignment horizontal="center" vertical="center" wrapText="1"/>
    </xf>
    <xf numFmtId="167" fontId="4" fillId="0" borderId="6" xfId="0" applyNumberFormat="1" applyFont="1" applyBorder="1"/>
    <xf numFmtId="0" fontId="8" fillId="0" borderId="0" xfId="3" applyFont="1"/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/>
    </xf>
    <xf numFmtId="0" fontId="8" fillId="0" borderId="12" xfId="3" applyFont="1" applyBorder="1" applyAlignment="1">
      <alignment horizontal="centerContinuous"/>
    </xf>
    <xf numFmtId="0" fontId="9" fillId="0" borderId="1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8" fillId="0" borderId="11" xfId="3" applyFont="1" applyBorder="1"/>
    <xf numFmtId="0" fontId="8" fillId="0" borderId="12" xfId="3" applyFont="1" applyBorder="1"/>
    <xf numFmtId="0" fontId="9" fillId="0" borderId="0" xfId="3" applyFont="1"/>
    <xf numFmtId="14" fontId="8" fillId="0" borderId="0" xfId="3" applyNumberFormat="1" applyFont="1"/>
    <xf numFmtId="169" fontId="8" fillId="0" borderId="0" xfId="3" applyNumberFormat="1" applyFont="1"/>
    <xf numFmtId="0" fontId="7" fillId="0" borderId="0" xfId="3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71" fontId="10" fillId="0" borderId="0" xfId="4" applyNumberFormat="1" applyFont="1" applyAlignment="1">
      <alignment horizontal="center"/>
    </xf>
    <xf numFmtId="168" fontId="10" fillId="0" borderId="0" xfId="1" applyNumberFormat="1" applyFont="1" applyAlignment="1">
      <alignment horizontal="right"/>
    </xf>
    <xf numFmtId="168" fontId="8" fillId="0" borderId="0" xfId="1" applyNumberFormat="1" applyFont="1"/>
    <xf numFmtId="171" fontId="7" fillId="0" borderId="0" xfId="4" applyNumberFormat="1" applyFont="1" applyAlignment="1">
      <alignment horizontal="center"/>
    </xf>
    <xf numFmtId="168" fontId="7" fillId="0" borderId="0" xfId="1" applyNumberFormat="1" applyFont="1" applyAlignment="1">
      <alignment horizontal="right"/>
    </xf>
    <xf numFmtId="171" fontId="8" fillId="0" borderId="0" xfId="4" applyNumberFormat="1" applyFont="1" applyAlignment="1">
      <alignment horizontal="center"/>
    </xf>
    <xf numFmtId="168" fontId="8" fillId="0" borderId="0" xfId="1" applyNumberFormat="1" applyFont="1" applyAlignment="1">
      <alignment horizontal="right"/>
    </xf>
    <xf numFmtId="168" fontId="8" fillId="0" borderId="0" xfId="3" applyNumberFormat="1" applyFont="1"/>
    <xf numFmtId="171" fontId="8" fillId="0" borderId="5" xfId="4" applyNumberFormat="1" applyFont="1" applyBorder="1" applyAlignment="1">
      <alignment horizontal="center"/>
    </xf>
    <xf numFmtId="168" fontId="8" fillId="0" borderId="5" xfId="1" applyNumberFormat="1" applyFont="1" applyBorder="1" applyAlignment="1">
      <alignment horizontal="right"/>
    </xf>
    <xf numFmtId="171" fontId="9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10" fillId="0" borderId="0" xfId="3" applyFont="1"/>
    <xf numFmtId="171" fontId="7" fillId="0" borderId="5" xfId="4" applyNumberFormat="1" applyFont="1" applyBorder="1" applyAlignment="1">
      <alignment horizontal="center"/>
    </xf>
    <xf numFmtId="168" fontId="7" fillId="0" borderId="5" xfId="1" applyNumberFormat="1" applyFont="1" applyBorder="1" applyAlignment="1">
      <alignment horizontal="right"/>
    </xf>
    <xf numFmtId="0" fontId="7" fillId="0" borderId="12" xfId="3" applyBorder="1"/>
    <xf numFmtId="171" fontId="7" fillId="0" borderId="0" xfId="1" applyNumberFormat="1" applyFont="1" applyAlignment="1">
      <alignment horizontal="right"/>
    </xf>
    <xf numFmtId="171" fontId="10" fillId="0" borderId="15" xfId="4" applyNumberFormat="1" applyFont="1" applyBorder="1" applyAlignment="1">
      <alignment horizontal="center"/>
    </xf>
    <xf numFmtId="168" fontId="10" fillId="0" borderId="15" xfId="1" applyNumberFormat="1" applyFont="1" applyBorder="1" applyAlignment="1">
      <alignment horizontal="right"/>
    </xf>
    <xf numFmtId="172" fontId="7" fillId="0" borderId="0" xfId="3" applyNumberFormat="1"/>
    <xf numFmtId="170" fontId="7" fillId="0" borderId="0" xfId="4" applyFont="1"/>
    <xf numFmtId="168" fontId="7" fillId="0" borderId="0" xfId="1" applyNumberFormat="1" applyFont="1"/>
    <xf numFmtId="172" fontId="10" fillId="0" borderId="5" xfId="3" applyNumberFormat="1" applyFont="1" applyBorder="1"/>
    <xf numFmtId="172" fontId="7" fillId="0" borderId="5" xfId="3" applyNumberFormat="1" applyBorder="1"/>
    <xf numFmtId="170" fontId="10" fillId="0" borderId="5" xfId="4" applyFont="1" applyBorder="1"/>
    <xf numFmtId="168" fontId="7" fillId="0" borderId="5" xfId="1" applyNumberFormat="1" applyFont="1" applyBorder="1"/>
    <xf numFmtId="172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13" xfId="3" applyFont="1" applyBorder="1"/>
    <xf numFmtId="0" fontId="8" fillId="0" borderId="5" xfId="3" applyFont="1" applyBorder="1"/>
    <xf numFmtId="172" fontId="8" fillId="0" borderId="5" xfId="3" applyNumberFormat="1" applyFont="1" applyBorder="1"/>
    <xf numFmtId="0" fontId="8" fillId="0" borderId="4" xfId="3" applyFont="1" applyBorder="1"/>
    <xf numFmtId="0" fontId="8" fillId="0" borderId="7" xfId="3" applyFont="1" applyBorder="1" applyAlignment="1">
      <alignment horizontal="center"/>
    </xf>
    <xf numFmtId="0" fontId="8" fillId="0" borderId="8" xfId="3" applyFont="1" applyBorder="1" applyAlignment="1">
      <alignment horizontal="center"/>
    </xf>
    <xf numFmtId="0" fontId="9" fillId="0" borderId="7" xfId="3" applyFont="1" applyBorder="1" applyAlignment="1">
      <alignment horizontal="center" vertical="center"/>
    </xf>
    <xf numFmtId="0" fontId="9" fillId="0" borderId="9" xfId="3" applyFont="1" applyBorder="1" applyAlignment="1">
      <alignment horizontal="center" vertical="center"/>
    </xf>
    <xf numFmtId="0" fontId="9" fillId="0" borderId="8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/>
    </xf>
    <xf numFmtId="0" fontId="8" fillId="0" borderId="4" xfId="3" applyFont="1" applyBorder="1" applyAlignment="1">
      <alignment horizontal="center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/>
    </xf>
    <xf numFmtId="0" fontId="8" fillId="7" borderId="0" xfId="3" applyFont="1" applyFill="1"/>
    <xf numFmtId="0" fontId="9" fillId="0" borderId="0" xfId="3" applyFont="1" applyAlignment="1">
      <alignment horizontal="center"/>
    </xf>
    <xf numFmtId="173" fontId="9" fillId="0" borderId="0" xfId="2" applyNumberFormat="1" applyFont="1"/>
    <xf numFmtId="173" fontId="8" fillId="0" borderId="0" xfId="2" applyNumberFormat="1" applyFont="1" applyAlignment="1">
      <alignment horizontal="center"/>
    </xf>
    <xf numFmtId="174" fontId="8" fillId="0" borderId="0" xfId="2" applyNumberFormat="1" applyFont="1" applyAlignment="1">
      <alignment horizontal="right"/>
    </xf>
    <xf numFmtId="173" fontId="8" fillId="0" borderId="18" xfId="2" applyNumberFormat="1" applyFont="1" applyBorder="1" applyAlignment="1">
      <alignment horizontal="center"/>
    </xf>
    <xf numFmtId="174" fontId="8" fillId="0" borderId="18" xfId="2" applyNumberFormat="1" applyFont="1" applyBorder="1" applyAlignment="1">
      <alignment horizontal="right"/>
    </xf>
    <xf numFmtId="174" fontId="9" fillId="0" borderId="0" xfId="2" applyNumberFormat="1" applyFont="1" applyAlignment="1">
      <alignment horizontal="right"/>
    </xf>
    <xf numFmtId="173" fontId="8" fillId="0" borderId="15" xfId="2" applyNumberFormat="1" applyFont="1" applyBorder="1" applyAlignment="1">
      <alignment horizontal="center"/>
    </xf>
    <xf numFmtId="174" fontId="8" fillId="0" borderId="15" xfId="2" applyNumberFormat="1" applyFont="1" applyBorder="1" applyAlignment="1">
      <alignment horizontal="right"/>
    </xf>
    <xf numFmtId="172" fontId="8" fillId="0" borderId="0" xfId="3" applyNumberFormat="1" applyFont="1"/>
    <xf numFmtId="172" fontId="8" fillId="0" borderId="0" xfId="3" applyNumberFormat="1" applyFont="1" applyAlignment="1">
      <alignment horizontal="right"/>
    </xf>
    <xf numFmtId="172" fontId="12" fillId="0" borderId="0" xfId="3" applyNumberFormat="1" applyFont="1"/>
    <xf numFmtId="0" fontId="12" fillId="0" borderId="0" xfId="3" applyFont="1"/>
    <xf numFmtId="0" fontId="11" fillId="0" borderId="0" xfId="0" applyFont="1" applyAlignment="1">
      <alignment horizontal="center" vertical="center" wrapText="1"/>
    </xf>
  </cellXfs>
  <cellStyles count="5">
    <cellStyle name="Millares" xfId="2" builtinId="3"/>
    <cellStyle name="Millares 2" xfId="4" xr:uid="{59970389-0D01-41B3-84AD-D8816EF29288}"/>
    <cellStyle name="Moneda" xfId="1" builtinId="4"/>
    <cellStyle name="Normal" xfId="0" builtinId="0"/>
    <cellStyle name="Normal 2 2" xfId="3" xr:uid="{8345D3A5-5A49-485D-A21D-0DBB4257C4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7DCC2E2F-ABF2-4E98-ADCD-2AB40477F9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32</xdr:row>
      <xdr:rowOff>2528</xdr:rowOff>
    </xdr:from>
    <xdr:to>
      <xdr:col>8</xdr:col>
      <xdr:colOff>817562</xdr:colOff>
      <xdr:row>36</xdr:row>
      <xdr:rowOff>150809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923E803-9B3D-4DA5-AFD6-5DCDD4D95B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131" y="4638028"/>
          <a:ext cx="1517231" cy="630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15874</xdr:rowOff>
    </xdr:from>
    <xdr:to>
      <xdr:col>1</xdr:col>
      <xdr:colOff>596900</xdr:colOff>
      <xdr:row>1</xdr:row>
      <xdr:rowOff>474967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81EFC39D-B51F-4871-9C5A-8EB56122D8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874"/>
          <a:ext cx="1330325" cy="706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268112</xdr:colOff>
      <xdr:row>19</xdr:row>
      <xdr:rowOff>130026</xdr:rowOff>
    </xdr:from>
    <xdr:to>
      <xdr:col>5</xdr:col>
      <xdr:colOff>1498600</xdr:colOff>
      <xdr:row>22</xdr:row>
      <xdr:rowOff>78432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989A6EF-DBEF-4531-8B23-EE3F1C811F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8112" y="4041626"/>
          <a:ext cx="1230488" cy="513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9DC4C-5CE3-4A52-978E-DB25D50E41BC}">
  <dimension ref="A1:K4"/>
  <sheetViews>
    <sheetView workbookViewId="0">
      <selection sqref="A1:XFD3"/>
    </sheetView>
  </sheetViews>
  <sheetFormatPr baseColWidth="10" defaultRowHeight="14.5" x14ac:dyDescent="0.35"/>
  <cols>
    <col min="1" max="1" width="15.7265625" customWidth="1"/>
    <col min="2" max="2" width="56.54296875" customWidth="1"/>
    <col min="5" max="5" width="15.54296875" customWidth="1"/>
    <col min="7" max="8" width="15.7265625" bestFit="1" customWidth="1"/>
    <col min="10" max="10" width="23.7265625" customWidth="1"/>
    <col min="11" max="11" width="13" customWidth="1"/>
  </cols>
  <sheetData>
    <row r="1" spans="1:11" ht="39.75" customHeight="1" thickBot="1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ht="22.5" customHeight="1" thickBot="1" x14ac:dyDescent="0.4">
      <c r="A2" s="3" t="s">
        <v>11</v>
      </c>
      <c r="B2" s="4" t="s">
        <v>12</v>
      </c>
      <c r="C2" s="4" t="s">
        <v>13</v>
      </c>
      <c r="D2" s="4">
        <v>66084</v>
      </c>
      <c r="E2" s="4" t="s">
        <v>14</v>
      </c>
      <c r="F2" s="4">
        <v>20221206</v>
      </c>
      <c r="G2" s="6">
        <v>154436</v>
      </c>
      <c r="H2" s="6">
        <v>154436</v>
      </c>
      <c r="I2" s="5"/>
      <c r="J2" s="5" t="s">
        <v>16</v>
      </c>
      <c r="K2" s="5"/>
    </row>
    <row r="3" spans="1:11" ht="22.5" customHeight="1" thickBot="1" x14ac:dyDescent="0.4">
      <c r="A3" s="3" t="s">
        <v>11</v>
      </c>
      <c r="B3" s="4" t="s">
        <v>12</v>
      </c>
      <c r="C3" s="4" t="s">
        <v>13</v>
      </c>
      <c r="D3" s="4">
        <v>97418</v>
      </c>
      <c r="E3" s="4" t="s">
        <v>15</v>
      </c>
      <c r="F3" s="7">
        <v>20231115</v>
      </c>
      <c r="G3" s="8">
        <v>96259</v>
      </c>
      <c r="H3" s="6">
        <v>96259</v>
      </c>
      <c r="I3" s="5"/>
      <c r="J3" s="5" t="s">
        <v>16</v>
      </c>
      <c r="K3" s="5"/>
    </row>
    <row r="4" spans="1:11" ht="16" thickBot="1" x14ac:dyDescent="0.4">
      <c r="G4" s="9">
        <f>SUM(G2:G3)</f>
        <v>250695</v>
      </c>
      <c r="H4" s="6">
        <f>SUM(H2:H3)</f>
        <v>250695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A5764-47F7-450B-B7FA-82BE4306CB48}">
  <dimension ref="A1:U3"/>
  <sheetViews>
    <sheetView workbookViewId="0">
      <selection activeCell="K2" sqref="K2:K3"/>
    </sheetView>
  </sheetViews>
  <sheetFormatPr baseColWidth="10" defaultRowHeight="14.5" x14ac:dyDescent="0.35"/>
  <cols>
    <col min="1" max="1" width="9.54296875" bestFit="1" customWidth="1"/>
    <col min="2" max="2" width="36.54296875" bestFit="1" customWidth="1"/>
    <col min="3" max="3" width="7.1796875" customWidth="1"/>
    <col min="4" max="4" width="7.6328125" customWidth="1"/>
    <col min="5" max="5" width="7" customWidth="1"/>
    <col min="6" max="6" width="14.6328125" bestFit="1" customWidth="1"/>
    <col min="7" max="7" width="9" bestFit="1" customWidth="1"/>
    <col min="8" max="8" width="7.36328125" bestFit="1" customWidth="1"/>
    <col min="9" max="9" width="10.08984375" customWidth="1"/>
    <col min="10" max="10" width="11.90625" bestFit="1" customWidth="1"/>
    <col min="11" max="11" width="12.08984375" bestFit="1" customWidth="1"/>
    <col min="12" max="12" width="6.36328125" bestFit="1" customWidth="1"/>
    <col min="13" max="13" width="14.1796875" customWidth="1"/>
    <col min="14" max="14" width="7.36328125" bestFit="1" customWidth="1"/>
    <col min="15" max="15" width="17.1796875" customWidth="1"/>
  </cols>
  <sheetData>
    <row r="1" spans="1:21" s="11" customFormat="1" ht="30" x14ac:dyDescent="0.35">
      <c r="A1" s="12" t="s">
        <v>0</v>
      </c>
      <c r="B1" s="12" t="s">
        <v>1</v>
      </c>
      <c r="C1" s="12" t="s">
        <v>2</v>
      </c>
      <c r="D1" s="12" t="s">
        <v>3</v>
      </c>
      <c r="E1" s="13" t="s">
        <v>17</v>
      </c>
      <c r="F1" s="13" t="s">
        <v>20</v>
      </c>
      <c r="G1" s="12" t="s">
        <v>4</v>
      </c>
      <c r="H1" s="12" t="s">
        <v>5</v>
      </c>
      <c r="I1" s="13" t="s">
        <v>23</v>
      </c>
      <c r="J1" s="12" t="s">
        <v>6</v>
      </c>
      <c r="K1" s="12" t="s">
        <v>7</v>
      </c>
      <c r="L1" s="12" t="s">
        <v>8</v>
      </c>
      <c r="M1" s="12" t="s">
        <v>9</v>
      </c>
      <c r="N1" s="12" t="s">
        <v>10</v>
      </c>
      <c r="O1" s="14" t="s">
        <v>26</v>
      </c>
      <c r="P1" s="15" t="s">
        <v>27</v>
      </c>
      <c r="Q1" s="15" t="s">
        <v>28</v>
      </c>
      <c r="R1" s="24" t="s">
        <v>32</v>
      </c>
      <c r="S1" s="25" t="s">
        <v>33</v>
      </c>
      <c r="T1" s="25" t="s">
        <v>34</v>
      </c>
      <c r="U1" s="16" t="s">
        <v>29</v>
      </c>
    </row>
    <row r="2" spans="1:21" s="10" customFormat="1" ht="10" x14ac:dyDescent="0.2">
      <c r="A2" s="17">
        <v>901249947</v>
      </c>
      <c r="B2" s="17" t="s">
        <v>12</v>
      </c>
      <c r="C2" s="17" t="s">
        <v>13</v>
      </c>
      <c r="D2" s="17">
        <v>66084</v>
      </c>
      <c r="E2" s="17" t="s">
        <v>18</v>
      </c>
      <c r="F2" s="17" t="s">
        <v>21</v>
      </c>
      <c r="G2" s="17" t="s">
        <v>14</v>
      </c>
      <c r="H2" s="17">
        <v>20221206</v>
      </c>
      <c r="I2" s="18">
        <v>44993</v>
      </c>
      <c r="J2" s="19">
        <v>154436</v>
      </c>
      <c r="K2" s="19">
        <v>154436</v>
      </c>
      <c r="L2" s="20"/>
      <c r="M2" s="20" t="s">
        <v>16</v>
      </c>
      <c r="N2" s="20"/>
      <c r="O2" s="21" t="s">
        <v>25</v>
      </c>
      <c r="P2" s="22">
        <v>154436</v>
      </c>
      <c r="Q2" s="21">
        <v>1222370113</v>
      </c>
      <c r="R2" s="22">
        <v>0</v>
      </c>
      <c r="S2" s="21"/>
      <c r="T2" s="21"/>
      <c r="U2" s="23">
        <v>45382</v>
      </c>
    </row>
    <row r="3" spans="1:21" s="10" customFormat="1" ht="10" x14ac:dyDescent="0.2">
      <c r="A3" s="17">
        <v>901249947</v>
      </c>
      <c r="B3" s="17" t="s">
        <v>12</v>
      </c>
      <c r="C3" s="17" t="s">
        <v>13</v>
      </c>
      <c r="D3" s="17">
        <v>97418</v>
      </c>
      <c r="E3" s="17" t="s">
        <v>19</v>
      </c>
      <c r="F3" s="17" t="s">
        <v>22</v>
      </c>
      <c r="G3" s="17" t="s">
        <v>15</v>
      </c>
      <c r="H3" s="17">
        <v>20231115</v>
      </c>
      <c r="I3" s="17"/>
      <c r="J3" s="19">
        <v>96259</v>
      </c>
      <c r="K3" s="19">
        <v>96259</v>
      </c>
      <c r="L3" s="20"/>
      <c r="M3" s="20" t="s">
        <v>16</v>
      </c>
      <c r="N3" s="20"/>
      <c r="O3" s="21" t="s">
        <v>24</v>
      </c>
      <c r="P3" s="22">
        <v>0</v>
      </c>
      <c r="Q3" s="21"/>
      <c r="R3" s="22">
        <v>96259</v>
      </c>
      <c r="S3" s="26" t="s">
        <v>30</v>
      </c>
      <c r="T3" s="26" t="s">
        <v>31</v>
      </c>
      <c r="U3" s="23">
        <v>45382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F71C4-B4E8-4858-A314-9456D7265F9D}">
  <dimension ref="B1:N44"/>
  <sheetViews>
    <sheetView showGridLines="0" tabSelected="1" zoomScale="80" zoomScaleNormal="80" workbookViewId="0">
      <selection activeCell="C11" sqref="C11"/>
    </sheetView>
  </sheetViews>
  <sheetFormatPr baseColWidth="10" defaultRowHeight="12.5" x14ac:dyDescent="0.25"/>
  <cols>
    <col min="1" max="1" width="1" style="27" customWidth="1"/>
    <col min="2" max="2" width="7.81640625" style="27" customWidth="1"/>
    <col min="3" max="3" width="17.54296875" style="27" customWidth="1"/>
    <col min="4" max="4" width="11.54296875" style="27" customWidth="1"/>
    <col min="5" max="6" width="11.453125" style="27" customWidth="1"/>
    <col min="7" max="7" width="8.1796875" style="27" customWidth="1"/>
    <col min="8" max="8" width="20.81640625" style="27" customWidth="1"/>
    <col min="9" max="9" width="25.453125" style="27" customWidth="1"/>
    <col min="10" max="10" width="12.453125" style="27" customWidth="1"/>
    <col min="11" max="11" width="1.7265625" style="27" customWidth="1"/>
    <col min="12" max="12" width="8.7265625" style="27" customWidth="1"/>
    <col min="13" max="13" width="16.54296875" style="56" bestFit="1" customWidth="1"/>
    <col min="14" max="14" width="13.81640625" style="27" bestFit="1" customWidth="1"/>
    <col min="15" max="15" width="7.453125" style="27" bestFit="1" customWidth="1"/>
    <col min="16" max="16" width="13.26953125" style="27" bestFit="1" customWidth="1"/>
    <col min="17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35</v>
      </c>
      <c r="E2" s="31"/>
      <c r="F2" s="31"/>
      <c r="G2" s="31"/>
      <c r="H2" s="31"/>
      <c r="I2" s="32"/>
      <c r="J2" s="33" t="s">
        <v>36</v>
      </c>
    </row>
    <row r="3" spans="2:10" ht="4.5" customHeight="1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37</v>
      </c>
      <c r="E4" s="31"/>
      <c r="F4" s="31"/>
      <c r="G4" s="31"/>
      <c r="H4" s="31"/>
      <c r="I4" s="32"/>
      <c r="J4" s="33" t="s">
        <v>38</v>
      </c>
    </row>
    <row r="5" spans="2:10" ht="5.25" customHeight="1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 x14ac:dyDescent="0.25">
      <c r="B7" s="46"/>
      <c r="J7" s="47"/>
    </row>
    <row r="8" spans="2:10" ht="9" customHeight="1" x14ac:dyDescent="0.25">
      <c r="B8" s="46"/>
      <c r="J8" s="47"/>
    </row>
    <row r="9" spans="2:10" ht="13" x14ac:dyDescent="0.3">
      <c r="B9" s="46"/>
      <c r="C9" s="48" t="s">
        <v>68</v>
      </c>
      <c r="E9" s="49"/>
      <c r="H9" s="50"/>
      <c r="J9" s="47"/>
    </row>
    <row r="10" spans="2:10" ht="8.25" customHeight="1" x14ac:dyDescent="0.25">
      <c r="B10" s="46"/>
      <c r="J10" s="47"/>
    </row>
    <row r="11" spans="2:10" ht="13" x14ac:dyDescent="0.3">
      <c r="B11" s="46"/>
      <c r="C11" s="48" t="s">
        <v>69</v>
      </c>
      <c r="J11" s="47"/>
    </row>
    <row r="12" spans="2:10" ht="13" x14ac:dyDescent="0.3">
      <c r="B12" s="46"/>
      <c r="C12" s="48" t="s">
        <v>70</v>
      </c>
      <c r="J12" s="47"/>
    </row>
    <row r="13" spans="2:10" x14ac:dyDescent="0.25">
      <c r="B13" s="46"/>
      <c r="J13" s="47"/>
    </row>
    <row r="14" spans="2:10" x14ac:dyDescent="0.25">
      <c r="B14" s="46"/>
      <c r="C14" s="27" t="s">
        <v>71</v>
      </c>
      <c r="G14" s="51"/>
      <c r="H14" s="51"/>
      <c r="I14" s="51"/>
      <c r="J14" s="47"/>
    </row>
    <row r="15" spans="2:10" ht="9" customHeight="1" x14ac:dyDescent="0.25">
      <c r="B15" s="46"/>
      <c r="C15" s="52"/>
      <c r="G15" s="51"/>
      <c r="H15" s="51"/>
      <c r="I15" s="51"/>
      <c r="J15" s="47"/>
    </row>
    <row r="16" spans="2:10" ht="13" x14ac:dyDescent="0.3">
      <c r="B16" s="46"/>
      <c r="C16" s="27" t="s">
        <v>72</v>
      </c>
      <c r="D16" s="49"/>
      <c r="G16" s="51"/>
      <c r="H16" s="53" t="s">
        <v>39</v>
      </c>
      <c r="I16" s="53" t="s">
        <v>40</v>
      </c>
      <c r="J16" s="47"/>
    </row>
    <row r="17" spans="2:14" ht="13" x14ac:dyDescent="0.3">
      <c r="B17" s="46"/>
      <c r="C17" s="48" t="s">
        <v>41</v>
      </c>
      <c r="D17" s="48"/>
      <c r="E17" s="48"/>
      <c r="F17" s="48"/>
      <c r="G17" s="51"/>
      <c r="H17" s="54">
        <v>2</v>
      </c>
      <c r="I17" s="55">
        <v>250695</v>
      </c>
      <c r="J17" s="47"/>
    </row>
    <row r="18" spans="2:14" x14ac:dyDescent="0.25">
      <c r="B18" s="46"/>
      <c r="C18" s="27" t="s">
        <v>42</v>
      </c>
      <c r="G18" s="51"/>
      <c r="H18" s="57">
        <v>0</v>
      </c>
      <c r="I18" s="58">
        <v>0</v>
      </c>
      <c r="J18" s="47"/>
    </row>
    <row r="19" spans="2:14" x14ac:dyDescent="0.25">
      <c r="B19" s="46"/>
      <c r="C19" s="27" t="s">
        <v>43</v>
      </c>
      <c r="G19" s="51"/>
      <c r="H19" s="57">
        <v>1</v>
      </c>
      <c r="I19" s="58">
        <v>96259</v>
      </c>
      <c r="J19" s="47"/>
    </row>
    <row r="20" spans="2:14" x14ac:dyDescent="0.25">
      <c r="B20" s="46"/>
      <c r="C20" s="27" t="s">
        <v>44</v>
      </c>
      <c r="H20" s="59">
        <v>0</v>
      </c>
      <c r="I20" s="60">
        <v>0</v>
      </c>
      <c r="J20" s="47"/>
    </row>
    <row r="21" spans="2:14" x14ac:dyDescent="0.25">
      <c r="B21" s="46"/>
      <c r="C21" s="27" t="s">
        <v>45</v>
      </c>
      <c r="H21" s="59">
        <v>0</v>
      </c>
      <c r="I21" s="60">
        <v>0</v>
      </c>
      <c r="J21" s="47"/>
      <c r="N21" s="61"/>
    </row>
    <row r="22" spans="2:14" ht="13" thickBot="1" x14ac:dyDescent="0.3">
      <c r="B22" s="46"/>
      <c r="C22" s="27" t="s">
        <v>46</v>
      </c>
      <c r="H22" s="62">
        <v>0</v>
      </c>
      <c r="I22" s="63">
        <v>0</v>
      </c>
      <c r="J22" s="47"/>
    </row>
    <row r="23" spans="2:14" ht="13" x14ac:dyDescent="0.3">
      <c r="B23" s="46"/>
      <c r="C23" s="48" t="s">
        <v>47</v>
      </c>
      <c r="D23" s="48"/>
      <c r="E23" s="48"/>
      <c r="F23" s="48"/>
      <c r="H23" s="64">
        <f>H18+H19+H20+H21+H22</f>
        <v>1</v>
      </c>
      <c r="I23" s="65">
        <f>I18+I19+I20+I21+I22</f>
        <v>96259</v>
      </c>
      <c r="J23" s="47"/>
    </row>
    <row r="24" spans="2:14" x14ac:dyDescent="0.25">
      <c r="B24" s="46"/>
      <c r="C24" s="27" t="s">
        <v>48</v>
      </c>
      <c r="H24" s="59">
        <v>1</v>
      </c>
      <c r="I24" s="60">
        <v>154436</v>
      </c>
      <c r="J24" s="47"/>
    </row>
    <row r="25" spans="2:14" ht="13" thickBot="1" x14ac:dyDescent="0.3">
      <c r="B25" s="46"/>
      <c r="C25" s="27" t="s">
        <v>49</v>
      </c>
      <c r="H25" s="62">
        <v>0</v>
      </c>
      <c r="I25" s="63">
        <v>0</v>
      </c>
      <c r="J25" s="47"/>
    </row>
    <row r="26" spans="2:14" ht="13" x14ac:dyDescent="0.3">
      <c r="B26" s="46"/>
      <c r="C26" s="48" t="s">
        <v>50</v>
      </c>
      <c r="D26" s="48"/>
      <c r="E26" s="48"/>
      <c r="F26" s="48"/>
      <c r="H26" s="64">
        <f>H24+H25</f>
        <v>1</v>
      </c>
      <c r="I26" s="65">
        <f>I24+I25</f>
        <v>154436</v>
      </c>
      <c r="J26" s="47"/>
    </row>
    <row r="27" spans="2:14" ht="13.5" thickBot="1" x14ac:dyDescent="0.35">
      <c r="B27" s="46"/>
      <c r="C27" s="51" t="s">
        <v>51</v>
      </c>
      <c r="D27" s="66"/>
      <c r="E27" s="66"/>
      <c r="F27" s="66"/>
      <c r="G27" s="51"/>
      <c r="H27" s="67">
        <v>0</v>
      </c>
      <c r="I27" s="68">
        <v>0</v>
      </c>
      <c r="J27" s="69"/>
    </row>
    <row r="28" spans="2:14" ht="13" x14ac:dyDescent="0.3">
      <c r="B28" s="46"/>
      <c r="C28" s="66" t="s">
        <v>52</v>
      </c>
      <c r="D28" s="66"/>
      <c r="E28" s="66"/>
      <c r="F28" s="66"/>
      <c r="G28" s="51"/>
      <c r="H28" s="70">
        <f>H27</f>
        <v>0</v>
      </c>
      <c r="I28" s="58">
        <f>I27</f>
        <v>0</v>
      </c>
      <c r="J28" s="69"/>
    </row>
    <row r="29" spans="2:14" ht="13" x14ac:dyDescent="0.3">
      <c r="B29" s="46"/>
      <c r="C29" s="66"/>
      <c r="D29" s="66"/>
      <c r="E29" s="66"/>
      <c r="F29" s="66"/>
      <c r="G29" s="51"/>
      <c r="H29" s="57"/>
      <c r="I29" s="55"/>
      <c r="J29" s="69"/>
    </row>
    <row r="30" spans="2:14" ht="13.5" thickBot="1" x14ac:dyDescent="0.35">
      <c r="B30" s="46"/>
      <c r="C30" s="66" t="s">
        <v>53</v>
      </c>
      <c r="D30" s="66"/>
      <c r="E30" s="51"/>
      <c r="F30" s="51"/>
      <c r="G30" s="51"/>
      <c r="H30" s="71"/>
      <c r="I30" s="72"/>
      <c r="J30" s="69"/>
    </row>
    <row r="31" spans="2:14" ht="13.5" thickTop="1" x14ac:dyDescent="0.3">
      <c r="B31" s="46"/>
      <c r="C31" s="66"/>
      <c r="D31" s="66"/>
      <c r="E31" s="51"/>
      <c r="F31" s="51"/>
      <c r="G31" s="51"/>
      <c r="H31" s="58">
        <f>H23+H26+H28</f>
        <v>2</v>
      </c>
      <c r="I31" s="58">
        <f>I23+I26+I28</f>
        <v>250695</v>
      </c>
      <c r="J31" s="69"/>
    </row>
    <row r="32" spans="2:14" ht="9.75" customHeight="1" x14ac:dyDescent="0.35">
      <c r="B32" s="46"/>
      <c r="C32" s="51"/>
      <c r="D32" s="51"/>
      <c r="E32" s="51"/>
      <c r="F32" s="51"/>
      <c r="G32" s="73"/>
      <c r="H32" s="74"/>
      <c r="I32" s="75"/>
      <c r="J32" s="69"/>
      <c r="L32"/>
    </row>
    <row r="33" spans="2:10" ht="9.75" customHeight="1" x14ac:dyDescent="0.25">
      <c r="B33" s="46"/>
      <c r="C33" s="51"/>
      <c r="D33" s="51"/>
      <c r="E33" s="51"/>
      <c r="F33" s="51"/>
      <c r="G33" s="73"/>
      <c r="H33" s="74"/>
      <c r="I33" s="75"/>
      <c r="J33" s="69"/>
    </row>
    <row r="34" spans="2:10" ht="9.75" customHeight="1" x14ac:dyDescent="0.25">
      <c r="B34" s="46"/>
      <c r="C34" s="51"/>
      <c r="D34" s="51"/>
      <c r="E34" s="51"/>
      <c r="F34" s="51"/>
      <c r="G34" s="73"/>
      <c r="H34" s="74"/>
      <c r="I34" s="75"/>
      <c r="J34" s="69"/>
    </row>
    <row r="35" spans="2:10" ht="9.75" customHeight="1" x14ac:dyDescent="0.25">
      <c r="B35" s="46"/>
      <c r="C35" s="51"/>
      <c r="D35" s="51"/>
      <c r="E35" s="51"/>
      <c r="F35" s="51"/>
      <c r="G35" s="73"/>
      <c r="H35" s="74"/>
      <c r="I35" s="75"/>
      <c r="J35" s="69"/>
    </row>
    <row r="36" spans="2:10" ht="9.75" customHeight="1" x14ac:dyDescent="0.25">
      <c r="B36" s="46"/>
      <c r="C36" s="51"/>
      <c r="D36" s="51"/>
      <c r="E36" s="51"/>
      <c r="F36" s="51"/>
      <c r="G36" s="73"/>
      <c r="H36" s="74"/>
      <c r="I36" s="75"/>
      <c r="J36" s="69"/>
    </row>
    <row r="37" spans="2:10" ht="13.5" thickBot="1" x14ac:dyDescent="0.35">
      <c r="B37" s="46"/>
      <c r="C37" s="76"/>
      <c r="D37" s="77"/>
      <c r="E37" s="51"/>
      <c r="F37" s="51"/>
      <c r="G37" s="51"/>
      <c r="H37" s="78"/>
      <c r="I37" s="79"/>
      <c r="J37" s="69"/>
    </row>
    <row r="38" spans="2:10" ht="13" x14ac:dyDescent="0.3">
      <c r="B38" s="46"/>
      <c r="C38" s="66" t="s">
        <v>73</v>
      </c>
      <c r="D38" s="73"/>
      <c r="E38" s="51"/>
      <c r="F38" s="51"/>
      <c r="G38" s="51"/>
      <c r="H38" s="80" t="s">
        <v>54</v>
      </c>
      <c r="I38" s="73"/>
      <c r="J38" s="69"/>
    </row>
    <row r="39" spans="2:10" ht="13" x14ac:dyDescent="0.3">
      <c r="B39" s="46"/>
      <c r="C39" s="66" t="s">
        <v>74</v>
      </c>
      <c r="D39" s="51"/>
      <c r="E39" s="51"/>
      <c r="F39" s="51"/>
      <c r="G39" s="51"/>
      <c r="H39" s="66" t="s">
        <v>55</v>
      </c>
      <c r="I39" s="73"/>
      <c r="J39" s="69"/>
    </row>
    <row r="40" spans="2:10" ht="13" x14ac:dyDescent="0.3">
      <c r="B40" s="46"/>
      <c r="C40" s="51"/>
      <c r="D40" s="51"/>
      <c r="E40" s="51"/>
      <c r="F40" s="51"/>
      <c r="G40" s="51"/>
      <c r="H40" s="66" t="s">
        <v>56</v>
      </c>
      <c r="I40" s="73"/>
      <c r="J40" s="69"/>
    </row>
    <row r="41" spans="2:10" ht="13" x14ac:dyDescent="0.3">
      <c r="B41" s="46"/>
      <c r="C41" s="51"/>
      <c r="D41" s="51"/>
      <c r="E41" s="51"/>
      <c r="F41" s="51"/>
      <c r="G41" s="66"/>
      <c r="H41" s="73"/>
      <c r="I41" s="73"/>
      <c r="J41" s="69"/>
    </row>
    <row r="42" spans="2:10" x14ac:dyDescent="0.25">
      <c r="B42" s="46"/>
      <c r="C42" s="81" t="s">
        <v>57</v>
      </c>
      <c r="D42" s="81"/>
      <c r="E42" s="81"/>
      <c r="F42" s="81"/>
      <c r="G42" s="81"/>
      <c r="H42" s="81"/>
      <c r="I42" s="81"/>
      <c r="J42" s="69"/>
    </row>
    <row r="43" spans="2:10" x14ac:dyDescent="0.25">
      <c r="B43" s="46"/>
      <c r="C43" s="81"/>
      <c r="D43" s="81"/>
      <c r="E43" s="81"/>
      <c r="F43" s="81"/>
      <c r="G43" s="81"/>
      <c r="H43" s="81"/>
      <c r="I43" s="81"/>
      <c r="J43" s="69"/>
    </row>
    <row r="44" spans="2:10" ht="7.5" customHeight="1" thickBot="1" x14ac:dyDescent="0.3">
      <c r="B44" s="82"/>
      <c r="C44" s="83"/>
      <c r="D44" s="83"/>
      <c r="E44" s="83"/>
      <c r="F44" s="83"/>
      <c r="G44" s="84"/>
      <c r="H44" s="84"/>
      <c r="I44" s="84"/>
      <c r="J44" s="85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F1A33-1041-4397-A0FB-BC62E5B5E7C7}">
  <dimension ref="A1:I29"/>
  <sheetViews>
    <sheetView showGridLines="0" zoomScale="80" zoomScaleNormal="80" workbookViewId="0">
      <selection activeCell="E3" sqref="E3"/>
    </sheetView>
  </sheetViews>
  <sheetFormatPr baseColWidth="10" defaultRowHeight="14.5" x14ac:dyDescent="0.35"/>
  <cols>
    <col min="6" max="6" width="27.08984375" customWidth="1"/>
    <col min="7" max="7" width="8.36328125" customWidth="1"/>
    <col min="8" max="8" width="8.90625" bestFit="1" customWidth="1"/>
    <col min="9" max="9" width="19.1796875" customWidth="1"/>
  </cols>
  <sheetData>
    <row r="1" spans="1:9" ht="19.5" customHeight="1" thickBot="1" x14ac:dyDescent="0.4">
      <c r="A1" s="86"/>
      <c r="B1" s="87"/>
      <c r="C1" s="88" t="s">
        <v>58</v>
      </c>
      <c r="D1" s="89"/>
      <c r="E1" s="89"/>
      <c r="F1" s="89"/>
      <c r="G1" s="89"/>
      <c r="H1" s="90"/>
      <c r="I1" s="91" t="s">
        <v>36</v>
      </c>
    </row>
    <row r="2" spans="1:9" ht="42" customHeight="1" thickBot="1" x14ac:dyDescent="0.4">
      <c r="A2" s="92"/>
      <c r="B2" s="93"/>
      <c r="C2" s="94" t="s">
        <v>59</v>
      </c>
      <c r="D2" s="95"/>
      <c r="E2" s="95"/>
      <c r="F2" s="95"/>
      <c r="G2" s="95"/>
      <c r="H2" s="96"/>
      <c r="I2" s="97" t="s">
        <v>60</v>
      </c>
    </row>
    <row r="3" spans="1:9" x14ac:dyDescent="0.35">
      <c r="A3" s="46"/>
      <c r="B3" s="27"/>
      <c r="C3" s="27"/>
      <c r="D3" s="27"/>
      <c r="E3" s="27"/>
      <c r="F3" s="27"/>
      <c r="G3" s="27"/>
      <c r="H3" s="27"/>
      <c r="I3" s="47"/>
    </row>
    <row r="4" spans="1:9" x14ac:dyDescent="0.35">
      <c r="A4" s="46"/>
      <c r="B4" s="27"/>
      <c r="C4" s="27"/>
      <c r="D4" s="27"/>
      <c r="E4" s="27"/>
      <c r="F4" s="27"/>
      <c r="G4" s="27"/>
      <c r="H4" s="27"/>
      <c r="I4" s="47"/>
    </row>
    <row r="5" spans="1:9" x14ac:dyDescent="0.35">
      <c r="A5" s="46"/>
      <c r="B5" s="48" t="s">
        <v>68</v>
      </c>
      <c r="C5" s="50"/>
      <c r="D5" s="49"/>
      <c r="E5" s="27"/>
      <c r="F5" s="27"/>
      <c r="G5" s="27"/>
      <c r="H5" s="27"/>
      <c r="I5" s="47"/>
    </row>
    <row r="6" spans="1:9" x14ac:dyDescent="0.35">
      <c r="A6" s="46"/>
      <c r="B6" s="27"/>
      <c r="C6" s="27"/>
      <c r="D6" s="27"/>
      <c r="E6" s="27"/>
      <c r="F6" s="27"/>
      <c r="G6" s="27"/>
      <c r="H6" s="27"/>
      <c r="I6" s="47"/>
    </row>
    <row r="7" spans="1:9" x14ac:dyDescent="0.35">
      <c r="A7" s="46"/>
      <c r="B7" s="48" t="s">
        <v>69</v>
      </c>
      <c r="C7" s="27"/>
      <c r="D7" s="27"/>
      <c r="E7" s="27"/>
      <c r="F7" s="27"/>
      <c r="G7" s="27"/>
      <c r="H7" s="27"/>
      <c r="I7" s="47"/>
    </row>
    <row r="8" spans="1:9" x14ac:dyDescent="0.35">
      <c r="A8" s="46"/>
      <c r="B8" s="48" t="s">
        <v>70</v>
      </c>
      <c r="C8" s="27"/>
      <c r="D8" s="27"/>
      <c r="E8" s="27"/>
      <c r="F8" s="27"/>
      <c r="G8" s="27"/>
      <c r="H8" s="27"/>
      <c r="I8" s="47"/>
    </row>
    <row r="9" spans="1:9" x14ac:dyDescent="0.35">
      <c r="A9" s="46"/>
      <c r="B9" s="27"/>
      <c r="C9" s="27"/>
      <c r="D9" s="27"/>
      <c r="E9" s="27"/>
      <c r="F9" s="27"/>
      <c r="G9" s="27"/>
      <c r="H9" s="27"/>
      <c r="I9" s="47"/>
    </row>
    <row r="10" spans="1:9" x14ac:dyDescent="0.35">
      <c r="A10" s="46"/>
      <c r="B10" s="51" t="s">
        <v>75</v>
      </c>
      <c r="C10" s="27"/>
      <c r="D10" s="27"/>
      <c r="E10" s="27"/>
      <c r="F10" s="27"/>
      <c r="G10" s="27"/>
      <c r="H10" s="27"/>
      <c r="I10" s="47"/>
    </row>
    <row r="11" spans="1:9" x14ac:dyDescent="0.35">
      <c r="A11" s="46"/>
      <c r="B11" s="52"/>
      <c r="C11" s="27"/>
      <c r="D11" s="27"/>
      <c r="E11" s="27"/>
      <c r="F11" s="27"/>
      <c r="G11" s="27"/>
      <c r="H11" s="27"/>
      <c r="I11" s="47"/>
    </row>
    <row r="12" spans="1:9" x14ac:dyDescent="0.35">
      <c r="A12" s="46"/>
      <c r="B12" s="98" t="s">
        <v>76</v>
      </c>
      <c r="C12" s="49"/>
      <c r="D12" s="27"/>
      <c r="E12" s="27"/>
      <c r="F12" s="27"/>
      <c r="G12" s="99" t="s">
        <v>61</v>
      </c>
      <c r="H12" s="99" t="s">
        <v>62</v>
      </c>
      <c r="I12" s="47"/>
    </row>
    <row r="13" spans="1:9" x14ac:dyDescent="0.35">
      <c r="A13" s="46"/>
      <c r="B13" s="48" t="s">
        <v>41</v>
      </c>
      <c r="C13" s="48"/>
      <c r="D13" s="48"/>
      <c r="E13" s="48"/>
      <c r="F13" s="27"/>
      <c r="G13" s="100">
        <f>SUM(G14:G18)</f>
        <v>1</v>
      </c>
      <c r="H13" s="100">
        <f>SUM(H14:H18)</f>
        <v>96259</v>
      </c>
      <c r="I13" s="47"/>
    </row>
    <row r="14" spans="1:9" x14ac:dyDescent="0.35">
      <c r="A14" s="46"/>
      <c r="B14" s="27" t="s">
        <v>42</v>
      </c>
      <c r="C14" s="27"/>
      <c r="D14" s="27"/>
      <c r="E14" s="27"/>
      <c r="F14" s="27"/>
      <c r="G14" s="101">
        <v>0</v>
      </c>
      <c r="H14" s="102">
        <v>0</v>
      </c>
      <c r="I14" s="47"/>
    </row>
    <row r="15" spans="1:9" x14ac:dyDescent="0.35">
      <c r="A15" s="46"/>
      <c r="B15" s="27" t="s">
        <v>43</v>
      </c>
      <c r="C15" s="27"/>
      <c r="D15" s="27"/>
      <c r="E15" s="27"/>
      <c r="F15" s="27"/>
      <c r="G15" s="101">
        <v>1</v>
      </c>
      <c r="H15" s="102">
        <f>'FOR-CSA-018 '!I19</f>
        <v>96259</v>
      </c>
      <c r="I15" s="47"/>
    </row>
    <row r="16" spans="1:9" x14ac:dyDescent="0.35">
      <c r="A16" s="46"/>
      <c r="B16" s="27" t="s">
        <v>44</v>
      </c>
      <c r="C16" s="27"/>
      <c r="D16" s="27"/>
      <c r="E16" s="27"/>
      <c r="F16" s="27"/>
      <c r="G16" s="101">
        <v>0</v>
      </c>
      <c r="H16" s="102">
        <v>0</v>
      </c>
      <c r="I16" s="47"/>
    </row>
    <row r="17" spans="1:9" x14ac:dyDescent="0.35">
      <c r="A17" s="46"/>
      <c r="B17" s="27" t="s">
        <v>45</v>
      </c>
      <c r="C17" s="27"/>
      <c r="D17" s="27"/>
      <c r="E17" s="27"/>
      <c r="F17" s="27"/>
      <c r="G17" s="101">
        <v>0</v>
      </c>
      <c r="H17" s="102">
        <v>0</v>
      </c>
      <c r="I17" s="47"/>
    </row>
    <row r="18" spans="1:9" x14ac:dyDescent="0.35">
      <c r="A18" s="46"/>
      <c r="B18" s="27" t="s">
        <v>63</v>
      </c>
      <c r="C18" s="27"/>
      <c r="D18" s="27"/>
      <c r="E18" s="27"/>
      <c r="F18" s="27"/>
      <c r="G18" s="103">
        <v>0</v>
      </c>
      <c r="H18" s="104">
        <v>0</v>
      </c>
      <c r="I18" s="47"/>
    </row>
    <row r="19" spans="1:9" x14ac:dyDescent="0.35">
      <c r="A19" s="46"/>
      <c r="B19" s="48" t="s">
        <v>64</v>
      </c>
      <c r="C19" s="48"/>
      <c r="D19" s="48"/>
      <c r="E19" s="48"/>
      <c r="F19" s="27"/>
      <c r="G19" s="101">
        <f>SUM(G14:G18)</f>
        <v>1</v>
      </c>
      <c r="H19" s="105">
        <f>(H14+H15+H16+H17+H18)</f>
        <v>96259</v>
      </c>
      <c r="I19" s="47"/>
    </row>
    <row r="20" spans="1:9" ht="15" thickBot="1" x14ac:dyDescent="0.4">
      <c r="A20" s="46"/>
      <c r="B20" s="48"/>
      <c r="C20" s="48"/>
      <c r="D20" s="27"/>
      <c r="E20" s="27"/>
      <c r="F20" s="27"/>
      <c r="G20" s="106"/>
      <c r="H20" s="107"/>
      <c r="I20" s="47"/>
    </row>
    <row r="21" spans="1:9" ht="15" thickTop="1" x14ac:dyDescent="0.35">
      <c r="A21" s="46"/>
      <c r="B21" s="48"/>
      <c r="C21" s="48"/>
      <c r="D21" s="27"/>
      <c r="E21" s="27"/>
      <c r="F21" s="27"/>
      <c r="G21" s="108"/>
      <c r="H21" s="109"/>
      <c r="I21" s="47"/>
    </row>
    <row r="22" spans="1:9" x14ac:dyDescent="0.35">
      <c r="A22" s="46"/>
      <c r="B22" s="27"/>
      <c r="C22" s="27"/>
      <c r="D22" s="27"/>
      <c r="E22" s="27"/>
      <c r="F22" s="108"/>
      <c r="G22" s="108"/>
      <c r="H22" s="108"/>
      <c r="I22" s="47"/>
    </row>
    <row r="23" spans="1:9" ht="15" thickBot="1" x14ac:dyDescent="0.4">
      <c r="A23" s="46"/>
      <c r="B23" s="84"/>
      <c r="C23" s="84"/>
      <c r="D23" s="27"/>
      <c r="E23" s="27"/>
      <c r="F23" s="84"/>
      <c r="G23" s="108"/>
      <c r="H23" s="108"/>
      <c r="I23" s="47"/>
    </row>
    <row r="24" spans="1:9" x14ac:dyDescent="0.35">
      <c r="A24" s="46"/>
      <c r="B24" s="73" t="s">
        <v>65</v>
      </c>
      <c r="C24" s="110"/>
      <c r="D24" s="111"/>
      <c r="E24" s="111"/>
      <c r="F24" s="73" t="s">
        <v>65</v>
      </c>
      <c r="G24" s="108"/>
      <c r="H24" s="108"/>
      <c r="I24" s="47"/>
    </row>
    <row r="25" spans="1:9" x14ac:dyDescent="0.35">
      <c r="A25" s="46"/>
      <c r="B25" s="66" t="s">
        <v>73</v>
      </c>
      <c r="C25" s="110"/>
      <c r="D25" s="111"/>
      <c r="E25" s="111"/>
      <c r="F25" s="80" t="s">
        <v>55</v>
      </c>
      <c r="G25" s="108"/>
      <c r="H25" s="108"/>
      <c r="I25" s="47"/>
    </row>
    <row r="26" spans="1:9" x14ac:dyDescent="0.35">
      <c r="A26" s="46"/>
      <c r="B26" s="66" t="s">
        <v>74</v>
      </c>
      <c r="C26" s="108"/>
      <c r="D26" s="27"/>
      <c r="E26" s="27"/>
      <c r="F26" s="80" t="s">
        <v>66</v>
      </c>
      <c r="G26" s="108"/>
      <c r="H26" s="108"/>
      <c r="I26" s="47"/>
    </row>
    <row r="27" spans="1:9" x14ac:dyDescent="0.35">
      <c r="A27" s="46"/>
      <c r="B27" s="110"/>
      <c r="C27" s="108"/>
      <c r="D27" s="27"/>
      <c r="E27" s="27"/>
      <c r="F27" s="110"/>
      <c r="G27" s="108"/>
      <c r="H27" s="108"/>
      <c r="I27" s="47"/>
    </row>
    <row r="28" spans="1:9" ht="28" customHeight="1" x14ac:dyDescent="0.35">
      <c r="A28" s="46"/>
      <c r="B28" s="112" t="s">
        <v>67</v>
      </c>
      <c r="C28" s="112"/>
      <c r="D28" s="112"/>
      <c r="E28" s="112"/>
      <c r="F28" s="112"/>
      <c r="G28" s="112"/>
      <c r="H28" s="112"/>
      <c r="I28" s="47"/>
    </row>
    <row r="29" spans="1:9" ht="15" thickBot="1" x14ac:dyDescent="0.4">
      <c r="A29" s="82"/>
      <c r="B29" s="83"/>
      <c r="C29" s="83"/>
      <c r="D29" s="83"/>
      <c r="E29" s="83"/>
      <c r="F29" s="84"/>
      <c r="G29" s="84"/>
      <c r="H29" s="84"/>
      <c r="I29" s="8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 </vt:lpstr>
      <vt:lpstr>FOR-CSA-018 </vt:lpstr>
      <vt:lpstr>FOR_CSA_004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HOSPITAL - Contabilidad01</dc:creator>
  <cp:lastModifiedBy>Stephaney Solarte Salinas</cp:lastModifiedBy>
  <cp:lastPrinted>2024-04-20T15:35:57Z</cp:lastPrinted>
  <dcterms:created xsi:type="dcterms:W3CDTF">2024-03-19T21:03:10Z</dcterms:created>
  <dcterms:modified xsi:type="dcterms:W3CDTF">2024-04-20T15:40:57Z</dcterms:modified>
</cp:coreProperties>
</file>