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801099 ESE HOSP DEPARTAMENTAL SANTA SOFIA DE CALDA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1" i="2"/>
  <c r="I28" i="3"/>
  <c r="H28" i="3"/>
  <c r="I26" i="3"/>
  <c r="H26" i="3"/>
  <c r="I23" i="3"/>
  <c r="H23" i="3"/>
  <c r="D5" i="2"/>
  <c r="D4" i="2"/>
  <c r="D3" i="2"/>
  <c r="I31" i="3" l="1"/>
  <c r="H31" i="3"/>
  <c r="G6" i="1"/>
</calcChain>
</file>

<file path=xl/sharedStrings.xml><?xml version="1.0" encoding="utf-8"?>
<sst xmlns="http://schemas.openxmlformats.org/spreadsheetml/2006/main" count="86" uniqueCount="61">
  <si>
    <t>ENTIDAD</t>
  </si>
  <si>
    <t>Obligación</t>
  </si>
  <si>
    <t>Fecha Factura</t>
  </si>
  <si>
    <t>Fecha Radicación</t>
  </si>
  <si>
    <t>Valor Obligación</t>
  </si>
  <si>
    <t>Saldo Actual</t>
  </si>
  <si>
    <t>TOTAL INT</t>
  </si>
  <si>
    <t>ESE HOSP DEPARTAMENTAL SANTA SOFIA D</t>
  </si>
  <si>
    <t>NIT</t>
  </si>
  <si>
    <t>Llave</t>
  </si>
  <si>
    <t>Saldo Actual IPS</t>
  </si>
  <si>
    <t>Estado de Factura EPS Agosto 16</t>
  </si>
  <si>
    <t>boxalud</t>
  </si>
  <si>
    <t xml:space="preserve">Fecha de radicacion EPS </t>
  </si>
  <si>
    <t>N/A</t>
  </si>
  <si>
    <t xml:space="preserve">Fecha de corte 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</si>
  <si>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</si>
  <si>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</si>
  <si>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</si>
  <si>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</si>
  <si>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</si>
  <si>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</si>
  <si>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</si>
  <si>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</si>
  <si>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</si>
  <si>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</si>
  <si>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</si>
  <si>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</si>
  <si>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</si>
  <si>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</si>
  <si>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</si>
  <si>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</si>
  <si>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</si>
  <si>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</si>
  <si>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</si>
  <si>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</si>
  <si>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</si>
  <si>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</si>
  <si>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</si>
  <si>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</si>
  <si>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</si>
  <si>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</si>
  <si>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</si>
  <si>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ESE HOSP DEPARTAMENTAL SANTA SOFIA D</t>
  </si>
  <si>
    <t>NIT: 890801099</t>
  </si>
  <si>
    <t>Con Corte al dia: 31/07//2024</t>
  </si>
  <si>
    <t>Santiago de Cali, Agosto 16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</si>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</sst>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3" fontId="0" fillId="3" borderId="1" xfId="0" applyNumberFormat="1" applyFill="1" applyBorder="1"/>
    <xf numFmtId="43" fontId="0" fillId="0" borderId="1" xfId="1" applyFont="1" applyBorder="1"/>
    <xf numFmtId="43" fontId="3" fillId="0" borderId="1" xfId="1" applyFont="1" applyBorder="1"/>
    <xf numFmtId="43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B17" sqref="B17"/>
    </sheetView>
  </sheetViews>
  <sheetFormatPr baseColWidth="10" defaultRowHeight="14.5" x14ac:dyDescent="0.35"/>
  <cols>
    <col min="2" max="2" width="28.7265625" customWidth="1"/>
    <col min="6" max="6" width="16.1796875" customWidth="1"/>
    <col min="7" max="7" width="14.453125" customWidth="1"/>
    <col min="8" max="8" width="16.81640625" customWidth="1"/>
  </cols>
  <sheetData>
    <row r="2" spans="1:8" ht="29" x14ac:dyDescent="0.3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4" t="s">
        <v>5</v>
      </c>
      <c r="H2" s="5" t="s">
        <v>6</v>
      </c>
    </row>
    <row r="3" spans="1:8" x14ac:dyDescent="0.35">
      <c r="A3">
        <v>890801099</v>
      </c>
      <c r="B3" s="1" t="s">
        <v>7</v>
      </c>
      <c r="C3" s="1">
        <v>1436740</v>
      </c>
      <c r="D3" s="6">
        <v>45142</v>
      </c>
      <c r="E3" s="6">
        <v>45187</v>
      </c>
      <c r="F3" s="7">
        <v>356216</v>
      </c>
      <c r="G3" s="8">
        <v>356216</v>
      </c>
      <c r="H3" s="9">
        <v>54354</v>
      </c>
    </row>
    <row r="4" spans="1:8" x14ac:dyDescent="0.35">
      <c r="A4">
        <v>890801099</v>
      </c>
      <c r="B4" s="1" t="s">
        <v>7</v>
      </c>
      <c r="C4" s="1">
        <v>1464879</v>
      </c>
      <c r="D4" s="6">
        <v>45322</v>
      </c>
      <c r="E4" s="6">
        <v>45461</v>
      </c>
      <c r="F4" s="7">
        <v>4907578</v>
      </c>
      <c r="G4" s="8">
        <v>4907578</v>
      </c>
      <c r="H4" s="9">
        <v>0</v>
      </c>
    </row>
    <row r="5" spans="1:8" x14ac:dyDescent="0.35">
      <c r="A5">
        <v>890801099</v>
      </c>
      <c r="B5" s="1" t="s">
        <v>7</v>
      </c>
      <c r="C5" s="1">
        <v>1469441</v>
      </c>
      <c r="D5" s="6">
        <v>45349</v>
      </c>
      <c r="E5" s="6">
        <v>45461</v>
      </c>
      <c r="F5" s="7">
        <v>26051</v>
      </c>
      <c r="G5" s="8">
        <v>26051</v>
      </c>
      <c r="H5" s="9">
        <v>0</v>
      </c>
    </row>
    <row r="6" spans="1:8" x14ac:dyDescent="0.35">
      <c r="G6" s="10">
        <f>SUM(G3:G5)</f>
        <v>5289845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zoomScale="80" zoomScaleNormal="80" workbookViewId="0">
      <selection activeCell="F3" sqref="F3"/>
    </sheetView>
  </sheetViews>
  <sheetFormatPr baseColWidth="10" defaultRowHeight="14.5" x14ac:dyDescent="0.35"/>
  <cols>
    <col min="1" max="1" width="10.90625" style="14"/>
    <col min="2" max="2" width="37.90625" style="14" bestFit="1" customWidth="1"/>
    <col min="3" max="3" width="10.90625" style="14"/>
    <col min="4" max="4" width="19" style="18" bestFit="1" customWidth="1"/>
    <col min="5" max="7" width="10.90625" style="14"/>
    <col min="8" max="8" width="11.08984375" style="18" customWidth="1"/>
    <col min="9" max="9" width="12.81640625" style="18" customWidth="1"/>
    <col min="10" max="10" width="10.08984375" style="18" bestFit="1" customWidth="1"/>
    <col min="11" max="11" width="16.26953125" style="14" customWidth="1"/>
    <col min="12" max="16384" width="10.90625" style="14"/>
  </cols>
  <sheetData>
    <row r="1" spans="1:13" x14ac:dyDescent="0.35">
      <c r="I1" s="18">
        <f>SUBTOTAL(9,I3:I5)</f>
        <v>5289845</v>
      </c>
    </row>
    <row r="2" spans="1:13" ht="43.5" x14ac:dyDescent="0.35">
      <c r="A2" s="13" t="s">
        <v>8</v>
      </c>
      <c r="B2" s="12" t="s">
        <v>0</v>
      </c>
      <c r="C2" s="11" t="s">
        <v>1</v>
      </c>
      <c r="D2" s="20" t="s">
        <v>9</v>
      </c>
      <c r="E2" s="11" t="s">
        <v>2</v>
      </c>
      <c r="F2" s="11" t="s">
        <v>3</v>
      </c>
      <c r="G2" s="23" t="s">
        <v>13</v>
      </c>
      <c r="H2" s="16" t="s">
        <v>4</v>
      </c>
      <c r="I2" s="21" t="s">
        <v>10</v>
      </c>
      <c r="J2" s="16" t="s">
        <v>6</v>
      </c>
      <c r="K2" s="22" t="s">
        <v>11</v>
      </c>
      <c r="L2" s="11" t="s">
        <v>12</v>
      </c>
      <c r="M2" s="11" t="s">
        <v>15</v>
      </c>
    </row>
    <row r="3" spans="1:13" ht="29" x14ac:dyDescent="0.35">
      <c r="A3" s="13">
        <v>890801099</v>
      </c>
      <c r="B3" s="13" t="s">
        <v>7</v>
      </c>
      <c r="C3" s="13">
        <v>1436740</v>
      </c>
      <c r="D3" s="17" t="str">
        <f>CONCATENATE(A3,"_",C3)</f>
        <v>890801099_1436740</v>
      </c>
      <c r="E3" s="15">
        <v>45142</v>
      </c>
      <c r="F3" s="15">
        <v>45187</v>
      </c>
      <c r="G3" s="15"/>
      <c r="H3" s="17">
        <v>356216</v>
      </c>
      <c r="I3" s="17">
        <v>356216</v>
      </c>
      <c r="J3" s="19">
        <v>54354</v>
      </c>
      <c r="K3" s="13" t="s">
        <v>16</v>
      </c>
      <c r="L3" s="13" t="s">
        <v>14</v>
      </c>
      <c r="M3" s="15">
        <v>45504</v>
      </c>
    </row>
    <row r="4" spans="1:13" ht="29" x14ac:dyDescent="0.35">
      <c r="A4" s="13">
        <v>890801099</v>
      </c>
      <c r="B4" s="13" t="s">
        <v>7</v>
      </c>
      <c r="C4" s="13">
        <v>1464879</v>
      </c>
      <c r="D4" s="17" t="str">
        <f>CONCATENATE(A4,"_",C4)</f>
        <v>890801099_1464879</v>
      </c>
      <c r="E4" s="15">
        <v>45322</v>
      </c>
      <c r="F4" s="15">
        <v>45461</v>
      </c>
      <c r="G4" s="15"/>
      <c r="H4" s="17">
        <v>4907578</v>
      </c>
      <c r="I4" s="17">
        <v>4907578</v>
      </c>
      <c r="J4" s="19">
        <v>0</v>
      </c>
      <c r="K4" s="13" t="s">
        <v>16</v>
      </c>
      <c r="L4" s="13" t="s">
        <v>14</v>
      </c>
      <c r="M4" s="15">
        <v>45504</v>
      </c>
    </row>
    <row r="5" spans="1:13" ht="29" x14ac:dyDescent="0.35">
      <c r="A5" s="13">
        <v>890801099</v>
      </c>
      <c r="B5" s="13" t="s">
        <v>7</v>
      </c>
      <c r="C5" s="13">
        <v>1469441</v>
      </c>
      <c r="D5" s="17" t="str">
        <f>CONCATENATE(A5,"_",C5)</f>
        <v>890801099_1469441</v>
      </c>
      <c r="E5" s="15">
        <v>45349</v>
      </c>
      <c r="F5" s="15">
        <v>45461</v>
      </c>
      <c r="G5" s="15"/>
      <c r="H5" s="17">
        <v>26051</v>
      </c>
      <c r="I5" s="17">
        <v>26051</v>
      </c>
      <c r="J5" s="19">
        <v>0</v>
      </c>
      <c r="K5" s="13" t="s">
        <v>16</v>
      </c>
      <c r="L5" s="13" t="s">
        <v>14</v>
      </c>
      <c r="M5" s="15">
        <v>45504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6" sqref="N26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17</v>
      </c>
      <c r="E2" s="28"/>
      <c r="F2" s="28"/>
      <c r="G2" s="28"/>
      <c r="H2" s="28"/>
      <c r="I2" s="29"/>
      <c r="J2" s="30" t="s">
        <v>18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19</v>
      </c>
      <c r="E4" s="28"/>
      <c r="F4" s="28"/>
      <c r="G4" s="28"/>
      <c r="H4" s="28"/>
      <c r="I4" s="29"/>
      <c r="J4" s="30" t="s">
        <v>20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46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43</v>
      </c>
      <c r="J11" s="44"/>
    </row>
    <row r="12" spans="2:10" ht="13" x14ac:dyDescent="0.3">
      <c r="B12" s="43"/>
      <c r="C12" s="45" t="s">
        <v>44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21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45</v>
      </c>
      <c r="D16" s="46"/>
      <c r="G16" s="48"/>
      <c r="H16" s="50" t="s">
        <v>22</v>
      </c>
      <c r="I16" s="50" t="s">
        <v>23</v>
      </c>
      <c r="J16" s="44"/>
    </row>
    <row r="17" spans="2:14" ht="13" x14ac:dyDescent="0.3">
      <c r="B17" s="43"/>
      <c r="C17" s="45" t="s">
        <v>24</v>
      </c>
      <c r="D17" s="45"/>
      <c r="E17" s="45"/>
      <c r="F17" s="45"/>
      <c r="G17" s="48"/>
      <c r="H17" s="51">
        <v>3</v>
      </c>
      <c r="I17" s="52">
        <v>5289845</v>
      </c>
      <c r="J17" s="44"/>
    </row>
    <row r="18" spans="2:14" x14ac:dyDescent="0.25">
      <c r="B18" s="43"/>
      <c r="C18" s="24" t="s">
        <v>25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26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27</v>
      </c>
      <c r="H20" s="56">
        <v>3</v>
      </c>
      <c r="I20" s="57">
        <v>5289845</v>
      </c>
      <c r="J20" s="44"/>
    </row>
    <row r="21" spans="2:14" x14ac:dyDescent="0.25">
      <c r="B21" s="43"/>
      <c r="C21" s="24" t="s">
        <v>28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29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30</v>
      </c>
      <c r="D23" s="45"/>
      <c r="E23" s="45"/>
      <c r="F23" s="45"/>
      <c r="H23" s="61">
        <f>H18+H19+H20+H21+H22</f>
        <v>3</v>
      </c>
      <c r="I23" s="62">
        <f>I18+I19+I20+I21+I22</f>
        <v>5289845</v>
      </c>
      <c r="J23" s="44"/>
    </row>
    <row r="24" spans="2:14" x14ac:dyDescent="0.25">
      <c r="B24" s="43"/>
      <c r="C24" s="24" t="s">
        <v>31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32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33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34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35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36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3</v>
      </c>
      <c r="I31" s="55">
        <f>I23+I26+I28</f>
        <v>5289845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37</v>
      </c>
      <c r="D38" s="70"/>
      <c r="E38" s="48"/>
      <c r="F38" s="48"/>
      <c r="G38" s="48"/>
      <c r="H38" s="77" t="s">
        <v>38</v>
      </c>
      <c r="I38" s="70"/>
      <c r="J38" s="66"/>
    </row>
    <row r="39" spans="2:10" ht="13" x14ac:dyDescent="0.3">
      <c r="B39" s="43"/>
      <c r="C39" s="63" t="s">
        <v>39</v>
      </c>
      <c r="D39" s="48"/>
      <c r="E39" s="48"/>
      <c r="F39" s="48"/>
      <c r="G39" s="48"/>
      <c r="H39" s="63" t="s">
        <v>40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41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100" t="s">
        <v>42</v>
      </c>
      <c r="D42" s="100"/>
      <c r="E42" s="100"/>
      <c r="F42" s="100"/>
      <c r="G42" s="100"/>
      <c r="H42" s="100"/>
      <c r="I42" s="100"/>
      <c r="J42" s="66"/>
    </row>
    <row r="43" spans="2:10" x14ac:dyDescent="0.25">
      <c r="B43" s="43"/>
      <c r="C43" s="100"/>
      <c r="D43" s="100"/>
      <c r="E43" s="100"/>
      <c r="F43" s="100"/>
      <c r="G43" s="100"/>
      <c r="H43" s="100"/>
      <c r="I43" s="100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5" zoomScale="80" zoomScaleNormal="80" workbookViewId="0">
      <selection activeCell="C16" sqref="C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1"/>
      <c r="B1" s="102"/>
      <c r="C1" s="105" t="s">
        <v>47</v>
      </c>
      <c r="D1" s="106"/>
      <c r="E1" s="106"/>
      <c r="F1" s="106"/>
      <c r="G1" s="106"/>
      <c r="H1" s="107"/>
      <c r="I1" s="82" t="s">
        <v>18</v>
      </c>
    </row>
    <row r="2" spans="1:9" ht="53.5" customHeight="1" thickBot="1" x14ac:dyDescent="0.4">
      <c r="A2" s="103"/>
      <c r="B2" s="104"/>
      <c r="C2" s="108" t="s">
        <v>48</v>
      </c>
      <c r="D2" s="109"/>
      <c r="E2" s="109"/>
      <c r="F2" s="109"/>
      <c r="G2" s="109"/>
      <c r="H2" s="110"/>
      <c r="I2" s="83" t="s">
        <v>49</v>
      </c>
    </row>
    <row r="3" spans="1:9" x14ac:dyDescent="0.35">
      <c r="A3" s="84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84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84"/>
      <c r="B5" s="45" t="s">
        <v>46</v>
      </c>
      <c r="C5" s="85"/>
      <c r="D5" s="86"/>
      <c r="E5" s="48"/>
      <c r="F5" s="48"/>
      <c r="G5" s="48"/>
      <c r="H5" s="48"/>
      <c r="I5" s="66"/>
    </row>
    <row r="6" spans="1:9" x14ac:dyDescent="0.35">
      <c r="A6" s="84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84"/>
      <c r="B7" s="45" t="s">
        <v>43</v>
      </c>
      <c r="C7" s="48"/>
      <c r="D7" s="48"/>
      <c r="E7" s="48"/>
      <c r="F7" s="48"/>
      <c r="G7" s="48"/>
      <c r="H7" s="48"/>
      <c r="I7" s="66"/>
    </row>
    <row r="8" spans="1:9" x14ac:dyDescent="0.35">
      <c r="A8" s="84"/>
      <c r="B8" s="45" t="s">
        <v>44</v>
      </c>
      <c r="C8" s="48"/>
      <c r="D8" s="48"/>
      <c r="E8" s="48"/>
      <c r="F8" s="48"/>
      <c r="G8" s="48"/>
      <c r="H8" s="48"/>
      <c r="I8" s="66"/>
    </row>
    <row r="9" spans="1:9" x14ac:dyDescent="0.35">
      <c r="A9" s="84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84"/>
      <c r="B10" s="48" t="s">
        <v>50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84"/>
      <c r="B11" s="87"/>
      <c r="C11" s="48"/>
      <c r="D11" s="48"/>
      <c r="E11" s="48"/>
      <c r="F11" s="48"/>
      <c r="G11" s="48"/>
      <c r="H11" s="48"/>
      <c r="I11" s="66"/>
    </row>
    <row r="12" spans="1:9" x14ac:dyDescent="0.35">
      <c r="A12" s="84"/>
      <c r="B12" s="24" t="s">
        <v>45</v>
      </c>
      <c r="C12" s="86"/>
      <c r="D12" s="48"/>
      <c r="E12" s="48"/>
      <c r="F12" s="48"/>
      <c r="G12" s="50" t="s">
        <v>51</v>
      </c>
      <c r="H12" s="50" t="s">
        <v>52</v>
      </c>
      <c r="I12" s="66"/>
    </row>
    <row r="13" spans="1:9" x14ac:dyDescent="0.35">
      <c r="A13" s="84"/>
      <c r="B13" s="63" t="s">
        <v>24</v>
      </c>
      <c r="C13" s="63"/>
      <c r="D13" s="63"/>
      <c r="E13" s="63"/>
      <c r="F13" s="48"/>
      <c r="G13" s="88">
        <f>G19</f>
        <v>3</v>
      </c>
      <c r="H13" s="89">
        <f>H19</f>
        <v>5289845</v>
      </c>
      <c r="I13" s="66"/>
    </row>
    <row r="14" spans="1:9" x14ac:dyDescent="0.35">
      <c r="A14" s="84"/>
      <c r="B14" s="48" t="s">
        <v>25</v>
      </c>
      <c r="C14" s="48"/>
      <c r="D14" s="48"/>
      <c r="E14" s="48"/>
      <c r="F14" s="48"/>
      <c r="G14" s="90">
        <v>0</v>
      </c>
      <c r="H14" s="91">
        <v>0</v>
      </c>
      <c r="I14" s="66"/>
    </row>
    <row r="15" spans="1:9" x14ac:dyDescent="0.35">
      <c r="A15" s="84"/>
      <c r="B15" s="48" t="s">
        <v>26</v>
      </c>
      <c r="C15" s="48"/>
      <c r="D15" s="48"/>
      <c r="E15" s="48"/>
      <c r="F15" s="48"/>
      <c r="G15" s="90">
        <v>0</v>
      </c>
      <c r="H15" s="91">
        <v>0</v>
      </c>
      <c r="I15" s="66"/>
    </row>
    <row r="16" spans="1:9" x14ac:dyDescent="0.35">
      <c r="A16" s="84"/>
      <c r="B16" s="48" t="s">
        <v>27</v>
      </c>
      <c r="C16" s="48"/>
      <c r="D16" s="48"/>
      <c r="E16" s="48"/>
      <c r="F16" s="48"/>
      <c r="G16" s="90">
        <v>3</v>
      </c>
      <c r="H16" s="91">
        <v>5289845</v>
      </c>
      <c r="I16" s="66"/>
    </row>
    <row r="17" spans="1:9" x14ac:dyDescent="0.35">
      <c r="A17" s="84"/>
      <c r="B17" s="48" t="s">
        <v>28</v>
      </c>
      <c r="C17" s="48"/>
      <c r="D17" s="48"/>
      <c r="E17" s="48"/>
      <c r="F17" s="48"/>
      <c r="G17" s="90">
        <v>0</v>
      </c>
      <c r="H17" s="91">
        <v>0</v>
      </c>
      <c r="I17" s="66"/>
    </row>
    <row r="18" spans="1:9" x14ac:dyDescent="0.35">
      <c r="A18" s="84"/>
      <c r="B18" s="48" t="s">
        <v>53</v>
      </c>
      <c r="C18" s="48"/>
      <c r="D18" s="48"/>
      <c r="E18" s="48"/>
      <c r="F18" s="48"/>
      <c r="G18" s="92">
        <v>0</v>
      </c>
      <c r="H18" s="93">
        <v>0</v>
      </c>
      <c r="I18" s="66"/>
    </row>
    <row r="19" spans="1:9" x14ac:dyDescent="0.35">
      <c r="A19" s="84"/>
      <c r="B19" s="63" t="s">
        <v>54</v>
      </c>
      <c r="C19" s="63"/>
      <c r="D19" s="63"/>
      <c r="E19" s="63"/>
      <c r="F19" s="48"/>
      <c r="G19" s="90">
        <f>SUM(G14:G18)</f>
        <v>3</v>
      </c>
      <c r="H19" s="89">
        <f>(H14+H15+H16+H17+H18)</f>
        <v>5289845</v>
      </c>
      <c r="I19" s="66"/>
    </row>
    <row r="20" spans="1:9" ht="15" thickBot="1" x14ac:dyDescent="0.4">
      <c r="A20" s="84"/>
      <c r="B20" s="63"/>
      <c r="C20" s="63"/>
      <c r="D20" s="48"/>
      <c r="E20" s="48"/>
      <c r="F20" s="48"/>
      <c r="G20" s="94"/>
      <c r="H20" s="95"/>
      <c r="I20" s="66"/>
    </row>
    <row r="21" spans="1:9" ht="15" thickTop="1" x14ac:dyDescent="0.35">
      <c r="A21" s="84"/>
      <c r="B21" s="63"/>
      <c r="C21" s="63"/>
      <c r="D21" s="48"/>
      <c r="E21" s="48"/>
      <c r="F21" s="48"/>
      <c r="G21" s="70"/>
      <c r="H21" s="96"/>
      <c r="I21" s="66"/>
    </row>
    <row r="22" spans="1:9" x14ac:dyDescent="0.35">
      <c r="A22" s="84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84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84"/>
      <c r="B24" s="70" t="s">
        <v>55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84"/>
      <c r="B25" s="70" t="s">
        <v>56</v>
      </c>
      <c r="C25" s="70"/>
      <c r="D25" s="48"/>
      <c r="E25" s="48"/>
      <c r="F25" s="70" t="s">
        <v>57</v>
      </c>
      <c r="G25" s="70"/>
      <c r="H25" s="70"/>
      <c r="I25" s="66"/>
    </row>
    <row r="26" spans="1:9" x14ac:dyDescent="0.35">
      <c r="A26" s="84"/>
      <c r="B26" s="70" t="s">
        <v>58</v>
      </c>
      <c r="C26" s="70"/>
      <c r="D26" s="48"/>
      <c r="E26" s="48"/>
      <c r="F26" s="70" t="s">
        <v>59</v>
      </c>
      <c r="G26" s="70"/>
      <c r="H26" s="70"/>
      <c r="I26" s="66"/>
    </row>
    <row r="27" spans="1:9" x14ac:dyDescent="0.35">
      <c r="A27" s="84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84"/>
      <c r="B28" s="111" t="s">
        <v>60</v>
      </c>
      <c r="C28" s="111"/>
      <c r="D28" s="111"/>
      <c r="E28" s="111"/>
      <c r="F28" s="111"/>
      <c r="G28" s="111"/>
      <c r="H28" s="111"/>
      <c r="I28" s="66"/>
    </row>
    <row r="29" spans="1:9" ht="15" thickBot="1" x14ac:dyDescent="0.4">
      <c r="A29" s="97"/>
      <c r="B29" s="98"/>
      <c r="C29" s="98"/>
      <c r="D29" s="98"/>
      <c r="E29" s="98"/>
      <c r="F29" s="74"/>
      <c r="G29" s="74"/>
      <c r="H29" s="74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julianahernandez zapta</dc:creator>
  <cp:lastModifiedBy>Paola Andrea Jimenez Prado</cp:lastModifiedBy>
  <dcterms:created xsi:type="dcterms:W3CDTF">2022-02-16T15:47:49Z</dcterms:created>
  <dcterms:modified xsi:type="dcterms:W3CDTF">2024-08-16T21:15:18Z</dcterms:modified>
</cp:coreProperties>
</file>