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0806490 COMFAMILIARES MANIZALES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K1" i="2"/>
  <c r="H3" i="1" l="1"/>
  <c r="G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<sst xmlns="http://schemas.openxmlformats.org/spreadsheetml/2006/main" count="101" uniqueCount="71">
  <si>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</si>
  <si>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</si>
  <si>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</si>
  <si>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</si>
  <si>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</si>
  <si>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</si>
  <si>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</si>
  <si>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</si>
  <si>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</si>
  <si>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</si>
  <si>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</si>
  <si>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</si>
  <si>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</si>
  <si>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890.806.490-5</t>
  </si>
  <si>
    <t>CAJA DE COMPENSACIÓN FAMILIAR DE CALDAS</t>
  </si>
  <si>
    <t>FEL</t>
  </si>
  <si>
    <t>MANIZALES</t>
  </si>
  <si>
    <t>SIN CONTRATO</t>
  </si>
  <si>
    <t xml:space="preserve"> 
HOSPITALARIO 
</t>
  </si>
  <si>
    <t>Alf+Fac</t>
  </si>
  <si>
    <t>Llave</t>
  </si>
  <si>
    <t>FEL198885</t>
  </si>
  <si>
    <t>890806490_FEL198885</t>
  </si>
  <si>
    <t>Estado de Factura EPS Agosto 13</t>
  </si>
  <si>
    <t>Boxalud</t>
  </si>
  <si>
    <t>Para cargar RIPS o soportes</t>
  </si>
  <si>
    <t>FACTURA NO RADICADA</t>
  </si>
  <si>
    <t>Fecha de corte</t>
  </si>
  <si>
    <t xml:space="preserve">Fecha de radicacion EPS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</si>
  <si>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</si>
  <si>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</si>
  <si>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</si>
  <si>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</si>
  <si>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</si>
  <si>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</si>
  <si>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</si>
  <si>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</si>
  <si>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</si>
  <si>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</si>
  <si>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</si>
  <si>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</si>
  <si>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</si>
  <si>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</si>
  <si>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</si>
  <si>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</si>
  <si>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</si>
  <si>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</si>
  <si>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</si>
  <si>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</si>
  <si>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</si>
  <si>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</si>
  <si>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</si>
  <si>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CAJA DE COMPENSACIÓN FAMILIAR DE CALDAS</t>
  </si>
  <si>
    <t>NIT: 890806490</t>
  </si>
  <si>
    <t>Santiago de Cali, Agosto 13 del 2024</t>
  </si>
  <si>
    <t>Con Corte al dia: 31/07/2024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</si>
  <si>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</si>
  <si>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</si>
  <si>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</si>
  <si>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</si>
  <si>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</si>
  <si>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</si>
  <si>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</si>
  <si>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</si>
  <si>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</si>
  <si>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</si>
  <si>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</si>
  <si>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</si>
  <si>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Natalia Sierra García</t>
  </si>
  <si>
    <t>Asesora cuentas por cobrar</t>
  </si>
  <si>
    <t>A continuacion me permito remitir nuestra respuesta al estado de cartera presentado en la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</si>
</sst>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71" formatCode="[$-240A]d&quot; de &quot;mmmm&quot; de &quot;yyyy;@"/>
    <numFmt numFmtId="172" formatCode="_-* #,##0.00\ _€_-;\-* #,##0.00\ _€_-;_-* &quot;-&quot;??\ _€_-;_-@_-"/>
    <numFmt numFmtId="173" formatCode="_-* #,##0\ _€_-;\-* #,##0\ _€_-;_-* &quot;-&quot;??\ _€_-;_-@_-"/>
    <numFmt numFmtId="174" formatCode="_-&quot;$&quot;\ * #,##0_-;\-&quot;$&quot;\ * #,##0_-;_-&quot;$&quot;\ * &quot;-&quot;??_-;_-@_-"/>
    <numFmt numFmtId="175" formatCode="&quot;$&quot;\ #,##0;[Red]&quot;$&quot;\ #,##0"/>
    <numFmt numFmtId="176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172" fontId="4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0" borderId="0" xfId="0" applyAlignme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0" borderId="0" xfId="1" applyNumberFormat="1" applyFont="1"/>
    <xf numFmtId="0" fontId="0" fillId="0" borderId="1" xfId="0" applyBorder="1" applyAlignment="1"/>
    <xf numFmtId="0" fontId="1" fillId="5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71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73" fontId="8" fillId="0" borderId="0" xfId="4" applyNumberFormat="1" applyFont="1" applyAlignment="1">
      <alignment horizontal="center"/>
    </xf>
    <xf numFmtId="174" fontId="8" fillId="0" borderId="0" xfId="2" applyNumberFormat="1" applyFont="1" applyAlignment="1">
      <alignment horizontal="right"/>
    </xf>
    <xf numFmtId="174" fontId="6" fillId="0" borderId="0" xfId="2" applyNumberFormat="1" applyFont="1"/>
    <xf numFmtId="173" fontId="5" fillId="0" borderId="0" xfId="4" applyNumberFormat="1" applyFont="1" applyAlignment="1">
      <alignment horizontal="center"/>
    </xf>
    <xf numFmtId="174" fontId="5" fillId="0" borderId="0" xfId="2" applyNumberFormat="1" applyFont="1" applyAlignment="1">
      <alignment horizontal="right"/>
    </xf>
    <xf numFmtId="173" fontId="6" fillId="0" borderId="0" xfId="4" applyNumberFormat="1" applyFont="1" applyAlignment="1">
      <alignment horizontal="center"/>
    </xf>
    <xf numFmtId="174" fontId="6" fillId="0" borderId="0" xfId="2" applyNumberFormat="1" applyFont="1" applyAlignment="1">
      <alignment horizontal="right"/>
    </xf>
    <xf numFmtId="174" fontId="6" fillId="0" borderId="0" xfId="3" applyNumberFormat="1" applyFont="1"/>
    <xf numFmtId="173" fontId="6" fillId="0" borderId="9" xfId="4" applyNumberFormat="1" applyFont="1" applyBorder="1" applyAlignment="1">
      <alignment horizontal="center"/>
    </xf>
    <xf numFmtId="174" fontId="6" fillId="0" borderId="9" xfId="2" applyNumberFormat="1" applyFont="1" applyBorder="1" applyAlignment="1">
      <alignment horizontal="right"/>
    </xf>
    <xf numFmtId="173" fontId="7" fillId="0" borderId="0" xfId="2" applyNumberFormat="1" applyFont="1" applyAlignment="1">
      <alignment horizontal="right"/>
    </xf>
    <xf numFmtId="174" fontId="7" fillId="0" borderId="0" xfId="2" applyNumberFormat="1" applyFont="1" applyAlignment="1">
      <alignment horizontal="right"/>
    </xf>
    <xf numFmtId="0" fontId="8" fillId="0" borderId="0" xfId="3" applyFont="1"/>
    <xf numFmtId="173" fontId="5" fillId="0" borderId="9" xfId="4" applyNumberFormat="1" applyFont="1" applyBorder="1" applyAlignment="1">
      <alignment horizontal="center"/>
    </xf>
    <xf numFmtId="174" fontId="5" fillId="0" borderId="9" xfId="2" applyNumberFormat="1" applyFont="1" applyBorder="1" applyAlignment="1">
      <alignment horizontal="right"/>
    </xf>
    <xf numFmtId="0" fontId="5" fillId="0" borderId="7" xfId="3" applyFont="1" applyBorder="1"/>
    <xf numFmtId="173" fontId="5" fillId="0" borderId="0" xfId="2" applyNumberFormat="1" applyFont="1" applyAlignment="1">
      <alignment horizontal="right"/>
    </xf>
    <xf numFmtId="173" fontId="8" fillId="0" borderId="13" xfId="4" applyNumberFormat="1" applyFont="1" applyBorder="1" applyAlignment="1">
      <alignment horizontal="center"/>
    </xf>
    <xf numFmtId="174" fontId="8" fillId="0" borderId="13" xfId="2" applyNumberFormat="1" applyFont="1" applyBorder="1" applyAlignment="1">
      <alignment horizontal="right"/>
    </xf>
    <xf numFmtId="175" fontId="5" fillId="0" borderId="0" xfId="3" applyNumberFormat="1" applyFont="1"/>
    <xf numFmtId="172" fontId="5" fillId="0" borderId="0" xfId="4" applyFont="1"/>
    <xf numFmtId="174" fontId="5" fillId="0" borderId="0" xfId="2" applyNumberFormat="1" applyFont="1"/>
    <xf numFmtId="175" fontId="8" fillId="0" borderId="9" xfId="3" applyNumberFormat="1" applyFont="1" applyBorder="1"/>
    <xf numFmtId="175" fontId="5" fillId="0" borderId="9" xfId="3" applyNumberFormat="1" applyFont="1" applyBorder="1"/>
    <xf numFmtId="172" fontId="8" fillId="0" borderId="9" xfId="4" applyFont="1" applyBorder="1"/>
    <xf numFmtId="174" fontId="5" fillId="0" borderId="9" xfId="2" applyNumberFormat="1" applyFont="1" applyBorder="1"/>
    <xf numFmtId="175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175" fontId="6" fillId="0" borderId="9" xfId="3" applyNumberFormat="1" applyFont="1" applyBorder="1"/>
    <xf numFmtId="0" fontId="6" fillId="0" borderId="10" xfId="3" applyFont="1" applyBorder="1"/>
    <xf numFmtId="0" fontId="5" fillId="0" borderId="2" xfId="3" applyFont="1" applyBorder="1" applyAlignment="1">
      <alignment horizontal="center"/>
    </xf>
    <xf numFmtId="0" fontId="5" fillId="0" borderId="3" xfId="3" applyFont="1" applyBorder="1" applyAlignment="1">
      <alignment horizontal="center"/>
    </xf>
    <xf numFmtId="0" fontId="8" fillId="0" borderId="2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5" fillId="0" borderId="8" xfId="3" applyFont="1" applyBorder="1" applyAlignment="1">
      <alignment horizontal="center"/>
    </xf>
    <xf numFmtId="0" fontId="5" fillId="0" borderId="10" xfId="3" applyFont="1" applyBorder="1" applyAlignment="1">
      <alignment horizontal="center"/>
    </xf>
    <xf numFmtId="0" fontId="8" fillId="0" borderId="14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/>
    </xf>
    <xf numFmtId="0" fontId="5" fillId="0" borderId="6" xfId="3" applyFont="1" applyBorder="1"/>
    <xf numFmtId="171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4" fontId="8" fillId="0" borderId="0" xfId="1" applyNumberFormat="1" applyFont="1"/>
    <xf numFmtId="176" fontId="8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center"/>
    </xf>
    <xf numFmtId="176" fontId="5" fillId="0" borderId="0" xfId="1" applyNumberFormat="1" applyFont="1" applyAlignment="1">
      <alignment horizontal="right"/>
    </xf>
    <xf numFmtId="164" fontId="5" fillId="0" borderId="18" xfId="1" applyNumberFormat="1" applyFont="1" applyBorder="1" applyAlignment="1">
      <alignment horizontal="center"/>
    </xf>
    <xf numFmtId="176" fontId="5" fillId="0" borderId="18" xfId="1" applyNumberFormat="1" applyFont="1" applyBorder="1" applyAlignment="1">
      <alignment horizontal="right"/>
    </xf>
    <xf numFmtId="164" fontId="5" fillId="0" borderId="13" xfId="1" applyNumberFormat="1" applyFont="1" applyBorder="1" applyAlignment="1">
      <alignment horizontal="center"/>
    </xf>
    <xf numFmtId="176" fontId="5" fillId="0" borderId="13" xfId="1" applyNumberFormat="1" applyFont="1" applyBorder="1" applyAlignment="1">
      <alignment horizontal="right"/>
    </xf>
    <xf numFmtId="175" fontId="5" fillId="0" borderId="0" xfId="3" applyNumberFormat="1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="120" zoomScaleNormal="120" workbookViewId="0">
      <selection activeCell="B5" sqref="B5"/>
    </sheetView>
  </sheetViews>
  <sheetFormatPr baseColWidth="10" defaultRowHeight="14.5" x14ac:dyDescent="0.35"/>
  <cols>
    <col min="1" max="1" width="13.7265625" bestFit="1" customWidth="1"/>
    <col min="2" max="2" width="18.726562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13.453125" bestFit="1" customWidth="1"/>
    <col min="8" max="8" width="10.7265625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2" s="1" customFormat="1" ht="29" x14ac:dyDescent="0.35">
      <c r="A1" s="4" t="s">
        <v>6</v>
      </c>
      <c r="B1" s="4" t="s">
        <v>8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7</v>
      </c>
      <c r="J1" s="4" t="s">
        <v>9</v>
      </c>
      <c r="K1" s="4" t="s">
        <v>10</v>
      </c>
      <c r="L1" s="4" t="s">
        <v>11</v>
      </c>
    </row>
    <row r="2" spans="1:12" ht="72.5" x14ac:dyDescent="0.35">
      <c r="A2" s="2" t="s">
        <v>13</v>
      </c>
      <c r="B2" s="3" t="s">
        <v>14</v>
      </c>
      <c r="C2" s="3" t="s">
        <v>15</v>
      </c>
      <c r="D2" s="3">
        <v>198885</v>
      </c>
      <c r="E2" s="5">
        <v>45440</v>
      </c>
      <c r="F2" s="5">
        <v>45440</v>
      </c>
      <c r="G2" s="6">
        <v>2239472</v>
      </c>
      <c r="H2" s="6">
        <v>2239472</v>
      </c>
      <c r="I2" s="3" t="s">
        <v>12</v>
      </c>
      <c r="J2" s="3" t="s">
        <v>16</v>
      </c>
      <c r="K2" s="3" t="s">
        <v>18</v>
      </c>
      <c r="L2" s="3" t="s">
        <v>17</v>
      </c>
    </row>
    <row r="3" spans="1:12" x14ac:dyDescent="0.35">
      <c r="G3" s="7">
        <f>SUM(G2)</f>
        <v>2239472</v>
      </c>
      <c r="H3" s="7">
        <f>SUM(H2)</f>
        <v>2239472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"/>
  <sheetViews>
    <sheetView showGridLines="0" zoomScale="80" zoomScaleNormal="80" workbookViewId="0">
      <selection activeCell="H4" sqref="H4"/>
    </sheetView>
  </sheetViews>
  <sheetFormatPr baseColWidth="10" defaultRowHeight="14.5" x14ac:dyDescent="0.35"/>
  <cols>
    <col min="1" max="1" width="13.7265625" bestFit="1" customWidth="1"/>
    <col min="2" max="2" width="41.08984375" bestFit="1" customWidth="1"/>
    <col min="3" max="3" width="9" customWidth="1"/>
    <col min="4" max="4" width="8.81640625" customWidth="1"/>
    <col min="5" max="5" width="11.08984375" customWidth="1"/>
    <col min="6" max="6" width="27.453125" customWidth="1"/>
    <col min="7" max="7" width="11.26953125" bestFit="1" customWidth="1"/>
    <col min="8" max="9" width="14.7265625" customWidth="1"/>
    <col min="10" max="10" width="13.453125" bestFit="1" customWidth="1"/>
    <col min="11" max="11" width="13.1796875" bestFit="1" customWidth="1"/>
    <col min="12" max="12" width="37.453125" customWidth="1"/>
    <col min="13" max="13" width="11.453125" customWidth="1"/>
    <col min="14" max="14" width="15.1796875" customWidth="1"/>
    <col min="15" max="15" width="13.81640625" bestFit="1" customWidth="1"/>
    <col min="16" max="16" width="22.36328125" customWidth="1"/>
    <col min="17" max="17" width="24.08984375" bestFit="1" customWidth="1"/>
  </cols>
  <sheetData>
    <row r="1" spans="1:18" x14ac:dyDescent="0.35">
      <c r="K1" s="16">
        <f>SUBTOTAL(9,K3)</f>
        <v>2239472</v>
      </c>
    </row>
    <row r="2" spans="1:18" s="9" customFormat="1" ht="29" x14ac:dyDescent="0.35">
      <c r="A2" s="8" t="s">
        <v>6</v>
      </c>
      <c r="B2" s="8" t="s">
        <v>8</v>
      </c>
      <c r="C2" s="8" t="s">
        <v>0</v>
      </c>
      <c r="D2" s="8" t="s">
        <v>1</v>
      </c>
      <c r="E2" s="8" t="s">
        <v>19</v>
      </c>
      <c r="F2" s="14" t="s">
        <v>20</v>
      </c>
      <c r="G2" s="8" t="s">
        <v>2</v>
      </c>
      <c r="H2" s="8" t="s">
        <v>3</v>
      </c>
      <c r="I2" s="4" t="s">
        <v>28</v>
      </c>
      <c r="J2" s="8" t="s">
        <v>4</v>
      </c>
      <c r="K2" s="15" t="s">
        <v>5</v>
      </c>
      <c r="L2" s="8" t="s">
        <v>7</v>
      </c>
      <c r="M2" s="8" t="s">
        <v>9</v>
      </c>
      <c r="N2" s="8" t="s">
        <v>10</v>
      </c>
      <c r="O2" s="8" t="s">
        <v>11</v>
      </c>
      <c r="P2" s="18" t="s">
        <v>23</v>
      </c>
      <c r="Q2" s="8" t="s">
        <v>24</v>
      </c>
      <c r="R2" s="8" t="s">
        <v>27</v>
      </c>
    </row>
    <row r="3" spans="1:18" s="13" customFormat="1" x14ac:dyDescent="0.35">
      <c r="A3" s="10">
        <v>890806490</v>
      </c>
      <c r="B3" s="2" t="s">
        <v>14</v>
      </c>
      <c r="C3" s="2" t="s">
        <v>15</v>
      </c>
      <c r="D3" s="2">
        <v>198885</v>
      </c>
      <c r="E3" s="2" t="s">
        <v>21</v>
      </c>
      <c r="F3" s="2" t="s">
        <v>22</v>
      </c>
      <c r="G3" s="11">
        <v>45440</v>
      </c>
      <c r="H3" s="11">
        <v>45440</v>
      </c>
      <c r="I3" s="11"/>
      <c r="J3" s="12">
        <v>2239472</v>
      </c>
      <c r="K3" s="12">
        <v>2239472</v>
      </c>
      <c r="L3" s="2" t="s">
        <v>12</v>
      </c>
      <c r="M3" s="2" t="s">
        <v>16</v>
      </c>
      <c r="N3" s="2" t="s">
        <v>18</v>
      </c>
      <c r="O3" s="2" t="s">
        <v>17</v>
      </c>
      <c r="P3" s="17" t="s">
        <v>26</v>
      </c>
      <c r="Q3" s="2" t="s">
        <v>25</v>
      </c>
      <c r="R3" s="19">
        <v>45504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J27" sqref="J27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29</v>
      </c>
      <c r="E2" s="24"/>
      <c r="F2" s="24"/>
      <c r="G2" s="24"/>
      <c r="H2" s="24"/>
      <c r="I2" s="25"/>
      <c r="J2" s="26" t="s">
        <v>30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31</v>
      </c>
      <c r="E4" s="24"/>
      <c r="F4" s="24"/>
      <c r="G4" s="24"/>
      <c r="H4" s="24"/>
      <c r="I4" s="25"/>
      <c r="J4" s="26" t="s">
        <v>32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54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52</v>
      </c>
      <c r="J11" s="40"/>
    </row>
    <row r="12" spans="2:10" ht="13" x14ac:dyDescent="0.3">
      <c r="B12" s="39"/>
      <c r="C12" s="41" t="s">
        <v>53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70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55</v>
      </c>
      <c r="D16" s="42"/>
      <c r="G16" s="44"/>
      <c r="H16" s="46" t="s">
        <v>33</v>
      </c>
      <c r="I16" s="46" t="s">
        <v>34</v>
      </c>
      <c r="J16" s="40"/>
    </row>
    <row r="17" spans="2:14" ht="13" x14ac:dyDescent="0.3">
      <c r="B17" s="39"/>
      <c r="C17" s="41" t="s">
        <v>35</v>
      </c>
      <c r="D17" s="41"/>
      <c r="E17" s="41"/>
      <c r="F17" s="41"/>
      <c r="G17" s="44"/>
      <c r="H17" s="47">
        <v>1</v>
      </c>
      <c r="I17" s="48">
        <v>2239472</v>
      </c>
      <c r="J17" s="40"/>
    </row>
    <row r="18" spans="2:14" x14ac:dyDescent="0.25">
      <c r="B18" s="39"/>
      <c r="C18" s="20" t="s">
        <v>36</v>
      </c>
      <c r="G18" s="44"/>
      <c r="H18" s="50">
        <v>0</v>
      </c>
      <c r="I18" s="51">
        <v>0</v>
      </c>
      <c r="J18" s="40"/>
    </row>
    <row r="19" spans="2:14" x14ac:dyDescent="0.25">
      <c r="B19" s="39"/>
      <c r="C19" s="20" t="s">
        <v>37</v>
      </c>
      <c r="G19" s="44"/>
      <c r="H19" s="50">
        <v>0</v>
      </c>
      <c r="I19" s="51">
        <v>0</v>
      </c>
      <c r="J19" s="40"/>
    </row>
    <row r="20" spans="2:14" x14ac:dyDescent="0.25">
      <c r="B20" s="39"/>
      <c r="C20" s="20" t="s">
        <v>38</v>
      </c>
      <c r="H20" s="52">
        <v>1</v>
      </c>
      <c r="I20" s="53">
        <v>2239472</v>
      </c>
      <c r="J20" s="40"/>
    </row>
    <row r="21" spans="2:14" x14ac:dyDescent="0.25">
      <c r="B21" s="39"/>
      <c r="C21" s="20" t="s">
        <v>39</v>
      </c>
      <c r="H21" s="52">
        <v>0</v>
      </c>
      <c r="I21" s="53">
        <v>0</v>
      </c>
      <c r="J21" s="40"/>
      <c r="N21" s="54"/>
    </row>
    <row r="22" spans="2:14" ht="13" thickBot="1" x14ac:dyDescent="0.3">
      <c r="B22" s="39"/>
      <c r="C22" s="20" t="s">
        <v>40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41</v>
      </c>
      <c r="D23" s="41"/>
      <c r="E23" s="41"/>
      <c r="F23" s="41"/>
      <c r="H23" s="57">
        <f>H18+H19+H20+H21+H22</f>
        <v>1</v>
      </c>
      <c r="I23" s="58">
        <f>I18+I19+I20+I21+I22</f>
        <v>2239472</v>
      </c>
      <c r="J23" s="40"/>
    </row>
    <row r="24" spans="2:14" x14ac:dyDescent="0.25">
      <c r="B24" s="39"/>
      <c r="C24" s="20" t="s">
        <v>42</v>
      </c>
      <c r="H24" s="52">
        <v>0</v>
      </c>
      <c r="I24" s="53">
        <v>0</v>
      </c>
      <c r="J24" s="40"/>
    </row>
    <row r="25" spans="2:14" ht="13" thickBot="1" x14ac:dyDescent="0.3">
      <c r="B25" s="39"/>
      <c r="C25" s="20" t="s">
        <v>43</v>
      </c>
      <c r="H25" s="55">
        <v>0</v>
      </c>
      <c r="I25" s="56">
        <v>0</v>
      </c>
      <c r="J25" s="40"/>
    </row>
    <row r="26" spans="2:14" ht="13" x14ac:dyDescent="0.3">
      <c r="B26" s="39"/>
      <c r="C26" s="41" t="s">
        <v>44</v>
      </c>
      <c r="D26" s="41"/>
      <c r="E26" s="41"/>
      <c r="F26" s="41"/>
      <c r="H26" s="57">
        <f>H24+H25</f>
        <v>0</v>
      </c>
      <c r="I26" s="58">
        <f>I24+I25</f>
        <v>0</v>
      </c>
      <c r="J26" s="40"/>
    </row>
    <row r="27" spans="2:14" ht="13.5" thickBot="1" x14ac:dyDescent="0.35">
      <c r="B27" s="39"/>
      <c r="C27" s="44" t="s">
        <v>45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46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47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1</v>
      </c>
      <c r="I31" s="51">
        <f>I23+I26+I28</f>
        <v>2239472</v>
      </c>
      <c r="J31" s="62"/>
    </row>
    <row r="32" spans="2:14" ht="9.75" customHeight="1" x14ac:dyDescent="0.25">
      <c r="B32" s="39"/>
      <c r="C32" s="44"/>
      <c r="D32" s="44"/>
      <c r="E32" s="44"/>
      <c r="F32" s="44"/>
      <c r="G32" s="66"/>
      <c r="H32" s="67"/>
      <c r="I32" s="68"/>
      <c r="J32" s="6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68</v>
      </c>
      <c r="D38" s="66"/>
      <c r="E38" s="44"/>
      <c r="F38" s="44"/>
      <c r="G38" s="44"/>
      <c r="H38" s="73" t="s">
        <v>48</v>
      </c>
      <c r="I38" s="66"/>
      <c r="J38" s="62"/>
    </row>
    <row r="39" spans="2:10" ht="13" x14ac:dyDescent="0.3">
      <c r="B39" s="39"/>
      <c r="C39" s="59" t="s">
        <v>69</v>
      </c>
      <c r="D39" s="44"/>
      <c r="E39" s="44"/>
      <c r="F39" s="44"/>
      <c r="G39" s="44"/>
      <c r="H39" s="59" t="s">
        <v>49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50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51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6" sqref="E1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9"/>
      <c r="B1" s="80"/>
      <c r="C1" s="81" t="s">
        <v>56</v>
      </c>
      <c r="D1" s="82"/>
      <c r="E1" s="82"/>
      <c r="F1" s="82"/>
      <c r="G1" s="82"/>
      <c r="H1" s="83"/>
      <c r="I1" s="84" t="s">
        <v>30</v>
      </c>
    </row>
    <row r="2" spans="1:9" ht="53.5" customHeight="1" thickBot="1" x14ac:dyDescent="0.4">
      <c r="A2" s="85"/>
      <c r="B2" s="86"/>
      <c r="C2" s="87" t="s">
        <v>57</v>
      </c>
      <c r="D2" s="88"/>
      <c r="E2" s="88"/>
      <c r="F2" s="88"/>
      <c r="G2" s="88"/>
      <c r="H2" s="89"/>
      <c r="I2" s="90" t="s">
        <v>58</v>
      </c>
    </row>
    <row r="3" spans="1:9" x14ac:dyDescent="0.35">
      <c r="A3" s="91"/>
      <c r="B3" s="44"/>
      <c r="C3" s="44"/>
      <c r="D3" s="44"/>
      <c r="E3" s="44"/>
      <c r="F3" s="44"/>
      <c r="G3" s="44"/>
      <c r="H3" s="44"/>
      <c r="I3" s="62"/>
    </row>
    <row r="4" spans="1:9" x14ac:dyDescent="0.35">
      <c r="A4" s="91"/>
      <c r="B4" s="44"/>
      <c r="C4" s="44"/>
      <c r="D4" s="44"/>
      <c r="E4" s="44"/>
      <c r="F4" s="44"/>
      <c r="G4" s="44"/>
      <c r="H4" s="44"/>
      <c r="I4" s="62"/>
    </row>
    <row r="5" spans="1:9" x14ac:dyDescent="0.35">
      <c r="A5" s="91"/>
      <c r="B5" s="41" t="s">
        <v>54</v>
      </c>
      <c r="C5" s="92"/>
      <c r="D5" s="93"/>
      <c r="E5" s="44"/>
      <c r="F5" s="44"/>
      <c r="G5" s="44"/>
      <c r="H5" s="44"/>
      <c r="I5" s="62"/>
    </row>
    <row r="6" spans="1:9" x14ac:dyDescent="0.35">
      <c r="A6" s="91"/>
      <c r="B6" s="20"/>
      <c r="C6" s="44"/>
      <c r="D6" s="44"/>
      <c r="E6" s="44"/>
      <c r="F6" s="44"/>
      <c r="G6" s="44"/>
      <c r="H6" s="44"/>
      <c r="I6" s="62"/>
    </row>
    <row r="7" spans="1:9" x14ac:dyDescent="0.35">
      <c r="A7" s="91"/>
      <c r="B7" s="41" t="s">
        <v>52</v>
      </c>
      <c r="C7" s="44"/>
      <c r="D7" s="44"/>
      <c r="E7" s="44"/>
      <c r="F7" s="44"/>
      <c r="G7" s="44"/>
      <c r="H7" s="44"/>
      <c r="I7" s="62"/>
    </row>
    <row r="8" spans="1:9" x14ac:dyDescent="0.35">
      <c r="A8" s="91"/>
      <c r="B8" s="41" t="s">
        <v>53</v>
      </c>
      <c r="C8" s="44"/>
      <c r="D8" s="44"/>
      <c r="E8" s="44"/>
      <c r="F8" s="44"/>
      <c r="G8" s="44"/>
      <c r="H8" s="44"/>
      <c r="I8" s="62"/>
    </row>
    <row r="9" spans="1:9" x14ac:dyDescent="0.35">
      <c r="A9" s="91"/>
      <c r="B9" s="44"/>
      <c r="C9" s="44"/>
      <c r="D9" s="44"/>
      <c r="E9" s="44"/>
      <c r="F9" s="44"/>
      <c r="G9" s="44"/>
      <c r="H9" s="44"/>
      <c r="I9" s="62"/>
    </row>
    <row r="10" spans="1:9" x14ac:dyDescent="0.35">
      <c r="A10" s="91"/>
      <c r="B10" s="44" t="s">
        <v>59</v>
      </c>
      <c r="C10" s="44"/>
      <c r="D10" s="44"/>
      <c r="E10" s="44"/>
      <c r="F10" s="44"/>
      <c r="G10" s="44"/>
      <c r="H10" s="44"/>
      <c r="I10" s="62"/>
    </row>
    <row r="11" spans="1:9" x14ac:dyDescent="0.35">
      <c r="A11" s="91"/>
      <c r="B11" s="94"/>
      <c r="C11" s="44"/>
      <c r="D11" s="44"/>
      <c r="E11" s="44"/>
      <c r="F11" s="44"/>
      <c r="G11" s="44"/>
      <c r="H11" s="44"/>
      <c r="I11" s="62"/>
    </row>
    <row r="12" spans="1:9" x14ac:dyDescent="0.35">
      <c r="A12" s="91"/>
      <c r="B12" s="20" t="s">
        <v>55</v>
      </c>
      <c r="C12" s="93"/>
      <c r="D12" s="44"/>
      <c r="E12" s="44"/>
      <c r="F12" s="44"/>
      <c r="G12" s="46" t="s">
        <v>60</v>
      </c>
      <c r="H12" s="46" t="s">
        <v>61</v>
      </c>
      <c r="I12" s="62"/>
    </row>
    <row r="13" spans="1:9" x14ac:dyDescent="0.35">
      <c r="A13" s="91"/>
      <c r="B13" s="59" t="s">
        <v>35</v>
      </c>
      <c r="C13" s="59"/>
      <c r="D13" s="59"/>
      <c r="E13" s="59"/>
      <c r="F13" s="44"/>
      <c r="G13" s="95">
        <f>G19</f>
        <v>1</v>
      </c>
      <c r="H13" s="96">
        <f>H19</f>
        <v>2239472</v>
      </c>
      <c r="I13" s="62"/>
    </row>
    <row r="14" spans="1:9" x14ac:dyDescent="0.35">
      <c r="A14" s="91"/>
      <c r="B14" s="44" t="s">
        <v>36</v>
      </c>
      <c r="C14" s="44"/>
      <c r="D14" s="44"/>
      <c r="E14" s="44"/>
      <c r="F14" s="44"/>
      <c r="G14" s="97">
        <v>0</v>
      </c>
      <c r="H14" s="98">
        <v>0</v>
      </c>
      <c r="I14" s="62"/>
    </row>
    <row r="15" spans="1:9" x14ac:dyDescent="0.35">
      <c r="A15" s="91"/>
      <c r="B15" s="44" t="s">
        <v>37</v>
      </c>
      <c r="C15" s="44"/>
      <c r="D15" s="44"/>
      <c r="E15" s="44"/>
      <c r="F15" s="44"/>
      <c r="G15" s="97">
        <v>0</v>
      </c>
      <c r="H15" s="98">
        <v>0</v>
      </c>
      <c r="I15" s="62"/>
    </row>
    <row r="16" spans="1:9" x14ac:dyDescent="0.35">
      <c r="A16" s="91"/>
      <c r="B16" s="44" t="s">
        <v>38</v>
      </c>
      <c r="C16" s="44"/>
      <c r="D16" s="44"/>
      <c r="E16" s="44"/>
      <c r="F16" s="44"/>
      <c r="G16" s="97">
        <v>1</v>
      </c>
      <c r="H16" s="98">
        <v>2239472</v>
      </c>
      <c r="I16" s="62"/>
    </row>
    <row r="17" spans="1:9" x14ac:dyDescent="0.35">
      <c r="A17" s="91"/>
      <c r="B17" s="44" t="s">
        <v>39</v>
      </c>
      <c r="C17" s="44"/>
      <c r="D17" s="44"/>
      <c r="E17" s="44"/>
      <c r="F17" s="44"/>
      <c r="G17" s="97">
        <v>0</v>
      </c>
      <c r="H17" s="98">
        <v>0</v>
      </c>
      <c r="I17" s="62"/>
    </row>
    <row r="18" spans="1:9" x14ac:dyDescent="0.35">
      <c r="A18" s="91"/>
      <c r="B18" s="44" t="s">
        <v>62</v>
      </c>
      <c r="C18" s="44"/>
      <c r="D18" s="44"/>
      <c r="E18" s="44"/>
      <c r="F18" s="44"/>
      <c r="G18" s="99">
        <v>0</v>
      </c>
      <c r="H18" s="100">
        <v>0</v>
      </c>
      <c r="I18" s="62"/>
    </row>
    <row r="19" spans="1:9" x14ac:dyDescent="0.35">
      <c r="A19" s="91"/>
      <c r="B19" s="59" t="s">
        <v>63</v>
      </c>
      <c r="C19" s="59"/>
      <c r="D19" s="59"/>
      <c r="E19" s="59"/>
      <c r="F19" s="44"/>
      <c r="G19" s="97">
        <f>SUM(G14:G18)</f>
        <v>1</v>
      </c>
      <c r="H19" s="96">
        <f>(H14+H15+H16+H17+H18)</f>
        <v>2239472</v>
      </c>
      <c r="I19" s="62"/>
    </row>
    <row r="20" spans="1:9" ht="15" thickBot="1" x14ac:dyDescent="0.4">
      <c r="A20" s="91"/>
      <c r="B20" s="59"/>
      <c r="C20" s="59"/>
      <c r="D20" s="44"/>
      <c r="E20" s="44"/>
      <c r="F20" s="44"/>
      <c r="G20" s="101"/>
      <c r="H20" s="102"/>
      <c r="I20" s="62"/>
    </row>
    <row r="21" spans="1:9" ht="15" thickTop="1" x14ac:dyDescent="0.35">
      <c r="A21" s="91"/>
      <c r="B21" s="59"/>
      <c r="C21" s="59"/>
      <c r="D21" s="44"/>
      <c r="E21" s="44"/>
      <c r="F21" s="44"/>
      <c r="G21" s="66"/>
      <c r="H21" s="103"/>
      <c r="I21" s="62"/>
    </row>
    <row r="22" spans="1:9" x14ac:dyDescent="0.35">
      <c r="A22" s="91"/>
      <c r="B22" s="44"/>
      <c r="C22" s="44"/>
      <c r="D22" s="44"/>
      <c r="E22" s="44"/>
      <c r="F22" s="66"/>
      <c r="G22" s="66"/>
      <c r="H22" s="66"/>
      <c r="I22" s="62"/>
    </row>
    <row r="23" spans="1:9" ht="15" thickBot="1" x14ac:dyDescent="0.4">
      <c r="A23" s="91"/>
      <c r="B23" s="70"/>
      <c r="C23" s="70"/>
      <c r="D23" s="44"/>
      <c r="E23" s="44"/>
      <c r="F23" s="70"/>
      <c r="G23" s="70"/>
      <c r="H23" s="66"/>
      <c r="I23" s="62"/>
    </row>
    <row r="24" spans="1:9" x14ac:dyDescent="0.35">
      <c r="A24" s="91"/>
      <c r="B24" s="66" t="s">
        <v>64</v>
      </c>
      <c r="C24" s="66"/>
      <c r="D24" s="44"/>
      <c r="E24" s="44"/>
      <c r="F24" s="66"/>
      <c r="G24" s="66"/>
      <c r="H24" s="66"/>
      <c r="I24" s="62"/>
    </row>
    <row r="25" spans="1:9" x14ac:dyDescent="0.35">
      <c r="A25" s="91"/>
      <c r="B25" s="66" t="s">
        <v>68</v>
      </c>
      <c r="C25" s="66"/>
      <c r="D25" s="44"/>
      <c r="E25" s="44"/>
      <c r="F25" s="66" t="s">
        <v>65</v>
      </c>
      <c r="G25" s="66"/>
      <c r="H25" s="66"/>
      <c r="I25" s="62"/>
    </row>
    <row r="26" spans="1:9" x14ac:dyDescent="0.35">
      <c r="A26" s="91"/>
      <c r="B26" s="66" t="s">
        <v>69</v>
      </c>
      <c r="C26" s="66"/>
      <c r="D26" s="44"/>
      <c r="E26" s="44"/>
      <c r="F26" s="66" t="s">
        <v>66</v>
      </c>
      <c r="G26" s="66"/>
      <c r="H26" s="66"/>
      <c r="I26" s="62"/>
    </row>
    <row r="27" spans="1:9" x14ac:dyDescent="0.35">
      <c r="A27" s="91"/>
      <c r="B27" s="66"/>
      <c r="C27" s="66"/>
      <c r="D27" s="44"/>
      <c r="E27" s="44"/>
      <c r="F27" s="66"/>
      <c r="G27" s="66"/>
      <c r="H27" s="66"/>
      <c r="I27" s="62"/>
    </row>
    <row r="28" spans="1:9" ht="18.5" customHeight="1" x14ac:dyDescent="0.35">
      <c r="A28" s="91"/>
      <c r="B28" s="104" t="s">
        <v>67</v>
      </c>
      <c r="C28" s="104"/>
      <c r="D28" s="104"/>
      <c r="E28" s="104"/>
      <c r="F28" s="104"/>
      <c r="G28" s="104"/>
      <c r="H28" s="104"/>
      <c r="I28" s="62"/>
    </row>
    <row r="29" spans="1:9" ht="15" thickBot="1" x14ac:dyDescent="0.4">
      <c r="A29" s="105"/>
      <c r="B29" s="106"/>
      <c r="C29" s="106"/>
      <c r="D29" s="106"/>
      <c r="E29" s="106"/>
      <c r="F29" s="70"/>
      <c r="G29" s="70"/>
      <c r="H29" s="70"/>
      <c r="I29" s="10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2024-08-13T20:13:32Z</cp:lastPrinted>
  <dcterms:created xsi:type="dcterms:W3CDTF">2022-06-01T14:39:12Z</dcterms:created>
  <dcterms:modified xsi:type="dcterms:W3CDTF">2024-08-13T20:18:03Z</dcterms:modified>
</cp:coreProperties>
</file>