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0980732 HOSP GABRIEL PELAEZ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<sst xmlns="http://schemas.openxmlformats.org/spreadsheetml/2006/main" count="101" uniqueCount="71">
  <si>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</si>
  <si>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</si>
  <si>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</si>
  <si>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</si>
  <si>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</si>
  <si>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</si>
  <si>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</si>
  <si>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</si>
  <si>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</si>
  <si>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</si>
  <si>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</si>
  <si>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</si>
  <si>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GABRIEL PELAEZ MONTOYA</t>
  </si>
  <si>
    <t>FE</t>
  </si>
  <si>
    <t>29-Jul-2022</t>
  </si>
  <si>
    <t xml:space="preserve">
AMBUTALORIO 
HOSPITALARIO 
URGENCIAS</t>
  </si>
  <si>
    <t>SIN</t>
  </si>
  <si>
    <t xml:space="preserve">JARDIN </t>
  </si>
  <si>
    <t xml:space="preserve">EVENTO </t>
  </si>
  <si>
    <t>Alf+Fac</t>
  </si>
  <si>
    <t>Llave</t>
  </si>
  <si>
    <t>FE42610</t>
  </si>
  <si>
    <t>890980732_FE42610</t>
  </si>
  <si>
    <t>Fecha de radicacion EPS</t>
  </si>
  <si>
    <t>Estado de Factura EPS Agosto 28</t>
  </si>
  <si>
    <t>Boxalud</t>
  </si>
  <si>
    <t>N/A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</si>
  <si>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</si>
  <si>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</si>
  <si>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</si>
  <si>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</si>
  <si>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</si>
  <si>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</si>
  <si>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</si>
  <si>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</si>
  <si>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</si>
  <si>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</si>
  <si>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</si>
  <si>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</si>
  <si>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</si>
  <si>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</si>
  <si>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</si>
  <si>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</si>
  <si>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</si>
  <si>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</si>
  <si>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</si>
  <si>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</si>
  <si>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</si>
  <si>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</si>
  <si>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</si>
  <si>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</si>
  <si>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</si>
  <si>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GABRIEL PELAEZ MONTOYA</t>
  </si>
  <si>
    <t>NIT: 890980732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</si>
  <si>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</si>
  <si>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</si>
  <si>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</si>
  <si>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</si>
  <si>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</si>
  <si>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</si>
  <si>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</si>
  <si>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</si>
  <si>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</si>
  <si>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</si>
  <si>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</si>
  <si>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</si>
  <si>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</si>
  <si>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</si>
  <si>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27/08/2024</t>
  </si>
  <si>
    <t>Con Corte al dia: 31/07/2024</t>
  </si>
  <si>
    <t>Santiago de Cali, Agosto 28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</si>
</sst>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7" fontId="4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1" applyNumberFormat="1" applyFont="1" applyBorder="1"/>
    <xf numFmtId="14" fontId="0" fillId="0" borderId="1" xfId="0" applyNumberFormat="1" applyBorder="1"/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4" fontId="0" fillId="0" borderId="1" xfId="0" applyNumberFormat="1" applyFont="1" applyBorder="1"/>
    <xf numFmtId="0" fontId="0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8" fontId="7" fillId="0" borderId="0" xfId="2" applyNumberFormat="1" applyFont="1" applyAlignment="1">
      <alignment horizontal="right"/>
    </xf>
    <xf numFmtId="168" fontId="10" fillId="0" borderId="13" xfId="4" applyNumberFormat="1" applyFont="1" applyBorder="1" applyAlignment="1">
      <alignment horizontal="center"/>
    </xf>
    <xf numFmtId="169" fontId="10" fillId="0" borderId="13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9" xfId="3" applyNumberFormat="1" applyFont="1" applyBorder="1"/>
    <xf numFmtId="170" fontId="7" fillId="0" borderId="9" xfId="3" applyNumberFormat="1" applyFont="1" applyBorder="1"/>
    <xf numFmtId="167" fontId="10" fillId="0" borderId="9" xfId="4" applyFont="1" applyBorder="1"/>
    <xf numFmtId="169" fontId="7" fillId="0" borderId="9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/>
    </xf>
    <xf numFmtId="0" fontId="7" fillId="0" borderId="6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1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1" fontId="7" fillId="0" borderId="18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1" fontId="7" fillId="0" borderId="13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7" sqref="B7"/>
    </sheetView>
  </sheetViews>
  <sheetFormatPr baseColWidth="10" defaultRowHeight="14.5" x14ac:dyDescent="0.35"/>
  <cols>
    <col min="2" max="2" width="24.1796875" customWidth="1"/>
    <col min="3" max="3" width="9" customWidth="1"/>
    <col min="4" max="4" width="8.81640625" customWidth="1"/>
    <col min="5" max="5" width="12.2695312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58" x14ac:dyDescent="0.35">
      <c r="A2" s="1">
        <v>890980732</v>
      </c>
      <c r="B2" s="5" t="s">
        <v>12</v>
      </c>
      <c r="C2" s="1" t="s">
        <v>13</v>
      </c>
      <c r="D2" s="1">
        <v>42610</v>
      </c>
      <c r="E2" s="1" t="s">
        <v>14</v>
      </c>
      <c r="F2" s="7">
        <v>44781</v>
      </c>
      <c r="G2" s="6">
        <v>316334</v>
      </c>
      <c r="H2" s="6">
        <v>316334</v>
      </c>
      <c r="I2" s="8" t="s">
        <v>18</v>
      </c>
      <c r="J2" s="4" t="s">
        <v>17</v>
      </c>
      <c r="K2" s="8" t="s">
        <v>15</v>
      </c>
      <c r="L2" s="4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"/>
  <sheetViews>
    <sheetView showGridLines="0" zoomScale="80" zoomScaleNormal="80" workbookViewId="0">
      <selection activeCell="H3" sqref="H3"/>
    </sheetView>
  </sheetViews>
  <sheetFormatPr baseColWidth="10" defaultRowHeight="14.5" x14ac:dyDescent="0.35"/>
  <cols>
    <col min="1" max="1" width="10.90625" style="14"/>
    <col min="2" max="2" width="24.1796875" style="14" customWidth="1"/>
    <col min="3" max="3" width="9" style="14" customWidth="1"/>
    <col min="4" max="5" width="8.81640625" style="14" customWidth="1"/>
    <col min="6" max="6" width="18.36328125" style="14" bestFit="1" customWidth="1"/>
    <col min="7" max="7" width="12.26953125" style="14" customWidth="1"/>
    <col min="8" max="9" width="14.7265625" style="14" customWidth="1"/>
    <col min="10" max="10" width="9.26953125" style="17" customWidth="1"/>
    <col min="11" max="11" width="9.81640625" style="17" customWidth="1"/>
    <col min="12" max="12" width="15.7265625" style="14" bestFit="1" customWidth="1"/>
    <col min="13" max="13" width="11.453125" style="14" customWidth="1"/>
    <col min="14" max="14" width="15.1796875" style="14" customWidth="1"/>
    <col min="15" max="15" width="10.90625" style="14"/>
    <col min="16" max="16" width="21.36328125" style="14" bestFit="1" customWidth="1"/>
    <col min="17" max="16384" width="10.90625" style="14"/>
  </cols>
  <sheetData>
    <row r="1" spans="1:17" x14ac:dyDescent="0.35">
      <c r="K1" s="20">
        <f>SUBTOTAL(9,K3)</f>
        <v>316334</v>
      </c>
    </row>
    <row r="2" spans="1:17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19</v>
      </c>
      <c r="F2" s="15" t="s">
        <v>20</v>
      </c>
      <c r="G2" s="2" t="s">
        <v>2</v>
      </c>
      <c r="H2" s="2" t="s">
        <v>3</v>
      </c>
      <c r="I2" s="16" t="s">
        <v>23</v>
      </c>
      <c r="J2" s="18" t="s">
        <v>4</v>
      </c>
      <c r="K2" s="19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21" t="s">
        <v>24</v>
      </c>
      <c r="Q2" s="2" t="s">
        <v>25</v>
      </c>
    </row>
    <row r="3" spans="1:17" ht="58" x14ac:dyDescent="0.35">
      <c r="A3" s="11">
        <v>890980732</v>
      </c>
      <c r="B3" s="12" t="s">
        <v>12</v>
      </c>
      <c r="C3" s="11" t="s">
        <v>13</v>
      </c>
      <c r="D3" s="11">
        <v>42610</v>
      </c>
      <c r="E3" s="11" t="s">
        <v>21</v>
      </c>
      <c r="F3" s="11" t="s">
        <v>22</v>
      </c>
      <c r="G3" s="11" t="s">
        <v>14</v>
      </c>
      <c r="H3" s="13">
        <v>44781</v>
      </c>
      <c r="I3" s="13"/>
      <c r="J3" s="6">
        <v>316334</v>
      </c>
      <c r="K3" s="6">
        <v>316334</v>
      </c>
      <c r="L3" s="9" t="s">
        <v>18</v>
      </c>
      <c r="M3" s="10" t="s">
        <v>17</v>
      </c>
      <c r="N3" s="9" t="s">
        <v>15</v>
      </c>
      <c r="O3" s="10" t="s">
        <v>16</v>
      </c>
      <c r="P3" s="11" t="s">
        <v>27</v>
      </c>
      <c r="Q3" s="11" t="s">
        <v>26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J29" sqref="J29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28</v>
      </c>
      <c r="E2" s="26"/>
      <c r="F2" s="26"/>
      <c r="G2" s="26"/>
      <c r="H2" s="26"/>
      <c r="I2" s="27"/>
      <c r="J2" s="28" t="s">
        <v>29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30</v>
      </c>
      <c r="E4" s="26"/>
      <c r="F4" s="26"/>
      <c r="G4" s="26"/>
      <c r="H4" s="26"/>
      <c r="I4" s="27"/>
      <c r="J4" s="28" t="s">
        <v>31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70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52</v>
      </c>
      <c r="J11" s="42"/>
    </row>
    <row r="12" spans="2:10" ht="13" x14ac:dyDescent="0.3">
      <c r="B12" s="41"/>
      <c r="C12" s="43" t="s">
        <v>53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68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69</v>
      </c>
      <c r="D16" s="44"/>
      <c r="G16" s="46"/>
      <c r="H16" s="48" t="s">
        <v>32</v>
      </c>
      <c r="I16" s="48" t="s">
        <v>33</v>
      </c>
      <c r="J16" s="42"/>
    </row>
    <row r="17" spans="2:14" ht="13" x14ac:dyDescent="0.3">
      <c r="B17" s="41"/>
      <c r="C17" s="43" t="s">
        <v>34</v>
      </c>
      <c r="D17" s="43"/>
      <c r="E17" s="43"/>
      <c r="F17" s="43"/>
      <c r="G17" s="46"/>
      <c r="H17" s="49">
        <v>1</v>
      </c>
      <c r="I17" s="50">
        <v>316334</v>
      </c>
      <c r="J17" s="42"/>
    </row>
    <row r="18" spans="2:14" x14ac:dyDescent="0.25">
      <c r="B18" s="41"/>
      <c r="C18" s="22" t="s">
        <v>35</v>
      </c>
      <c r="G18" s="46"/>
      <c r="H18" s="52">
        <v>0</v>
      </c>
      <c r="I18" s="53">
        <v>0</v>
      </c>
      <c r="J18" s="42"/>
    </row>
    <row r="19" spans="2:14" x14ac:dyDescent="0.25">
      <c r="B19" s="41"/>
      <c r="C19" s="22" t="s">
        <v>36</v>
      </c>
      <c r="G19" s="46"/>
      <c r="H19" s="52">
        <v>0</v>
      </c>
      <c r="I19" s="53">
        <v>0</v>
      </c>
      <c r="J19" s="42"/>
    </row>
    <row r="20" spans="2:14" x14ac:dyDescent="0.25">
      <c r="B20" s="41"/>
      <c r="C20" s="22" t="s">
        <v>37</v>
      </c>
      <c r="H20" s="54">
        <v>1</v>
      </c>
      <c r="I20" s="55">
        <v>316334</v>
      </c>
      <c r="J20" s="42"/>
    </row>
    <row r="21" spans="2:14" x14ac:dyDescent="0.25">
      <c r="B21" s="41"/>
      <c r="C21" s="22" t="s">
        <v>38</v>
      </c>
      <c r="H21" s="54">
        <v>0</v>
      </c>
      <c r="I21" s="55">
        <v>0</v>
      </c>
      <c r="J21" s="42"/>
      <c r="N21" s="56"/>
    </row>
    <row r="22" spans="2:14" ht="13" thickBot="1" x14ac:dyDescent="0.3">
      <c r="B22" s="41"/>
      <c r="C22" s="22" t="s">
        <v>39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40</v>
      </c>
      <c r="D23" s="43"/>
      <c r="E23" s="43"/>
      <c r="F23" s="43"/>
      <c r="H23" s="59">
        <f>H18+H19+H20+H21+H22</f>
        <v>1</v>
      </c>
      <c r="I23" s="60">
        <f>I18+I19+I20+I21+I22</f>
        <v>316334</v>
      </c>
      <c r="J23" s="42"/>
    </row>
    <row r="24" spans="2:14" x14ac:dyDescent="0.25">
      <c r="B24" s="41"/>
      <c r="C24" s="22" t="s">
        <v>41</v>
      </c>
      <c r="H24" s="54">
        <v>0</v>
      </c>
      <c r="I24" s="55">
        <v>0</v>
      </c>
      <c r="J24" s="42"/>
    </row>
    <row r="25" spans="2:14" ht="13" thickBot="1" x14ac:dyDescent="0.3">
      <c r="B25" s="41"/>
      <c r="C25" s="22" t="s">
        <v>42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43</v>
      </c>
      <c r="D26" s="43"/>
      <c r="E26" s="43"/>
      <c r="F26" s="43"/>
      <c r="H26" s="59">
        <f>H24+H25</f>
        <v>0</v>
      </c>
      <c r="I26" s="60">
        <f>I24+I25</f>
        <v>0</v>
      </c>
      <c r="J26" s="42"/>
    </row>
    <row r="27" spans="2:14" ht="13.5" thickBot="1" x14ac:dyDescent="0.35">
      <c r="B27" s="41"/>
      <c r="C27" s="46" t="s">
        <v>44</v>
      </c>
      <c r="D27" s="61"/>
      <c r="E27" s="61"/>
      <c r="F27" s="61"/>
      <c r="G27" s="46"/>
      <c r="H27" s="62">
        <v>0</v>
      </c>
      <c r="I27" s="63">
        <v>0</v>
      </c>
      <c r="J27" s="64"/>
    </row>
    <row r="28" spans="2:14" ht="13" x14ac:dyDescent="0.3">
      <c r="B28" s="41"/>
      <c r="C28" s="61" t="s">
        <v>45</v>
      </c>
      <c r="D28" s="61"/>
      <c r="E28" s="61"/>
      <c r="F28" s="61"/>
      <c r="G28" s="46"/>
      <c r="H28" s="65">
        <f>H27</f>
        <v>0</v>
      </c>
      <c r="I28" s="53">
        <f>I27</f>
        <v>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46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1</v>
      </c>
      <c r="I31" s="53">
        <f>I23+I26+I28</f>
        <v>316334</v>
      </c>
      <c r="J31" s="64"/>
    </row>
    <row r="32" spans="2:14" ht="9.75" customHeight="1" x14ac:dyDescent="0.25">
      <c r="B32" s="41"/>
      <c r="C32" s="46"/>
      <c r="D32" s="46"/>
      <c r="E32" s="46"/>
      <c r="F32" s="46"/>
      <c r="G32" s="68"/>
      <c r="H32" s="69"/>
      <c r="I32" s="70"/>
      <c r="J32" s="64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47</v>
      </c>
      <c r="D38" s="68"/>
      <c r="E38" s="46"/>
      <c r="F38" s="46"/>
      <c r="G38" s="46"/>
      <c r="H38" s="75" t="s">
        <v>48</v>
      </c>
      <c r="I38" s="68"/>
      <c r="J38" s="64"/>
    </row>
    <row r="39" spans="2:10" ht="13" x14ac:dyDescent="0.3">
      <c r="B39" s="41"/>
      <c r="C39" s="61" t="s">
        <v>54</v>
      </c>
      <c r="D39" s="46"/>
      <c r="E39" s="46"/>
      <c r="F39" s="46"/>
      <c r="G39" s="46"/>
      <c r="H39" s="61" t="s">
        <v>49</v>
      </c>
      <c r="I39" s="68"/>
      <c r="J39" s="64"/>
    </row>
    <row r="40" spans="2:10" ht="13" x14ac:dyDescent="0.3">
      <c r="B40" s="41"/>
      <c r="C40" s="46"/>
      <c r="D40" s="46"/>
      <c r="E40" s="46"/>
      <c r="F40" s="46"/>
      <c r="G40" s="46"/>
      <c r="H40" s="61" t="s">
        <v>50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76" t="s">
        <v>51</v>
      </c>
      <c r="D42" s="76"/>
      <c r="E42" s="76"/>
      <c r="F42" s="76"/>
      <c r="G42" s="76"/>
      <c r="H42" s="76"/>
      <c r="I42" s="76"/>
      <c r="J42" s="64"/>
    </row>
    <row r="43" spans="2:10" x14ac:dyDescent="0.25">
      <c r="B43" s="41"/>
      <c r="C43" s="76"/>
      <c r="D43" s="76"/>
      <c r="E43" s="76"/>
      <c r="F43" s="76"/>
      <c r="G43" s="76"/>
      <c r="H43" s="76"/>
      <c r="I43" s="76"/>
      <c r="J43" s="64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9" sqref="F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1"/>
      <c r="B1" s="82"/>
      <c r="C1" s="83" t="s">
        <v>55</v>
      </c>
      <c r="D1" s="84"/>
      <c r="E1" s="84"/>
      <c r="F1" s="84"/>
      <c r="G1" s="84"/>
      <c r="H1" s="85"/>
      <c r="I1" s="86" t="s">
        <v>29</v>
      </c>
    </row>
    <row r="2" spans="1:9" ht="53.5" customHeight="1" thickBot="1" x14ac:dyDescent="0.4">
      <c r="A2" s="87"/>
      <c r="B2" s="88"/>
      <c r="C2" s="89" t="s">
        <v>56</v>
      </c>
      <c r="D2" s="90"/>
      <c r="E2" s="90"/>
      <c r="F2" s="90"/>
      <c r="G2" s="90"/>
      <c r="H2" s="91"/>
      <c r="I2" s="92" t="s">
        <v>57</v>
      </c>
    </row>
    <row r="3" spans="1:9" x14ac:dyDescent="0.35">
      <c r="A3" s="93"/>
      <c r="B3" s="46"/>
      <c r="C3" s="46"/>
      <c r="D3" s="46"/>
      <c r="E3" s="46"/>
      <c r="F3" s="46"/>
      <c r="G3" s="46"/>
      <c r="H3" s="46"/>
      <c r="I3" s="64"/>
    </row>
    <row r="4" spans="1:9" x14ac:dyDescent="0.35">
      <c r="A4" s="93"/>
      <c r="B4" s="46"/>
      <c r="C4" s="46"/>
      <c r="D4" s="46"/>
      <c r="E4" s="46"/>
      <c r="F4" s="46"/>
      <c r="G4" s="46"/>
      <c r="H4" s="46"/>
      <c r="I4" s="64"/>
    </row>
    <row r="5" spans="1:9" x14ac:dyDescent="0.35">
      <c r="A5" s="93"/>
      <c r="B5" s="43" t="s">
        <v>70</v>
      </c>
      <c r="C5" s="94"/>
      <c r="D5" s="95"/>
      <c r="E5" s="46"/>
      <c r="F5" s="46"/>
      <c r="G5" s="46"/>
      <c r="H5" s="46"/>
      <c r="I5" s="64"/>
    </row>
    <row r="6" spans="1:9" x14ac:dyDescent="0.35">
      <c r="A6" s="93"/>
      <c r="B6" s="22"/>
      <c r="C6" s="46"/>
      <c r="D6" s="46"/>
      <c r="E6" s="46"/>
      <c r="F6" s="46"/>
      <c r="G6" s="46"/>
      <c r="H6" s="46"/>
      <c r="I6" s="64"/>
    </row>
    <row r="7" spans="1:9" x14ac:dyDescent="0.35">
      <c r="A7" s="93"/>
      <c r="B7" s="43" t="s">
        <v>52</v>
      </c>
      <c r="C7" s="46"/>
      <c r="D7" s="46"/>
      <c r="E7" s="46"/>
      <c r="F7" s="46"/>
      <c r="G7" s="46"/>
      <c r="H7" s="46"/>
      <c r="I7" s="64"/>
    </row>
    <row r="8" spans="1:9" x14ac:dyDescent="0.35">
      <c r="A8" s="93"/>
      <c r="B8" s="43" t="s">
        <v>53</v>
      </c>
      <c r="C8" s="46"/>
      <c r="D8" s="46"/>
      <c r="E8" s="46"/>
      <c r="F8" s="46"/>
      <c r="G8" s="46"/>
      <c r="H8" s="46"/>
      <c r="I8" s="64"/>
    </row>
    <row r="9" spans="1:9" x14ac:dyDescent="0.35">
      <c r="A9" s="93"/>
      <c r="B9" s="46"/>
      <c r="C9" s="46"/>
      <c r="D9" s="46"/>
      <c r="E9" s="46"/>
      <c r="F9" s="46"/>
      <c r="G9" s="46"/>
      <c r="H9" s="46"/>
      <c r="I9" s="64"/>
    </row>
    <row r="10" spans="1:9" x14ac:dyDescent="0.35">
      <c r="A10" s="93"/>
      <c r="B10" s="46" t="s">
        <v>58</v>
      </c>
      <c r="C10" s="46"/>
      <c r="D10" s="46"/>
      <c r="E10" s="46"/>
      <c r="F10" s="46"/>
      <c r="G10" s="46"/>
      <c r="H10" s="46"/>
      <c r="I10" s="64"/>
    </row>
    <row r="11" spans="1:9" x14ac:dyDescent="0.35">
      <c r="A11" s="93"/>
      <c r="B11" s="96"/>
      <c r="C11" s="46"/>
      <c r="D11" s="46"/>
      <c r="E11" s="46"/>
      <c r="F11" s="46"/>
      <c r="G11" s="46"/>
      <c r="H11" s="46"/>
      <c r="I11" s="64"/>
    </row>
    <row r="12" spans="1:9" x14ac:dyDescent="0.35">
      <c r="A12" s="93"/>
      <c r="B12" s="22" t="s">
        <v>69</v>
      </c>
      <c r="C12" s="95"/>
      <c r="D12" s="46"/>
      <c r="E12" s="46"/>
      <c r="F12" s="46"/>
      <c r="G12" s="48" t="s">
        <v>59</v>
      </c>
      <c r="H12" s="48" t="s">
        <v>60</v>
      </c>
      <c r="I12" s="64"/>
    </row>
    <row r="13" spans="1:9" x14ac:dyDescent="0.35">
      <c r="A13" s="93"/>
      <c r="B13" s="61" t="s">
        <v>34</v>
      </c>
      <c r="C13" s="61"/>
      <c r="D13" s="61"/>
      <c r="E13" s="61"/>
      <c r="F13" s="46"/>
      <c r="G13" s="97">
        <f>G19</f>
        <v>1</v>
      </c>
      <c r="H13" s="98">
        <f>H19</f>
        <v>316334</v>
      </c>
      <c r="I13" s="64"/>
    </row>
    <row r="14" spans="1:9" x14ac:dyDescent="0.35">
      <c r="A14" s="93"/>
      <c r="B14" s="46" t="s">
        <v>35</v>
      </c>
      <c r="C14" s="46"/>
      <c r="D14" s="46"/>
      <c r="E14" s="46"/>
      <c r="F14" s="46"/>
      <c r="G14" s="99">
        <v>0</v>
      </c>
      <c r="H14" s="100">
        <v>0</v>
      </c>
      <c r="I14" s="64"/>
    </row>
    <row r="15" spans="1:9" x14ac:dyDescent="0.35">
      <c r="A15" s="93"/>
      <c r="B15" s="46" t="s">
        <v>36</v>
      </c>
      <c r="C15" s="46"/>
      <c r="D15" s="46"/>
      <c r="E15" s="46"/>
      <c r="F15" s="46"/>
      <c r="G15" s="99">
        <v>0</v>
      </c>
      <c r="H15" s="100">
        <v>0</v>
      </c>
      <c r="I15" s="64"/>
    </row>
    <row r="16" spans="1:9" x14ac:dyDescent="0.35">
      <c r="A16" s="93"/>
      <c r="B16" s="46" t="s">
        <v>37</v>
      </c>
      <c r="C16" s="46"/>
      <c r="D16" s="46"/>
      <c r="E16" s="46"/>
      <c r="F16" s="46"/>
      <c r="G16" s="99">
        <v>1</v>
      </c>
      <c r="H16" s="100">
        <v>316334</v>
      </c>
      <c r="I16" s="64"/>
    </row>
    <row r="17" spans="1:9" x14ac:dyDescent="0.35">
      <c r="A17" s="93"/>
      <c r="B17" s="46" t="s">
        <v>38</v>
      </c>
      <c r="C17" s="46"/>
      <c r="D17" s="46"/>
      <c r="E17" s="46"/>
      <c r="F17" s="46"/>
      <c r="G17" s="99">
        <v>0</v>
      </c>
      <c r="H17" s="100">
        <v>0</v>
      </c>
      <c r="I17" s="64"/>
    </row>
    <row r="18" spans="1:9" x14ac:dyDescent="0.35">
      <c r="A18" s="93"/>
      <c r="B18" s="46" t="s">
        <v>61</v>
      </c>
      <c r="C18" s="46"/>
      <c r="D18" s="46"/>
      <c r="E18" s="46"/>
      <c r="F18" s="46"/>
      <c r="G18" s="101">
        <v>0</v>
      </c>
      <c r="H18" s="102">
        <v>0</v>
      </c>
      <c r="I18" s="64"/>
    </row>
    <row r="19" spans="1:9" x14ac:dyDescent="0.35">
      <c r="A19" s="93"/>
      <c r="B19" s="61" t="s">
        <v>62</v>
      </c>
      <c r="C19" s="61"/>
      <c r="D19" s="61"/>
      <c r="E19" s="61"/>
      <c r="F19" s="46"/>
      <c r="G19" s="99">
        <f>SUM(G14:G18)</f>
        <v>1</v>
      </c>
      <c r="H19" s="98">
        <f>(H14+H15+H16+H17+H18)</f>
        <v>316334</v>
      </c>
      <c r="I19" s="64"/>
    </row>
    <row r="20" spans="1:9" ht="15" thickBot="1" x14ac:dyDescent="0.4">
      <c r="A20" s="93"/>
      <c r="B20" s="61"/>
      <c r="C20" s="61"/>
      <c r="D20" s="46"/>
      <c r="E20" s="46"/>
      <c r="F20" s="46"/>
      <c r="G20" s="103"/>
      <c r="H20" s="104"/>
      <c r="I20" s="64"/>
    </row>
    <row r="21" spans="1:9" ht="15" thickTop="1" x14ac:dyDescent="0.35">
      <c r="A21" s="93"/>
      <c r="B21" s="61"/>
      <c r="C21" s="61"/>
      <c r="D21" s="46"/>
      <c r="E21" s="46"/>
      <c r="F21" s="46"/>
      <c r="G21" s="68"/>
      <c r="H21" s="105"/>
      <c r="I21" s="64"/>
    </row>
    <row r="22" spans="1:9" x14ac:dyDescent="0.35">
      <c r="A22" s="93"/>
      <c r="B22" s="46"/>
      <c r="C22" s="46"/>
      <c r="D22" s="46"/>
      <c r="E22" s="46"/>
      <c r="F22" s="68"/>
      <c r="G22" s="68"/>
      <c r="H22" s="68"/>
      <c r="I22" s="64"/>
    </row>
    <row r="23" spans="1:9" ht="15" thickBot="1" x14ac:dyDescent="0.4">
      <c r="A23" s="93"/>
      <c r="B23" s="72"/>
      <c r="C23" s="72"/>
      <c r="D23" s="46"/>
      <c r="E23" s="46"/>
      <c r="F23" s="72"/>
      <c r="G23" s="72"/>
      <c r="H23" s="68"/>
      <c r="I23" s="64"/>
    </row>
    <row r="24" spans="1:9" x14ac:dyDescent="0.35">
      <c r="A24" s="93"/>
      <c r="B24" s="68" t="s">
        <v>63</v>
      </c>
      <c r="C24" s="68"/>
      <c r="D24" s="46"/>
      <c r="E24" s="46"/>
      <c r="F24" s="68"/>
      <c r="G24" s="68"/>
      <c r="H24" s="68"/>
      <c r="I24" s="64"/>
    </row>
    <row r="25" spans="1:9" x14ac:dyDescent="0.35">
      <c r="A25" s="93"/>
      <c r="B25" s="68" t="s">
        <v>64</v>
      </c>
      <c r="C25" s="68"/>
      <c r="D25" s="46"/>
      <c r="E25" s="46"/>
      <c r="F25" s="68" t="s">
        <v>65</v>
      </c>
      <c r="G25" s="68"/>
      <c r="H25" s="68"/>
      <c r="I25" s="64"/>
    </row>
    <row r="26" spans="1:9" x14ac:dyDescent="0.35">
      <c r="A26" s="93"/>
      <c r="B26" s="68" t="s">
        <v>54</v>
      </c>
      <c r="C26" s="68"/>
      <c r="D26" s="46"/>
      <c r="E26" s="46"/>
      <c r="F26" s="68" t="s">
        <v>66</v>
      </c>
      <c r="G26" s="68"/>
      <c r="H26" s="68"/>
      <c r="I26" s="64"/>
    </row>
    <row r="27" spans="1:9" x14ac:dyDescent="0.35">
      <c r="A27" s="93"/>
      <c r="B27" s="68"/>
      <c r="C27" s="68"/>
      <c r="D27" s="46"/>
      <c r="E27" s="46"/>
      <c r="F27" s="68"/>
      <c r="G27" s="68"/>
      <c r="H27" s="68"/>
      <c r="I27" s="64"/>
    </row>
    <row r="28" spans="1:9" ht="18.5" customHeight="1" x14ac:dyDescent="0.35">
      <c r="A28" s="93"/>
      <c r="B28" s="106" t="s">
        <v>67</v>
      </c>
      <c r="C28" s="106"/>
      <c r="D28" s="106"/>
      <c r="E28" s="106"/>
      <c r="F28" s="106"/>
      <c r="G28" s="106"/>
      <c r="H28" s="106"/>
      <c r="I28" s="64"/>
    </row>
    <row r="29" spans="1:9" ht="15" thickBot="1" x14ac:dyDescent="0.4">
      <c r="A29" s="107"/>
      <c r="B29" s="108"/>
      <c r="C29" s="108"/>
      <c r="D29" s="108"/>
      <c r="E29" s="108"/>
      <c r="F29" s="72"/>
      <c r="G29" s="72"/>
      <c r="H29" s="72"/>
      <c r="I29" s="10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2024-08-28T23:32:02Z</cp:lastPrinted>
  <dcterms:created xsi:type="dcterms:W3CDTF">2022-06-01T14:39:12Z</dcterms:created>
  <dcterms:modified xsi:type="dcterms:W3CDTF">2024-08-28T23:40:11Z</dcterms:modified>
</cp:coreProperties>
</file>