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9. SEPTIEMBRE\NIT 890911816 CLINICA MEDELLIN S.A\"/>
    </mc:Choice>
  </mc:AlternateContent>
  <bookViews>
    <workbookView xWindow="0" yWindow="0" windowWidth="19200" windowHeight="6150" activeTab="2"/>
  </bookViews>
  <sheets>
    <sheet name="INFO IPS" sheetId="1" r:id="rId1"/>
    <sheet name="ESTADO DE CADA FACTURA" sheetId="2" r:id="rId2"/>
    <sheet name="FOR-CSA-018 " sheetId="3" r:id="rId3"/>
    <sheet name="FOR CSA 004" sheetId="4" r:id="rId4"/>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4" l="1"/>
  <c r="G19" i="4"/>
  <c r="G13" i="4" s="1"/>
  <c r="H13" i="4"/>
  <c r="I28" i="3"/>
  <c r="H28" i="3"/>
  <c r="I26" i="3"/>
  <c r="H26" i="3"/>
  <c r="I23" i="3"/>
  <c r="I31" i="3" s="1"/>
  <c r="H23" i="3"/>
  <c r="H31" i="3" s="1"/>
  <c r="K1" i="2" l="1"/>
</calcChain>
</file>

<file path=xl/comments1.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E2" authorId="0" shapeId="0">
      <text>
        <r>
          <rPr>
            <b/>
            <sz val="9"/>
            <color indexed="81"/>
            <rFont val="Tahoma"/>
            <family val="2"/>
          </rPr>
          <t>Juan Camilo Paez Ramirez:</t>
        </r>
        <r>
          <rPr>
            <sz val="9"/>
            <color indexed="81"/>
            <rFont val="Tahoma"/>
            <family val="2"/>
          </rPr>
          <t xml:space="preserve">
FECHA DE LA FACTURA
</t>
        </r>
      </text>
    </comment>
    <comment ref="F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Paola Andrea Jimenez Prado</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 ref="Z3" authorId="1" shapeId="0">
      <text>
        <r>
          <rPr>
            <b/>
            <sz val="9"/>
            <color indexed="81"/>
            <rFont val="Tahoma"/>
            <charset val="1"/>
          </rPr>
          <t>Paola Andrea Jimenez Prado:</t>
        </r>
        <r>
          <rPr>
            <sz val="9"/>
            <color indexed="81"/>
            <rFont val="Tahoma"/>
            <charset val="1"/>
          </rPr>
          <t xml:space="preserve">
SERVICIOS DEL 2%</t>
        </r>
      </text>
    </comment>
    <comment ref="AA3" authorId="1" shapeId="0">
      <text>
        <r>
          <rPr>
            <b/>
            <sz val="9"/>
            <color indexed="81"/>
            <rFont val="Tahoma"/>
            <charset val="1"/>
          </rPr>
          <t>Paola Andrea Jimenez Prado:</t>
        </r>
        <r>
          <rPr>
            <sz val="9"/>
            <color indexed="81"/>
            <rFont val="Tahoma"/>
            <charset val="1"/>
          </rPr>
          <t xml:space="preserve">
PAGO DIRECTO REGIMEN SUBSIDIADO MARZO 2024</t>
        </r>
      </text>
    </comment>
  </commentList>
</comments>
</file>

<file path=xl/sharedStrings.xml><?xml version="1.0" encoding="utf-8"?>
<sst xmlns="http://schemas.openxmlformats.org/spreadsheetml/2006/main" count="123" uniqueCount="87">
  <si>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</si>
  <si>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</si>
  <si>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</si>
  <si>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</si>
  <si>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</si>
  <si>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</si>
  <si>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</si>
  <si>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</si>
  <si>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</si>
  <si>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</si>
  <si>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</si>
  <si>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</si>
  <si>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FOCC</t>
  </si>
  <si>
    <t xml:space="preserve">Medellin </t>
  </si>
  <si>
    <t xml:space="preserve">evento </t>
  </si>
  <si>
    <t xml:space="preserve">CLINICA MEDELLIN </t>
  </si>
  <si>
    <t>ESTADO DE CARTERA CLINICA MEDELLIN SAS NIT 890911816 CORTE AGOSTO 2024</t>
  </si>
  <si>
    <t>Alf+Fac</t>
  </si>
  <si>
    <t>Llave</t>
  </si>
  <si>
    <t>FOCC1204530</t>
  </si>
  <si>
    <t>890911816_FOCC1204530</t>
  </si>
  <si>
    <t>FOCC1315249</t>
  </si>
  <si>
    <t>890911816_FOCC1315249</t>
  </si>
  <si>
    <t xml:space="preserve">Fecha de radicacion EPS </t>
  </si>
  <si>
    <t>Estado de Factura EPS Septiembre 14</t>
  </si>
  <si>
    <t>Boxalud</t>
  </si>
  <si>
    <t>Para respuesta prestador</t>
  </si>
  <si>
    <t>Finalizada</t>
  </si>
  <si>
    <t xml:space="preserve">Valor total bruto </t>
  </si>
  <si>
    <t>Valor radicado</t>
  </si>
  <si>
    <t>Valor glosa pendiente</t>
  </si>
  <si>
    <t>Valor pagar</t>
  </si>
  <si>
    <t>Observación objeccion</t>
  </si>
  <si>
    <t>se realiza objecion al validar los datos dela factura no anexan factura de compra de material de ostosentesis CEMENTO ANTIBIOT. GENTAFIX3 REF T040340G DISORTHO-U, favor anexar factura de compra para darle tramite ala factura., se realiza objecion al validar los datos dela factura no anexan factura de compra de material de ostosentesis CABEZA RADIAL RHS 18 MM A 22MM REF: DTJ301 A DTJ303 DISO, favor anexar factura de compra para darle tramite ala factura., se realiza objecion al validar los datos dela factura no anexan factura de compra de material de ostosentesis TALLO RADIAL RHS 6MM CUELLO 13MM A 8MM CUELLO 1, favor anexar factura de compra para darle tramite ala factura., se realiza objecion al validar los datos dela factura no anexan factura de compra de material de ostosentesis TORNILLO CORTICAL 3.5 X12 MM A 3.5 X 50 MM REF 4030306112 A 403030615, favor anexar factura de compra para darle tramite ala factura., se realiza objecion al validar los datos dela factura no anexan factura de compra de material de ostosentesis, TORNILLO BLOQ. 3.5 X 12 A 50MM 4031451012 A 4031451070 Y 45713018803 favor anexar factura de compra para darle tramite ala factura., se realiza objecion al validar los datos dela factura no anexan factura de compra de material de ostosentesis PLACA DE COMPR Y BLOQ OLECRANAL ANATÓMICA 3.5 DER A IZQ 4 A 12H 4022, favor anexar factura de compra para darle tramite ala factura., se realiza objecion al validar los datos dela factura no anexan factura de compra de material de ostosentesis ,SUTURA ANCLADA DE 3.5MM EN TITANIO REF: KNT435 LH-UND:94 favor anexar factura de compra para darle tramite ala factura., se realiza objecion al validar los datos dela factura no anexan factura de compra de material de ostosentesis INTERGRAFT BONE CHIP 15 CC REF: IBCP11 RP DENTAL-UND:94, favor anexar factura de compra para darle tramite ala factura., pertiencia medica se realiza objecion a item 890402, interconsulta por ortopedia no facturable deriva en acto quirurgico., pertinencia medica Se realiza objecion a item 10A002, internacion complejidad alta habitacion bipersonal, los dias 31 de julio de 2023 y 1-2-3-4-5-6-7 de agosto de 2023, paciente con orden de procedimiento quirurgico desde el 30-07-2023, se evidencia falla en oportunidad de ejecucion del mismo, estancia no pertiente inactiva en los dias mencionados., pertinencia medica Se realiza objecion a item M11010 en cantidad de 4, guantes quirurgicos no facturable incluidos en materiales de procedimiento quiurgico, pertinencia medica Se realiza objecion a item M44594, material de sutura no facturable incluido en materiales de procedimiento, pertinencia medica Se realiza objecion a item M44943, material de sutura no facturable incluido en materiales de procedimiento, pertinencia medica Se realiza objecion cofigo 10211, no se evidencia soportado el uso de intensidicador de imágenes.</t>
  </si>
  <si>
    <t>Por pagar SAP</t>
  </si>
  <si>
    <t>P. abiertas doc</t>
  </si>
  <si>
    <t>16.04.2024</t>
  </si>
  <si>
    <t>Valor compensacion SAP</t>
  </si>
  <si>
    <t xml:space="preserve">Doc. Compensacion </t>
  </si>
  <si>
    <t>Retención</t>
  </si>
  <si>
    <t xml:space="preserve">Fecha de compensacion </t>
  </si>
  <si>
    <t>Valor TF</t>
  </si>
  <si>
    <t>Fecha de corte</t>
  </si>
  <si>
    <t>GLOSA PENDIENTE POR CONCILIAR</t>
  </si>
  <si>
    <t>FACTURA PENDIENTE EN PROGRAMACION DE PAGO</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</si>
  <si>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</si>
  <si>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</si>
  <si>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</si>
  <si>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</si>
  <si>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</si>
  <si>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</si>
  <si>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</si>
  <si>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</si>
  <si>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</si>
  <si>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</si>
  <si>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</si>
  <si>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</si>
  <si>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</si>
  <si>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</si>
  <si>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</si>
  <si>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</si>
  <si>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</si>
  <si>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</si>
  <si>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</si>
  <si>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</si>
  <si>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</si>
  <si>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</si>
  <si>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</si>
  <si>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NIT: 890911816</t>
  </si>
  <si>
    <t xml:space="preserve">Señores: CLÍNICA MEDELLIN </t>
  </si>
  <si>
    <t>Santiago de Cali, Septiembre 14 del 2024</t>
  </si>
  <si>
    <t>Dora Isabel Ospina</t>
  </si>
  <si>
    <t>Dirección administrativa y financiera</t>
  </si>
  <si>
    <t>A continuacion me permito remitir nuestra respuesta al estado de cartera presentado en la fecha: 10/09/2024</t>
  </si>
  <si>
    <t>Con Corte al dia: 30/08/2024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</si>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</sst>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3"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sz val="9"/>
      <color indexed="81"/>
      <name val="Tahoma"/>
      <charset val="1"/>
    </font>
    <font>
      <b/>
      <sz val="9"/>
      <color indexed="81"/>
      <name val="Tahoma"/>
      <charset val="1"/>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theme="0"/>
        <bgColor indexed="64"/>
      </patternFill>
    </fill>
    <fill>
      <patternFill patternType="solid">
        <fgColor rgb="FF00B3A9"/>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8" fillId="0" borderId="0"/>
    <xf numFmtId="167" fontId="5" fillId="0" borderId="0" applyFont="0" applyFill="0" applyBorder="0" applyAlignment="0" applyProtection="0"/>
  </cellStyleXfs>
  <cellXfs count="112">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14" fontId="0" fillId="0" borderId="1" xfId="0" applyNumberFormat="1" applyBorder="1"/>
    <xf numFmtId="164" fontId="0" fillId="0" borderId="1" xfId="1" applyNumberFormat="1" applyFont="1" applyBorder="1"/>
    <xf numFmtId="0" fontId="1" fillId="0" borderId="0" xfId="0" applyFont="1"/>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164" fontId="1" fillId="0" borderId="0" xfId="1" applyNumberFormat="1" applyFont="1"/>
    <xf numFmtId="0" fontId="1" fillId="7" borderId="1" xfId="0" applyFont="1" applyFill="1" applyBorder="1" applyAlignment="1">
      <alignment horizontal="center" vertical="center" wrapText="1"/>
    </xf>
    <xf numFmtId="0" fontId="1" fillId="3" borderId="2" xfId="0" applyFont="1" applyFill="1" applyBorder="1" applyAlignment="1">
      <alignment horizontal="center" wrapText="1"/>
    </xf>
    <xf numFmtId="43" fontId="0" fillId="0" borderId="0" xfId="1" applyFont="1"/>
    <xf numFmtId="43" fontId="0" fillId="0" borderId="1" xfId="1" applyFont="1" applyBorder="1"/>
    <xf numFmtId="164" fontId="0" fillId="0" borderId="0" xfId="1" applyNumberFormat="1" applyFont="1"/>
    <xf numFmtId="164" fontId="1" fillId="0" borderId="1" xfId="1" applyNumberFormat="1" applyFont="1" applyBorder="1" applyAlignment="1">
      <alignment horizontal="center" vertical="center" wrapText="1"/>
    </xf>
    <xf numFmtId="164" fontId="1" fillId="8" borderId="1" xfId="1" applyNumberFormat="1" applyFont="1" applyFill="1" applyBorder="1" applyAlignment="1">
      <alignment horizontal="center" vertical="center" wrapText="1"/>
    </xf>
    <xf numFmtId="43" fontId="1" fillId="7" borderId="1" xfId="1" applyFont="1" applyFill="1" applyBorder="1" applyAlignment="1">
      <alignment horizontal="center" vertical="center" wrapText="1"/>
    </xf>
    <xf numFmtId="0" fontId="1" fillId="9" borderId="1" xfId="0" applyFont="1" applyFill="1" applyBorder="1" applyAlignment="1">
      <alignment horizontal="center" vertical="center" wrapText="1"/>
    </xf>
    <xf numFmtId="3" fontId="0" fillId="0" borderId="1" xfId="0" applyNumberFormat="1" applyBorder="1"/>
    <xf numFmtId="164" fontId="1" fillId="9" borderId="1" xfId="1" applyNumberFormat="1" applyFont="1" applyFill="1" applyBorder="1" applyAlignment="1">
      <alignment horizontal="center" vertical="center" wrapText="1"/>
    </xf>
    <xf numFmtId="0" fontId="9" fillId="0" borderId="0" xfId="3" applyFont="1"/>
    <xf numFmtId="0" fontId="9" fillId="0" borderId="3" xfId="3" applyFont="1" applyBorder="1" applyAlignment="1">
      <alignment horizontal="centerContinuous"/>
    </xf>
    <xf numFmtId="0" fontId="9" fillId="0" borderId="4" xfId="3" applyFont="1" applyBorder="1" applyAlignment="1">
      <alignment horizontal="centerContinuous"/>
    </xf>
    <xf numFmtId="0" fontId="10" fillId="0" borderId="3" xfId="3" applyFont="1" applyBorder="1" applyAlignment="1">
      <alignment horizontal="centerContinuous" vertical="center"/>
    </xf>
    <xf numFmtId="0" fontId="10" fillId="0" borderId="5" xfId="3" applyFont="1" applyBorder="1" applyAlignment="1">
      <alignment horizontal="centerContinuous" vertical="center"/>
    </xf>
    <xf numFmtId="0" fontId="10" fillId="0" borderId="4" xfId="3" applyFont="1" applyBorder="1" applyAlignment="1">
      <alignment horizontal="centerContinuous" vertical="center"/>
    </xf>
    <xf numFmtId="0" fontId="10" fillId="0" borderId="6" xfId="3" applyFont="1" applyBorder="1" applyAlignment="1">
      <alignment horizontal="centerContinuous" vertical="center"/>
    </xf>
    <xf numFmtId="0" fontId="9" fillId="0" borderId="7" xfId="3" applyFont="1" applyBorder="1" applyAlignment="1">
      <alignment horizontal="centerContinuous"/>
    </xf>
    <xf numFmtId="0" fontId="9" fillId="0" borderId="8" xfId="3" applyFont="1" applyBorder="1" applyAlignment="1">
      <alignment horizontal="centerContinuous"/>
    </xf>
    <xf numFmtId="0" fontId="10" fillId="0" borderId="9" xfId="3" applyFont="1" applyBorder="1" applyAlignment="1">
      <alignment horizontal="centerContinuous" vertical="center"/>
    </xf>
    <xf numFmtId="0" fontId="10" fillId="0" borderId="10" xfId="3" applyFont="1" applyBorder="1" applyAlignment="1">
      <alignment horizontal="centerContinuous" vertical="center"/>
    </xf>
    <xf numFmtId="0" fontId="10" fillId="0" borderId="11" xfId="3" applyFont="1" applyBorder="1" applyAlignment="1">
      <alignment horizontal="centerContinuous" vertical="center"/>
    </xf>
    <xf numFmtId="0" fontId="10" fillId="0" borderId="12" xfId="3" applyFont="1" applyBorder="1" applyAlignment="1">
      <alignment horizontal="centerContinuous" vertical="center"/>
    </xf>
    <xf numFmtId="0" fontId="10" fillId="0" borderId="7" xfId="3" applyFont="1" applyBorder="1" applyAlignment="1">
      <alignment horizontal="centerContinuous" vertical="center"/>
    </xf>
    <xf numFmtId="0" fontId="10" fillId="0" borderId="0" xfId="3" applyFont="1" applyAlignment="1">
      <alignment horizontal="centerContinuous" vertical="center"/>
    </xf>
    <xf numFmtId="0" fontId="10" fillId="0" borderId="8" xfId="3" applyFont="1" applyBorder="1" applyAlignment="1">
      <alignment horizontal="centerContinuous" vertical="center"/>
    </xf>
    <xf numFmtId="0" fontId="10" fillId="0" borderId="13" xfId="3" applyFont="1" applyBorder="1" applyAlignment="1">
      <alignment horizontal="centerContinuous" vertical="center"/>
    </xf>
    <xf numFmtId="0" fontId="9" fillId="0" borderId="9" xfId="3" applyFont="1" applyBorder="1" applyAlignment="1">
      <alignment horizontal="centerContinuous"/>
    </xf>
    <xf numFmtId="0" fontId="9" fillId="0" borderId="11" xfId="3" applyFont="1" applyBorder="1" applyAlignment="1">
      <alignment horizontal="centerContinuous"/>
    </xf>
    <xf numFmtId="0" fontId="9" fillId="0" borderId="7" xfId="3" applyFont="1" applyBorder="1"/>
    <xf numFmtId="0" fontId="9" fillId="0" borderId="8" xfId="3" applyFont="1" applyBorder="1"/>
    <xf numFmtId="0" fontId="10" fillId="0" borderId="0" xfId="3" applyFont="1"/>
    <xf numFmtId="14" fontId="9" fillId="0" borderId="0" xfId="3" applyNumberFormat="1" applyFont="1"/>
    <xf numFmtId="166" fontId="9" fillId="0" borderId="0" xfId="3" applyNumberFormat="1" applyFont="1"/>
    <xf numFmtId="0" fontId="8" fillId="0" borderId="0" xfId="3" applyFont="1"/>
    <xf numFmtId="14" fontId="9" fillId="0" borderId="0" xfId="3" applyNumberFormat="1" applyFont="1" applyAlignment="1">
      <alignment horizontal="left"/>
    </xf>
    <xf numFmtId="0" fontId="11" fillId="0" borderId="0" xfId="3" applyFont="1" applyAlignment="1">
      <alignment horizontal="center"/>
    </xf>
    <xf numFmtId="168" fontId="11" fillId="0" borderId="0" xfId="4" applyNumberFormat="1" applyFont="1" applyAlignment="1">
      <alignment horizontal="center"/>
    </xf>
    <xf numFmtId="169" fontId="11" fillId="0" borderId="0" xfId="2" applyNumberFormat="1" applyFont="1" applyAlignment="1">
      <alignment horizontal="right"/>
    </xf>
    <xf numFmtId="169" fontId="9" fillId="0" borderId="0" xfId="2" applyNumberFormat="1" applyFont="1"/>
    <xf numFmtId="168" fontId="8" fillId="0" borderId="0" xfId="4" applyNumberFormat="1" applyFont="1" applyAlignment="1">
      <alignment horizontal="center"/>
    </xf>
    <xf numFmtId="169" fontId="8" fillId="0" borderId="0" xfId="2" applyNumberFormat="1" applyFont="1" applyAlignment="1">
      <alignment horizontal="right"/>
    </xf>
    <xf numFmtId="168" fontId="9" fillId="0" borderId="0" xfId="4" applyNumberFormat="1" applyFont="1" applyAlignment="1">
      <alignment horizontal="center"/>
    </xf>
    <xf numFmtId="169" fontId="9" fillId="0" borderId="0" xfId="2" applyNumberFormat="1" applyFont="1" applyAlignment="1">
      <alignment horizontal="right"/>
    </xf>
    <xf numFmtId="169" fontId="9" fillId="0" borderId="0" xfId="3" applyNumberFormat="1" applyFont="1"/>
    <xf numFmtId="168" fontId="9" fillId="0" borderId="10" xfId="4" applyNumberFormat="1" applyFont="1" applyBorder="1" applyAlignment="1">
      <alignment horizontal="center"/>
    </xf>
    <xf numFmtId="169" fontId="9" fillId="0" borderId="10" xfId="2" applyNumberFormat="1" applyFont="1" applyBorder="1" applyAlignment="1">
      <alignment horizontal="right"/>
    </xf>
    <xf numFmtId="168" fontId="10" fillId="0" borderId="0" xfId="2" applyNumberFormat="1" applyFont="1" applyAlignment="1">
      <alignment horizontal="right"/>
    </xf>
    <xf numFmtId="169" fontId="10" fillId="0" borderId="0" xfId="2" applyNumberFormat="1" applyFont="1" applyAlignment="1">
      <alignment horizontal="right"/>
    </xf>
    <xf numFmtId="0" fontId="11" fillId="0" borderId="0" xfId="3" applyFont="1"/>
    <xf numFmtId="168" fontId="8" fillId="0" borderId="10" xfId="4" applyNumberFormat="1" applyFont="1" applyBorder="1" applyAlignment="1">
      <alignment horizontal="center"/>
    </xf>
    <xf numFmtId="169" fontId="8" fillId="0" borderId="10" xfId="2" applyNumberFormat="1" applyFont="1" applyBorder="1" applyAlignment="1">
      <alignment horizontal="right"/>
    </xf>
    <xf numFmtId="0" fontId="8" fillId="0" borderId="8" xfId="3" applyFont="1" applyBorder="1"/>
    <xf numFmtId="168" fontId="8" fillId="0" borderId="0" xfId="2" applyNumberFormat="1" applyFont="1" applyAlignment="1">
      <alignment horizontal="right"/>
    </xf>
    <xf numFmtId="168" fontId="11" fillId="0" borderId="14" xfId="4" applyNumberFormat="1" applyFont="1" applyBorder="1" applyAlignment="1">
      <alignment horizontal="center"/>
    </xf>
    <xf numFmtId="169" fontId="11" fillId="0" borderId="14" xfId="2" applyNumberFormat="1" applyFont="1" applyBorder="1" applyAlignment="1">
      <alignment horizontal="right"/>
    </xf>
    <xf numFmtId="170" fontId="8" fillId="0" borderId="0" xfId="3" applyNumberFormat="1" applyFont="1"/>
    <xf numFmtId="167" fontId="8" fillId="0" borderId="0" xfId="4" applyFont="1"/>
    <xf numFmtId="169" fontId="8" fillId="0" borderId="0" xfId="2" applyNumberFormat="1" applyFont="1"/>
    <xf numFmtId="170" fontId="11" fillId="0" borderId="10" xfId="3" applyNumberFormat="1" applyFont="1" applyBorder="1"/>
    <xf numFmtId="170" fontId="8" fillId="0" borderId="10" xfId="3" applyNumberFormat="1" applyFont="1" applyBorder="1"/>
    <xf numFmtId="167" fontId="11" fillId="0" borderId="10" xfId="4" applyFont="1" applyBorder="1"/>
    <xf numFmtId="169" fontId="8" fillId="0" borderId="10" xfId="2" applyNumberFormat="1" applyFont="1" applyBorder="1"/>
    <xf numFmtId="170" fontId="11" fillId="0" borderId="0" xfId="3" applyNumberFormat="1" applyFont="1"/>
    <xf numFmtId="0" fontId="12" fillId="0" borderId="0" xfId="3" applyFont="1" applyAlignment="1">
      <alignment horizontal="center" vertical="center" wrapText="1"/>
    </xf>
    <xf numFmtId="0" fontId="9" fillId="0" borderId="9" xfId="3" applyFont="1" applyBorder="1"/>
    <xf numFmtId="0" fontId="9" fillId="0" borderId="10" xfId="3" applyFont="1" applyBorder="1"/>
    <xf numFmtId="170" fontId="9" fillId="0" borderId="10" xfId="3" applyNumberFormat="1" applyFont="1" applyBorder="1"/>
    <xf numFmtId="0" fontId="9" fillId="0" borderId="11" xfId="3" applyFont="1" applyBorder="1"/>
    <xf numFmtId="0" fontId="8" fillId="0" borderId="3" xfId="3" applyFont="1" applyBorder="1" applyAlignment="1">
      <alignment horizontal="center"/>
    </xf>
    <xf numFmtId="0" fontId="8" fillId="0" borderId="4" xfId="3" applyFont="1" applyBorder="1" applyAlignment="1">
      <alignment horizontal="center"/>
    </xf>
    <xf numFmtId="0" fontId="11" fillId="0" borderId="3" xfId="3" applyFont="1" applyBorder="1" applyAlignment="1">
      <alignment horizontal="center" vertical="center"/>
    </xf>
    <xf numFmtId="0" fontId="11" fillId="0" borderId="5" xfId="3" applyFont="1" applyBorder="1" applyAlignment="1">
      <alignment horizontal="center" vertical="center"/>
    </xf>
    <xf numFmtId="0" fontId="11" fillId="0" borderId="4" xfId="3" applyFont="1" applyBorder="1" applyAlignment="1">
      <alignment horizontal="center" vertical="center"/>
    </xf>
    <xf numFmtId="0" fontId="11" fillId="0" borderId="6" xfId="3" applyFont="1" applyBorder="1" applyAlignment="1">
      <alignment horizontal="center" vertical="center"/>
    </xf>
    <xf numFmtId="0" fontId="8" fillId="0" borderId="9" xfId="3" applyFont="1" applyBorder="1" applyAlignment="1">
      <alignment horizontal="center"/>
    </xf>
    <xf numFmtId="0" fontId="8" fillId="0" borderId="11" xfId="3" applyFont="1" applyBorder="1" applyAlignment="1">
      <alignment horizontal="center"/>
    </xf>
    <xf numFmtId="0" fontId="11" fillId="0" borderId="15" xfId="3" applyFont="1" applyBorder="1" applyAlignment="1">
      <alignment horizontal="center" vertical="center" wrapText="1"/>
    </xf>
    <xf numFmtId="0" fontId="11" fillId="0" borderId="16" xfId="3" applyFont="1" applyBorder="1" applyAlignment="1">
      <alignment horizontal="center" vertical="center" wrapText="1"/>
    </xf>
    <xf numFmtId="0" fontId="11" fillId="0" borderId="17" xfId="3" applyFont="1" applyBorder="1" applyAlignment="1">
      <alignment horizontal="center" vertical="center" wrapText="1"/>
    </xf>
    <xf numFmtId="0" fontId="11" fillId="0" borderId="18" xfId="3" applyFont="1" applyBorder="1" applyAlignment="1">
      <alignment horizontal="center" vertical="center"/>
    </xf>
    <xf numFmtId="0" fontId="8" fillId="0" borderId="7" xfId="3" applyFont="1" applyBorder="1"/>
    <xf numFmtId="166" fontId="8" fillId="0" borderId="0" xfId="3" applyNumberFormat="1" applyFont="1"/>
    <xf numFmtId="14" fontId="8" fillId="0" borderId="0" xfId="3" applyNumberFormat="1" applyFont="1"/>
    <xf numFmtId="14" fontId="8" fillId="0" borderId="0" xfId="3" applyNumberFormat="1" applyFont="1" applyAlignment="1">
      <alignment horizontal="left"/>
    </xf>
    <xf numFmtId="164" fontId="11" fillId="0" borderId="0" xfId="1" applyNumberFormat="1" applyFont="1"/>
    <xf numFmtId="171" fontId="11" fillId="0" borderId="0" xfId="1" applyNumberFormat="1" applyFont="1" applyAlignment="1">
      <alignment horizontal="right"/>
    </xf>
    <xf numFmtId="164" fontId="8" fillId="0" borderId="0" xfId="1" applyNumberFormat="1" applyFont="1" applyAlignment="1">
      <alignment horizontal="center"/>
    </xf>
    <xf numFmtId="171" fontId="8" fillId="0" borderId="0" xfId="1" applyNumberFormat="1" applyFont="1" applyAlignment="1">
      <alignment horizontal="right"/>
    </xf>
    <xf numFmtId="164" fontId="8" fillId="0" borderId="2" xfId="1" applyNumberFormat="1" applyFont="1" applyBorder="1" applyAlignment="1">
      <alignment horizontal="center"/>
    </xf>
    <xf numFmtId="171" fontId="8" fillId="0" borderId="2" xfId="1" applyNumberFormat="1" applyFont="1" applyBorder="1" applyAlignment="1">
      <alignment horizontal="right"/>
    </xf>
    <xf numFmtId="164" fontId="8" fillId="0" borderId="14" xfId="1" applyNumberFormat="1" applyFont="1" applyBorder="1" applyAlignment="1">
      <alignment horizontal="center"/>
    </xf>
    <xf numFmtId="171" fontId="8" fillId="0" borderId="14" xfId="1" applyNumberFormat="1" applyFont="1" applyBorder="1" applyAlignment="1">
      <alignment horizontal="right"/>
    </xf>
    <xf numFmtId="170" fontId="8" fillId="0" borderId="0" xfId="3" applyNumberFormat="1" applyFont="1" applyAlignment="1">
      <alignment horizontal="right"/>
    </xf>
    <xf numFmtId="0" fontId="12" fillId="0" borderId="0" xfId="0" applyFont="1" applyAlignment="1">
      <alignment horizontal="center" vertical="center" wrapText="1"/>
    </xf>
    <xf numFmtId="0" fontId="8" fillId="0" borderId="9" xfId="3" applyFont="1" applyBorder="1"/>
    <xf numFmtId="0" fontId="8" fillId="0" borderId="10" xfId="3" applyFont="1" applyBorder="1"/>
    <xf numFmtId="0" fontId="8" fillId="0" borderId="11" xfId="3" applyFont="1" applyBorder="1"/>
  </cellXfs>
  <cellStyles count="5">
    <cellStyle name="Millares" xfId="1" builtinId="3"/>
    <cellStyle name="Millares 2" xfId="4"/>
    <cellStyle name="Moneda" xfId="2" builtinId="4"/>
    <cellStyle name="Normal" xfId="0" builtinId="0"/>
    <cellStyle name="Normal 2 2" xfId="3"/>
  </cellStyles>
  <dxfs count="0"/>
  <tableStyles count="0" defaultTableStyle="TableStyleMedium2" defaultPivotStyle="PivotStyleLight16"/>
  <colors>
    <mruColors>
      <color rgb="FF00B3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
  <sheetViews>
    <sheetView showGridLines="0" zoomScale="120" zoomScaleNormal="120" workbookViewId="0">
      <selection activeCell="C8" sqref="C8"/>
    </sheetView>
  </sheetViews>
  <sheetFormatPr baseColWidth="10" defaultRowHeight="14.5" x14ac:dyDescent="0.35"/>
  <cols>
    <col min="2" max="2" width="9.54296875" customWidth="1"/>
    <col min="3" max="3" width="9" customWidth="1"/>
    <col min="4" max="4" width="8.81640625" customWidth="1"/>
    <col min="5" max="5" width="11.26953125" bestFit="1" customWidth="1"/>
    <col min="6" max="6" width="14.7265625" customWidth="1"/>
    <col min="7" max="8" width="12.26953125" bestFit="1" customWidth="1"/>
    <col min="9" max="9" width="15.7265625" bestFit="1" customWidth="1"/>
    <col min="10" max="10" width="11.453125" customWidth="1"/>
    <col min="11" max="11" width="15.1796875" customWidth="1"/>
  </cols>
  <sheetData>
    <row r="1" spans="1:12" s="8" customFormat="1" ht="22.5" customHeight="1" x14ac:dyDescent="0.35">
      <c r="A1" s="14" t="s">
        <v>16</v>
      </c>
      <c r="B1" s="14"/>
      <c r="C1" s="14"/>
      <c r="D1" s="14"/>
      <c r="E1" s="14"/>
      <c r="F1" s="14"/>
      <c r="G1" s="14"/>
      <c r="H1" s="14"/>
      <c r="I1" s="14"/>
      <c r="J1" s="14"/>
      <c r="K1" s="14"/>
      <c r="L1" s="14"/>
    </row>
    <row r="2" spans="1:12" s="3" customFormat="1" ht="29" x14ac:dyDescent="0.35">
      <c r="A2" s="2" t="s">
        <v>6</v>
      </c>
      <c r="B2" s="2" t="s">
        <v>8</v>
      </c>
      <c r="C2" s="2" t="s">
        <v>0</v>
      </c>
      <c r="D2" s="2" t="s">
        <v>1</v>
      </c>
      <c r="E2" s="2" t="s">
        <v>2</v>
      </c>
      <c r="F2" s="2" t="s">
        <v>3</v>
      </c>
      <c r="G2" s="2" t="s">
        <v>4</v>
      </c>
      <c r="H2" s="2" t="s">
        <v>5</v>
      </c>
      <c r="I2" s="2" t="s">
        <v>7</v>
      </c>
      <c r="J2" s="2" t="s">
        <v>9</v>
      </c>
      <c r="K2" s="2" t="s">
        <v>10</v>
      </c>
      <c r="L2" s="2" t="s">
        <v>11</v>
      </c>
    </row>
    <row r="3" spans="1:12" ht="14.25" customHeight="1" x14ac:dyDescent="0.35">
      <c r="A3" s="1">
        <v>890911816</v>
      </c>
      <c r="B3" s="1" t="s">
        <v>15</v>
      </c>
      <c r="C3" s="1" t="s">
        <v>12</v>
      </c>
      <c r="D3" s="1">
        <v>1204530</v>
      </c>
      <c r="E3" s="6">
        <v>45154</v>
      </c>
      <c r="F3" s="6">
        <v>45337</v>
      </c>
      <c r="G3" s="7">
        <v>33235829</v>
      </c>
      <c r="H3" s="7">
        <v>21447204</v>
      </c>
      <c r="I3" s="5" t="s">
        <v>14</v>
      </c>
      <c r="J3" s="4" t="s">
        <v>13</v>
      </c>
      <c r="K3" s="5"/>
      <c r="L3" s="4"/>
    </row>
    <row r="4" spans="1:12" x14ac:dyDescent="0.35">
      <c r="A4" s="1">
        <v>890911816</v>
      </c>
      <c r="B4" s="1" t="s">
        <v>15</v>
      </c>
      <c r="C4" s="1" t="s">
        <v>12</v>
      </c>
      <c r="D4" s="1">
        <v>1315249</v>
      </c>
      <c r="E4" s="6">
        <v>45391</v>
      </c>
      <c r="F4" s="6">
        <v>45457</v>
      </c>
      <c r="G4" s="7">
        <v>4691283</v>
      </c>
      <c r="H4" s="7">
        <v>4691283</v>
      </c>
      <c r="I4" s="5" t="s">
        <v>14</v>
      </c>
      <c r="J4" s="4" t="s">
        <v>13</v>
      </c>
      <c r="K4" s="1"/>
      <c r="L4" s="1"/>
    </row>
  </sheetData>
  <sortState ref="A3:L4">
    <sortCondition ref="E3:E4"/>
  </sortState>
  <mergeCells count="1">
    <mergeCell ref="A1:L1"/>
  </mergeCells>
  <dataValidations count="1">
    <dataValidation type="whole" operator="greaterThan" allowBlank="1" showInputMessage="1" showErrorMessage="1" errorTitle="DATO ERRADO" error="El valor debe ser diferente de cero" sqref="G2: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
  <sheetViews>
    <sheetView showGridLines="0" zoomScale="80" zoomScaleNormal="80" workbookViewId="0">
      <selection activeCell="F12" sqref="F12"/>
    </sheetView>
  </sheetViews>
  <sheetFormatPr baseColWidth="10" defaultRowHeight="14.5" x14ac:dyDescent="0.35"/>
  <cols>
    <col min="2" max="2" width="17.6328125" bestFit="1" customWidth="1"/>
    <col min="3" max="3" width="9" customWidth="1"/>
    <col min="4" max="4" width="8.81640625" customWidth="1"/>
    <col min="5" max="5" width="12.7265625" bestFit="1" customWidth="1"/>
    <col min="6" max="6" width="23.1796875" bestFit="1" customWidth="1"/>
    <col min="7" max="7" width="11.26953125" bestFit="1" customWidth="1"/>
    <col min="8" max="9" width="14.7265625" customWidth="1"/>
    <col min="10" max="10" width="12.26953125" bestFit="1" customWidth="1"/>
    <col min="11" max="11" width="14.1796875" bestFit="1" customWidth="1"/>
    <col min="12" max="12" width="15.7265625" bestFit="1" customWidth="1"/>
    <col min="13" max="13" width="11.453125" customWidth="1"/>
    <col min="14" max="14" width="15.1796875" customWidth="1"/>
    <col min="16" max="16" width="25" customWidth="1"/>
    <col min="18" max="20" width="14.1796875" style="17" bestFit="1" customWidth="1"/>
    <col min="21" max="21" width="14.1796875" style="17" customWidth="1"/>
    <col min="22" max="22" width="14.1796875" style="17" bestFit="1" customWidth="1"/>
    <col min="23" max="23" width="13.6328125" style="15" bestFit="1" customWidth="1"/>
    <col min="24" max="24" width="13.6328125" bestFit="1" customWidth="1"/>
    <col min="25" max="25" width="14.81640625" style="17" customWidth="1"/>
    <col min="27" max="27" width="15.453125" customWidth="1"/>
    <col min="28" max="28" width="14.453125" customWidth="1"/>
  </cols>
  <sheetData>
    <row r="1" spans="1:30" x14ac:dyDescent="0.35">
      <c r="K1" s="12">
        <f>SUBTOTAL(9,K3:K4)</f>
        <v>26138487</v>
      </c>
    </row>
    <row r="2" spans="1:30" s="3" customFormat="1" ht="43.5" x14ac:dyDescent="0.35">
      <c r="A2" s="2" t="s">
        <v>6</v>
      </c>
      <c r="B2" s="2" t="s">
        <v>8</v>
      </c>
      <c r="C2" s="2" t="s">
        <v>0</v>
      </c>
      <c r="D2" s="2" t="s">
        <v>1</v>
      </c>
      <c r="E2" s="2" t="s">
        <v>17</v>
      </c>
      <c r="F2" s="10" t="s">
        <v>18</v>
      </c>
      <c r="G2" s="2" t="s">
        <v>2</v>
      </c>
      <c r="H2" s="2" t="s">
        <v>3</v>
      </c>
      <c r="I2" s="9" t="s">
        <v>23</v>
      </c>
      <c r="J2" s="2" t="s">
        <v>4</v>
      </c>
      <c r="K2" s="11" t="s">
        <v>5</v>
      </c>
      <c r="L2" s="2" t="s">
        <v>7</v>
      </c>
      <c r="M2" s="2" t="s">
        <v>9</v>
      </c>
      <c r="N2" s="2" t="s">
        <v>10</v>
      </c>
      <c r="O2" s="2" t="s">
        <v>11</v>
      </c>
      <c r="P2" s="13" t="s">
        <v>24</v>
      </c>
      <c r="Q2" s="2" t="s">
        <v>25</v>
      </c>
      <c r="R2" s="18" t="s">
        <v>28</v>
      </c>
      <c r="S2" s="18" t="s">
        <v>29</v>
      </c>
      <c r="T2" s="19" t="s">
        <v>30</v>
      </c>
      <c r="U2" s="19" t="s">
        <v>32</v>
      </c>
      <c r="V2" s="18" t="s">
        <v>31</v>
      </c>
      <c r="W2" s="20" t="s">
        <v>34</v>
      </c>
      <c r="X2" s="13" t="s">
        <v>35</v>
      </c>
      <c r="Y2" s="23" t="s">
        <v>37</v>
      </c>
      <c r="Z2" s="21" t="s">
        <v>39</v>
      </c>
      <c r="AA2" s="21" t="s">
        <v>38</v>
      </c>
      <c r="AB2" s="21" t="s">
        <v>40</v>
      </c>
      <c r="AC2" s="21" t="s">
        <v>41</v>
      </c>
      <c r="AD2" s="2" t="s">
        <v>42</v>
      </c>
    </row>
    <row r="3" spans="1:30" ht="14.25" customHeight="1" x14ac:dyDescent="0.35">
      <c r="A3" s="1">
        <v>890911816</v>
      </c>
      <c r="B3" s="1" t="s">
        <v>15</v>
      </c>
      <c r="C3" s="1" t="s">
        <v>12</v>
      </c>
      <c r="D3" s="1">
        <v>1204530</v>
      </c>
      <c r="E3" s="1" t="s">
        <v>19</v>
      </c>
      <c r="F3" s="1" t="s">
        <v>20</v>
      </c>
      <c r="G3" s="6">
        <v>45154</v>
      </c>
      <c r="H3" s="6">
        <v>45337</v>
      </c>
      <c r="I3" s="6">
        <v>45337</v>
      </c>
      <c r="J3" s="7">
        <v>33235829</v>
      </c>
      <c r="K3" s="7">
        <v>21447204</v>
      </c>
      <c r="L3" s="5" t="s">
        <v>14</v>
      </c>
      <c r="M3" s="4" t="s">
        <v>13</v>
      </c>
      <c r="N3" s="5"/>
      <c r="O3" s="4"/>
      <c r="P3" s="1" t="s">
        <v>43</v>
      </c>
      <c r="Q3" s="1" t="s">
        <v>26</v>
      </c>
      <c r="R3" s="7">
        <v>33235829</v>
      </c>
      <c r="S3" s="7">
        <v>33235829</v>
      </c>
      <c r="T3" s="7">
        <v>22358967</v>
      </c>
      <c r="U3" s="7" t="s">
        <v>33</v>
      </c>
      <c r="V3" s="7">
        <v>10659325</v>
      </c>
      <c r="W3" s="16">
        <v>0</v>
      </c>
      <c r="X3" s="1"/>
      <c r="Y3" s="7">
        <v>10659325</v>
      </c>
      <c r="Z3" s="22">
        <v>217537</v>
      </c>
      <c r="AA3" s="1">
        <v>4800063290</v>
      </c>
      <c r="AB3" s="1" t="s">
        <v>36</v>
      </c>
      <c r="AC3" s="22">
        <v>10659325</v>
      </c>
      <c r="AD3" s="6">
        <v>45534</v>
      </c>
    </row>
    <row r="4" spans="1:30" x14ac:dyDescent="0.35">
      <c r="A4" s="1">
        <v>890911816</v>
      </c>
      <c r="B4" s="1" t="s">
        <v>15</v>
      </c>
      <c r="C4" s="1" t="s">
        <v>12</v>
      </c>
      <c r="D4" s="1">
        <v>1315249</v>
      </c>
      <c r="E4" s="1" t="s">
        <v>21</v>
      </c>
      <c r="F4" s="1" t="s">
        <v>22</v>
      </c>
      <c r="G4" s="6">
        <v>45391</v>
      </c>
      <c r="H4" s="6">
        <v>45457</v>
      </c>
      <c r="I4" s="6">
        <v>45457</v>
      </c>
      <c r="J4" s="7">
        <v>4691283</v>
      </c>
      <c r="K4" s="7">
        <v>4691283</v>
      </c>
      <c r="L4" s="5" t="s">
        <v>14</v>
      </c>
      <c r="M4" s="4" t="s">
        <v>13</v>
      </c>
      <c r="N4" s="1"/>
      <c r="O4" s="1"/>
      <c r="P4" s="1" t="s">
        <v>44</v>
      </c>
      <c r="Q4" s="1" t="s">
        <v>27</v>
      </c>
      <c r="R4" s="7">
        <v>4691283</v>
      </c>
      <c r="S4" s="7">
        <v>4691283</v>
      </c>
      <c r="T4" s="7">
        <v>0</v>
      </c>
      <c r="U4" s="7"/>
      <c r="V4" s="7">
        <v>4597457</v>
      </c>
      <c r="W4" s="7">
        <v>4597457</v>
      </c>
      <c r="X4" s="1">
        <v>1222505279</v>
      </c>
      <c r="Y4" s="7">
        <v>0</v>
      </c>
      <c r="Z4" s="1"/>
      <c r="AA4" s="1"/>
      <c r="AB4" s="1"/>
      <c r="AC4" s="1"/>
      <c r="AD4" s="6">
        <v>45534</v>
      </c>
    </row>
  </sheetData>
  <dataValidations count="1">
    <dataValidation type="whole" operator="greaterThan" allowBlank="1" showInputMessage="1" showErrorMessage="1" errorTitle="DATO ERRADO" error="El valor debe ser diferente de cero" sqref="J1:K1048576">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L19" sqref="L18:L19"/>
    </sheetView>
  </sheetViews>
  <sheetFormatPr baseColWidth="10" defaultRowHeight="12.5" x14ac:dyDescent="0.25"/>
  <cols>
    <col min="1" max="1" width="1" style="24" customWidth="1"/>
    <col min="2" max="2" width="7.81640625" style="24" customWidth="1"/>
    <col min="3" max="3" width="17.54296875" style="24" customWidth="1"/>
    <col min="4" max="4" width="11.54296875" style="24" customWidth="1"/>
    <col min="5" max="6" width="11.453125" style="24" customWidth="1"/>
    <col min="7" max="7" width="8.1796875" style="24" customWidth="1"/>
    <col min="8" max="8" width="20.81640625" style="24" customWidth="1"/>
    <col min="9" max="9" width="25.453125" style="24" customWidth="1"/>
    <col min="10" max="10" width="12.453125" style="24" customWidth="1"/>
    <col min="11" max="11" width="1.7265625" style="24" customWidth="1"/>
    <col min="12" max="12" width="8.7265625" style="24" customWidth="1"/>
    <col min="13" max="13" width="16.54296875" style="53" bestFit="1" customWidth="1"/>
    <col min="14" max="14" width="13.81640625" style="24" bestFit="1" customWidth="1"/>
    <col min="15" max="15" width="7.453125" style="24" bestFit="1" customWidth="1"/>
    <col min="16" max="16" width="13.26953125" style="24" bestFit="1" customWidth="1"/>
    <col min="17" max="225" width="10.90625" style="24"/>
    <col min="226" max="226" width="4.453125" style="24" customWidth="1"/>
    <col min="227" max="227" width="10.90625" style="24"/>
    <col min="228" max="228" width="17.54296875" style="24" customWidth="1"/>
    <col min="229" max="229" width="11.54296875" style="24" customWidth="1"/>
    <col min="230" max="233" width="10.90625" style="24"/>
    <col min="234" max="234" width="22.54296875" style="24" customWidth="1"/>
    <col min="235" max="235" width="14" style="24" customWidth="1"/>
    <col min="236" max="236" width="1.7265625" style="24" customWidth="1"/>
    <col min="237" max="481" width="10.90625" style="24"/>
    <col min="482" max="482" width="4.453125" style="24" customWidth="1"/>
    <col min="483" max="483" width="10.90625" style="24"/>
    <col min="484" max="484" width="17.54296875" style="24" customWidth="1"/>
    <col min="485" max="485" width="11.54296875" style="24" customWidth="1"/>
    <col min="486" max="489" width="10.90625" style="24"/>
    <col min="490" max="490" width="22.54296875" style="24" customWidth="1"/>
    <col min="491" max="491" width="14" style="24" customWidth="1"/>
    <col min="492" max="492" width="1.7265625" style="24" customWidth="1"/>
    <col min="493" max="737" width="10.90625" style="24"/>
    <col min="738" max="738" width="4.453125" style="24" customWidth="1"/>
    <col min="739" max="739" width="10.90625" style="24"/>
    <col min="740" max="740" width="17.54296875" style="24" customWidth="1"/>
    <col min="741" max="741" width="11.54296875" style="24" customWidth="1"/>
    <col min="742" max="745" width="10.90625" style="24"/>
    <col min="746" max="746" width="22.54296875" style="24" customWidth="1"/>
    <col min="747" max="747" width="14" style="24" customWidth="1"/>
    <col min="748" max="748" width="1.7265625" style="24" customWidth="1"/>
    <col min="749" max="993" width="10.90625" style="24"/>
    <col min="994" max="994" width="4.453125" style="24" customWidth="1"/>
    <col min="995" max="995" width="10.90625" style="24"/>
    <col min="996" max="996" width="17.54296875" style="24" customWidth="1"/>
    <col min="997" max="997" width="11.54296875" style="24" customWidth="1"/>
    <col min="998" max="1001" width="10.90625" style="24"/>
    <col min="1002" max="1002" width="22.54296875" style="24" customWidth="1"/>
    <col min="1003" max="1003" width="14" style="24" customWidth="1"/>
    <col min="1004" max="1004" width="1.7265625" style="24" customWidth="1"/>
    <col min="1005" max="1249" width="10.90625" style="24"/>
    <col min="1250" max="1250" width="4.453125" style="24" customWidth="1"/>
    <col min="1251" max="1251" width="10.90625" style="24"/>
    <col min="1252" max="1252" width="17.54296875" style="24" customWidth="1"/>
    <col min="1253" max="1253" width="11.54296875" style="24" customWidth="1"/>
    <col min="1254" max="1257" width="10.90625" style="24"/>
    <col min="1258" max="1258" width="22.54296875" style="24" customWidth="1"/>
    <col min="1259" max="1259" width="14" style="24" customWidth="1"/>
    <col min="1260" max="1260" width="1.7265625" style="24" customWidth="1"/>
    <col min="1261" max="1505" width="10.90625" style="24"/>
    <col min="1506" max="1506" width="4.453125" style="24" customWidth="1"/>
    <col min="1507" max="1507" width="10.90625" style="24"/>
    <col min="1508" max="1508" width="17.54296875" style="24" customWidth="1"/>
    <col min="1509" max="1509" width="11.54296875" style="24" customWidth="1"/>
    <col min="1510" max="1513" width="10.90625" style="24"/>
    <col min="1514" max="1514" width="22.54296875" style="24" customWidth="1"/>
    <col min="1515" max="1515" width="14" style="24" customWidth="1"/>
    <col min="1516" max="1516" width="1.7265625" style="24" customWidth="1"/>
    <col min="1517" max="1761" width="10.90625" style="24"/>
    <col min="1762" max="1762" width="4.453125" style="24" customWidth="1"/>
    <col min="1763" max="1763" width="10.90625" style="24"/>
    <col min="1764" max="1764" width="17.54296875" style="24" customWidth="1"/>
    <col min="1765" max="1765" width="11.54296875" style="24" customWidth="1"/>
    <col min="1766" max="1769" width="10.90625" style="24"/>
    <col min="1770" max="1770" width="22.54296875" style="24" customWidth="1"/>
    <col min="1771" max="1771" width="14" style="24" customWidth="1"/>
    <col min="1772" max="1772" width="1.7265625" style="24" customWidth="1"/>
    <col min="1773" max="2017" width="10.90625" style="24"/>
    <col min="2018" max="2018" width="4.453125" style="24" customWidth="1"/>
    <col min="2019" max="2019" width="10.90625" style="24"/>
    <col min="2020" max="2020" width="17.54296875" style="24" customWidth="1"/>
    <col min="2021" max="2021" width="11.54296875" style="24" customWidth="1"/>
    <col min="2022" max="2025" width="10.90625" style="24"/>
    <col min="2026" max="2026" width="22.54296875" style="24" customWidth="1"/>
    <col min="2027" max="2027" width="14" style="24" customWidth="1"/>
    <col min="2028" max="2028" width="1.7265625" style="24" customWidth="1"/>
    <col min="2029" max="2273" width="10.90625" style="24"/>
    <col min="2274" max="2274" width="4.453125" style="24" customWidth="1"/>
    <col min="2275" max="2275" width="10.90625" style="24"/>
    <col min="2276" max="2276" width="17.54296875" style="24" customWidth="1"/>
    <col min="2277" max="2277" width="11.54296875" style="24" customWidth="1"/>
    <col min="2278" max="2281" width="10.90625" style="24"/>
    <col min="2282" max="2282" width="22.54296875" style="24" customWidth="1"/>
    <col min="2283" max="2283" width="14" style="24" customWidth="1"/>
    <col min="2284" max="2284" width="1.7265625" style="24" customWidth="1"/>
    <col min="2285" max="2529" width="10.90625" style="24"/>
    <col min="2530" max="2530" width="4.453125" style="24" customWidth="1"/>
    <col min="2531" max="2531" width="10.90625" style="24"/>
    <col min="2532" max="2532" width="17.54296875" style="24" customWidth="1"/>
    <col min="2533" max="2533" width="11.54296875" style="24" customWidth="1"/>
    <col min="2534" max="2537" width="10.90625" style="24"/>
    <col min="2538" max="2538" width="22.54296875" style="24" customWidth="1"/>
    <col min="2539" max="2539" width="14" style="24" customWidth="1"/>
    <col min="2540" max="2540" width="1.7265625" style="24" customWidth="1"/>
    <col min="2541" max="2785" width="10.90625" style="24"/>
    <col min="2786" max="2786" width="4.453125" style="24" customWidth="1"/>
    <col min="2787" max="2787" width="10.90625" style="24"/>
    <col min="2788" max="2788" width="17.54296875" style="24" customWidth="1"/>
    <col min="2789" max="2789" width="11.54296875" style="24" customWidth="1"/>
    <col min="2790" max="2793" width="10.90625" style="24"/>
    <col min="2794" max="2794" width="22.54296875" style="24" customWidth="1"/>
    <col min="2795" max="2795" width="14" style="24" customWidth="1"/>
    <col min="2796" max="2796" width="1.7265625" style="24" customWidth="1"/>
    <col min="2797" max="3041" width="10.90625" style="24"/>
    <col min="3042" max="3042" width="4.453125" style="24" customWidth="1"/>
    <col min="3043" max="3043" width="10.90625" style="24"/>
    <col min="3044" max="3044" width="17.54296875" style="24" customWidth="1"/>
    <col min="3045" max="3045" width="11.54296875" style="24" customWidth="1"/>
    <col min="3046" max="3049" width="10.90625" style="24"/>
    <col min="3050" max="3050" width="22.54296875" style="24" customWidth="1"/>
    <col min="3051" max="3051" width="14" style="24" customWidth="1"/>
    <col min="3052" max="3052" width="1.7265625" style="24" customWidth="1"/>
    <col min="3053" max="3297" width="10.90625" style="24"/>
    <col min="3298" max="3298" width="4.453125" style="24" customWidth="1"/>
    <col min="3299" max="3299" width="10.90625" style="24"/>
    <col min="3300" max="3300" width="17.54296875" style="24" customWidth="1"/>
    <col min="3301" max="3301" width="11.54296875" style="24" customWidth="1"/>
    <col min="3302" max="3305" width="10.90625" style="24"/>
    <col min="3306" max="3306" width="22.54296875" style="24" customWidth="1"/>
    <col min="3307" max="3307" width="14" style="24" customWidth="1"/>
    <col min="3308" max="3308" width="1.7265625" style="24" customWidth="1"/>
    <col min="3309" max="3553" width="10.90625" style="24"/>
    <col min="3554" max="3554" width="4.453125" style="24" customWidth="1"/>
    <col min="3555" max="3555" width="10.90625" style="24"/>
    <col min="3556" max="3556" width="17.54296875" style="24" customWidth="1"/>
    <col min="3557" max="3557" width="11.54296875" style="24" customWidth="1"/>
    <col min="3558" max="3561" width="10.90625" style="24"/>
    <col min="3562" max="3562" width="22.54296875" style="24" customWidth="1"/>
    <col min="3563" max="3563" width="14" style="24" customWidth="1"/>
    <col min="3564" max="3564" width="1.7265625" style="24" customWidth="1"/>
    <col min="3565" max="3809" width="10.90625" style="24"/>
    <col min="3810" max="3810" width="4.453125" style="24" customWidth="1"/>
    <col min="3811" max="3811" width="10.90625" style="24"/>
    <col min="3812" max="3812" width="17.54296875" style="24" customWidth="1"/>
    <col min="3813" max="3813" width="11.54296875" style="24" customWidth="1"/>
    <col min="3814" max="3817" width="10.90625" style="24"/>
    <col min="3818" max="3818" width="22.54296875" style="24" customWidth="1"/>
    <col min="3819" max="3819" width="14" style="24" customWidth="1"/>
    <col min="3820" max="3820" width="1.7265625" style="24" customWidth="1"/>
    <col min="3821" max="4065" width="10.90625" style="24"/>
    <col min="4066" max="4066" width="4.453125" style="24" customWidth="1"/>
    <col min="4067" max="4067" width="10.90625" style="24"/>
    <col min="4068" max="4068" width="17.54296875" style="24" customWidth="1"/>
    <col min="4069" max="4069" width="11.54296875" style="24" customWidth="1"/>
    <col min="4070" max="4073" width="10.90625" style="24"/>
    <col min="4074" max="4074" width="22.54296875" style="24" customWidth="1"/>
    <col min="4075" max="4075" width="14" style="24" customWidth="1"/>
    <col min="4076" max="4076" width="1.7265625" style="24" customWidth="1"/>
    <col min="4077" max="4321" width="10.90625" style="24"/>
    <col min="4322" max="4322" width="4.453125" style="24" customWidth="1"/>
    <col min="4323" max="4323" width="10.90625" style="24"/>
    <col min="4324" max="4324" width="17.54296875" style="24" customWidth="1"/>
    <col min="4325" max="4325" width="11.54296875" style="24" customWidth="1"/>
    <col min="4326" max="4329" width="10.90625" style="24"/>
    <col min="4330" max="4330" width="22.54296875" style="24" customWidth="1"/>
    <col min="4331" max="4331" width="14" style="24" customWidth="1"/>
    <col min="4332" max="4332" width="1.7265625" style="24" customWidth="1"/>
    <col min="4333" max="4577" width="10.90625" style="24"/>
    <col min="4578" max="4578" width="4.453125" style="24" customWidth="1"/>
    <col min="4579" max="4579" width="10.90625" style="24"/>
    <col min="4580" max="4580" width="17.54296875" style="24" customWidth="1"/>
    <col min="4581" max="4581" width="11.54296875" style="24" customWidth="1"/>
    <col min="4582" max="4585" width="10.90625" style="24"/>
    <col min="4586" max="4586" width="22.54296875" style="24" customWidth="1"/>
    <col min="4587" max="4587" width="14" style="24" customWidth="1"/>
    <col min="4588" max="4588" width="1.7265625" style="24" customWidth="1"/>
    <col min="4589" max="4833" width="10.90625" style="24"/>
    <col min="4834" max="4834" width="4.453125" style="24" customWidth="1"/>
    <col min="4835" max="4835" width="10.90625" style="24"/>
    <col min="4836" max="4836" width="17.54296875" style="24" customWidth="1"/>
    <col min="4837" max="4837" width="11.54296875" style="24" customWidth="1"/>
    <col min="4838" max="4841" width="10.90625" style="24"/>
    <col min="4842" max="4842" width="22.54296875" style="24" customWidth="1"/>
    <col min="4843" max="4843" width="14" style="24" customWidth="1"/>
    <col min="4844" max="4844" width="1.7265625" style="24" customWidth="1"/>
    <col min="4845" max="5089" width="10.90625" style="24"/>
    <col min="5090" max="5090" width="4.453125" style="24" customWidth="1"/>
    <col min="5091" max="5091" width="10.90625" style="24"/>
    <col min="5092" max="5092" width="17.54296875" style="24" customWidth="1"/>
    <col min="5093" max="5093" width="11.54296875" style="24" customWidth="1"/>
    <col min="5094" max="5097" width="10.90625" style="24"/>
    <col min="5098" max="5098" width="22.54296875" style="24" customWidth="1"/>
    <col min="5099" max="5099" width="14" style="24" customWidth="1"/>
    <col min="5100" max="5100" width="1.7265625" style="24" customWidth="1"/>
    <col min="5101" max="5345" width="10.90625" style="24"/>
    <col min="5346" max="5346" width="4.453125" style="24" customWidth="1"/>
    <col min="5347" max="5347" width="10.90625" style="24"/>
    <col min="5348" max="5348" width="17.54296875" style="24" customWidth="1"/>
    <col min="5349" max="5349" width="11.54296875" style="24" customWidth="1"/>
    <col min="5350" max="5353" width="10.90625" style="24"/>
    <col min="5354" max="5354" width="22.54296875" style="24" customWidth="1"/>
    <col min="5355" max="5355" width="14" style="24" customWidth="1"/>
    <col min="5356" max="5356" width="1.7265625" style="24" customWidth="1"/>
    <col min="5357" max="5601" width="10.90625" style="24"/>
    <col min="5602" max="5602" width="4.453125" style="24" customWidth="1"/>
    <col min="5603" max="5603" width="10.90625" style="24"/>
    <col min="5604" max="5604" width="17.54296875" style="24" customWidth="1"/>
    <col min="5605" max="5605" width="11.54296875" style="24" customWidth="1"/>
    <col min="5606" max="5609" width="10.90625" style="24"/>
    <col min="5610" max="5610" width="22.54296875" style="24" customWidth="1"/>
    <col min="5611" max="5611" width="14" style="24" customWidth="1"/>
    <col min="5612" max="5612" width="1.7265625" style="24" customWidth="1"/>
    <col min="5613" max="5857" width="10.90625" style="24"/>
    <col min="5858" max="5858" width="4.453125" style="24" customWidth="1"/>
    <col min="5859" max="5859" width="10.90625" style="24"/>
    <col min="5860" max="5860" width="17.54296875" style="24" customWidth="1"/>
    <col min="5861" max="5861" width="11.54296875" style="24" customWidth="1"/>
    <col min="5862" max="5865" width="10.90625" style="24"/>
    <col min="5866" max="5866" width="22.54296875" style="24" customWidth="1"/>
    <col min="5867" max="5867" width="14" style="24" customWidth="1"/>
    <col min="5868" max="5868" width="1.7265625" style="24" customWidth="1"/>
    <col min="5869" max="6113" width="10.90625" style="24"/>
    <col min="6114" max="6114" width="4.453125" style="24" customWidth="1"/>
    <col min="6115" max="6115" width="10.90625" style="24"/>
    <col min="6116" max="6116" width="17.54296875" style="24" customWidth="1"/>
    <col min="6117" max="6117" width="11.54296875" style="24" customWidth="1"/>
    <col min="6118" max="6121" width="10.90625" style="24"/>
    <col min="6122" max="6122" width="22.54296875" style="24" customWidth="1"/>
    <col min="6123" max="6123" width="14" style="24" customWidth="1"/>
    <col min="6124" max="6124" width="1.7265625" style="24" customWidth="1"/>
    <col min="6125" max="6369" width="10.90625" style="24"/>
    <col min="6370" max="6370" width="4.453125" style="24" customWidth="1"/>
    <col min="6371" max="6371" width="10.90625" style="24"/>
    <col min="6372" max="6372" width="17.54296875" style="24" customWidth="1"/>
    <col min="6373" max="6373" width="11.54296875" style="24" customWidth="1"/>
    <col min="6374" max="6377" width="10.90625" style="24"/>
    <col min="6378" max="6378" width="22.54296875" style="24" customWidth="1"/>
    <col min="6379" max="6379" width="14" style="24" customWidth="1"/>
    <col min="6380" max="6380" width="1.7265625" style="24" customWidth="1"/>
    <col min="6381" max="6625" width="10.90625" style="24"/>
    <col min="6626" max="6626" width="4.453125" style="24" customWidth="1"/>
    <col min="6627" max="6627" width="10.90625" style="24"/>
    <col min="6628" max="6628" width="17.54296875" style="24" customWidth="1"/>
    <col min="6629" max="6629" width="11.54296875" style="24" customWidth="1"/>
    <col min="6630" max="6633" width="10.90625" style="24"/>
    <col min="6634" max="6634" width="22.54296875" style="24" customWidth="1"/>
    <col min="6635" max="6635" width="14" style="24" customWidth="1"/>
    <col min="6636" max="6636" width="1.7265625" style="24" customWidth="1"/>
    <col min="6637" max="6881" width="10.90625" style="24"/>
    <col min="6882" max="6882" width="4.453125" style="24" customWidth="1"/>
    <col min="6883" max="6883" width="10.90625" style="24"/>
    <col min="6884" max="6884" width="17.54296875" style="24" customWidth="1"/>
    <col min="6885" max="6885" width="11.54296875" style="24" customWidth="1"/>
    <col min="6886" max="6889" width="10.90625" style="24"/>
    <col min="6890" max="6890" width="22.54296875" style="24" customWidth="1"/>
    <col min="6891" max="6891" width="14" style="24" customWidth="1"/>
    <col min="6892" max="6892" width="1.7265625" style="24" customWidth="1"/>
    <col min="6893" max="7137" width="10.90625" style="24"/>
    <col min="7138" max="7138" width="4.453125" style="24" customWidth="1"/>
    <col min="7139" max="7139" width="10.90625" style="24"/>
    <col min="7140" max="7140" width="17.54296875" style="24" customWidth="1"/>
    <col min="7141" max="7141" width="11.54296875" style="24" customWidth="1"/>
    <col min="7142" max="7145" width="10.90625" style="24"/>
    <col min="7146" max="7146" width="22.54296875" style="24" customWidth="1"/>
    <col min="7147" max="7147" width="14" style="24" customWidth="1"/>
    <col min="7148" max="7148" width="1.7265625" style="24" customWidth="1"/>
    <col min="7149" max="7393" width="10.90625" style="24"/>
    <col min="7394" max="7394" width="4.453125" style="24" customWidth="1"/>
    <col min="7395" max="7395" width="10.90625" style="24"/>
    <col min="7396" max="7396" width="17.54296875" style="24" customWidth="1"/>
    <col min="7397" max="7397" width="11.54296875" style="24" customWidth="1"/>
    <col min="7398" max="7401" width="10.90625" style="24"/>
    <col min="7402" max="7402" width="22.54296875" style="24" customWidth="1"/>
    <col min="7403" max="7403" width="14" style="24" customWidth="1"/>
    <col min="7404" max="7404" width="1.7265625" style="24" customWidth="1"/>
    <col min="7405" max="7649" width="10.90625" style="24"/>
    <col min="7650" max="7650" width="4.453125" style="24" customWidth="1"/>
    <col min="7651" max="7651" width="10.90625" style="24"/>
    <col min="7652" max="7652" width="17.54296875" style="24" customWidth="1"/>
    <col min="7653" max="7653" width="11.54296875" style="24" customWidth="1"/>
    <col min="7654" max="7657" width="10.90625" style="24"/>
    <col min="7658" max="7658" width="22.54296875" style="24" customWidth="1"/>
    <col min="7659" max="7659" width="14" style="24" customWidth="1"/>
    <col min="7660" max="7660" width="1.7265625" style="24" customWidth="1"/>
    <col min="7661" max="7905" width="10.90625" style="24"/>
    <col min="7906" max="7906" width="4.453125" style="24" customWidth="1"/>
    <col min="7907" max="7907" width="10.90625" style="24"/>
    <col min="7908" max="7908" width="17.54296875" style="24" customWidth="1"/>
    <col min="7909" max="7909" width="11.54296875" style="24" customWidth="1"/>
    <col min="7910" max="7913" width="10.90625" style="24"/>
    <col min="7914" max="7914" width="22.54296875" style="24" customWidth="1"/>
    <col min="7915" max="7915" width="14" style="24" customWidth="1"/>
    <col min="7916" max="7916" width="1.7265625" style="24" customWidth="1"/>
    <col min="7917" max="8161" width="10.90625" style="24"/>
    <col min="8162" max="8162" width="4.453125" style="24" customWidth="1"/>
    <col min="8163" max="8163" width="10.90625" style="24"/>
    <col min="8164" max="8164" width="17.54296875" style="24" customWidth="1"/>
    <col min="8165" max="8165" width="11.54296875" style="24" customWidth="1"/>
    <col min="8166" max="8169" width="10.90625" style="24"/>
    <col min="8170" max="8170" width="22.54296875" style="24" customWidth="1"/>
    <col min="8171" max="8171" width="14" style="24" customWidth="1"/>
    <col min="8172" max="8172" width="1.7265625" style="24" customWidth="1"/>
    <col min="8173" max="8417" width="10.90625" style="24"/>
    <col min="8418" max="8418" width="4.453125" style="24" customWidth="1"/>
    <col min="8419" max="8419" width="10.90625" style="24"/>
    <col min="8420" max="8420" width="17.54296875" style="24" customWidth="1"/>
    <col min="8421" max="8421" width="11.54296875" style="24" customWidth="1"/>
    <col min="8422" max="8425" width="10.90625" style="24"/>
    <col min="8426" max="8426" width="22.54296875" style="24" customWidth="1"/>
    <col min="8427" max="8427" width="14" style="24" customWidth="1"/>
    <col min="8428" max="8428" width="1.7265625" style="24" customWidth="1"/>
    <col min="8429" max="8673" width="10.90625" style="24"/>
    <col min="8674" max="8674" width="4.453125" style="24" customWidth="1"/>
    <col min="8675" max="8675" width="10.90625" style="24"/>
    <col min="8676" max="8676" width="17.54296875" style="24" customWidth="1"/>
    <col min="8677" max="8677" width="11.54296875" style="24" customWidth="1"/>
    <col min="8678" max="8681" width="10.90625" style="24"/>
    <col min="8682" max="8682" width="22.54296875" style="24" customWidth="1"/>
    <col min="8683" max="8683" width="14" style="24" customWidth="1"/>
    <col min="8684" max="8684" width="1.7265625" style="24" customWidth="1"/>
    <col min="8685" max="8929" width="10.90625" style="24"/>
    <col min="8930" max="8930" width="4.453125" style="24" customWidth="1"/>
    <col min="8931" max="8931" width="10.90625" style="24"/>
    <col min="8932" max="8932" width="17.54296875" style="24" customWidth="1"/>
    <col min="8933" max="8933" width="11.54296875" style="24" customWidth="1"/>
    <col min="8934" max="8937" width="10.90625" style="24"/>
    <col min="8938" max="8938" width="22.54296875" style="24" customWidth="1"/>
    <col min="8939" max="8939" width="14" style="24" customWidth="1"/>
    <col min="8940" max="8940" width="1.7265625" style="24" customWidth="1"/>
    <col min="8941" max="9185" width="10.90625" style="24"/>
    <col min="9186" max="9186" width="4.453125" style="24" customWidth="1"/>
    <col min="9187" max="9187" width="10.90625" style="24"/>
    <col min="9188" max="9188" width="17.54296875" style="24" customWidth="1"/>
    <col min="9189" max="9189" width="11.54296875" style="24" customWidth="1"/>
    <col min="9190" max="9193" width="10.90625" style="24"/>
    <col min="9194" max="9194" width="22.54296875" style="24" customWidth="1"/>
    <col min="9195" max="9195" width="14" style="24" customWidth="1"/>
    <col min="9196" max="9196" width="1.7265625" style="24" customWidth="1"/>
    <col min="9197" max="9441" width="10.90625" style="24"/>
    <col min="9442" max="9442" width="4.453125" style="24" customWidth="1"/>
    <col min="9443" max="9443" width="10.90625" style="24"/>
    <col min="9444" max="9444" width="17.54296875" style="24" customWidth="1"/>
    <col min="9445" max="9445" width="11.54296875" style="24" customWidth="1"/>
    <col min="9446" max="9449" width="10.90625" style="24"/>
    <col min="9450" max="9450" width="22.54296875" style="24" customWidth="1"/>
    <col min="9451" max="9451" width="14" style="24" customWidth="1"/>
    <col min="9452" max="9452" width="1.7265625" style="24" customWidth="1"/>
    <col min="9453" max="9697" width="10.90625" style="24"/>
    <col min="9698" max="9698" width="4.453125" style="24" customWidth="1"/>
    <col min="9699" max="9699" width="10.90625" style="24"/>
    <col min="9700" max="9700" width="17.54296875" style="24" customWidth="1"/>
    <col min="9701" max="9701" width="11.54296875" style="24" customWidth="1"/>
    <col min="9702" max="9705" width="10.90625" style="24"/>
    <col min="9706" max="9706" width="22.54296875" style="24" customWidth="1"/>
    <col min="9707" max="9707" width="14" style="24" customWidth="1"/>
    <col min="9708" max="9708" width="1.7265625" style="24" customWidth="1"/>
    <col min="9709" max="9953" width="10.90625" style="24"/>
    <col min="9954" max="9954" width="4.453125" style="24" customWidth="1"/>
    <col min="9955" max="9955" width="10.90625" style="24"/>
    <col min="9956" max="9956" width="17.54296875" style="24" customWidth="1"/>
    <col min="9957" max="9957" width="11.54296875" style="24" customWidth="1"/>
    <col min="9958" max="9961" width="10.90625" style="24"/>
    <col min="9962" max="9962" width="22.54296875" style="24" customWidth="1"/>
    <col min="9963" max="9963" width="14" style="24" customWidth="1"/>
    <col min="9964" max="9964" width="1.7265625" style="24" customWidth="1"/>
    <col min="9965" max="10209" width="10.90625" style="24"/>
    <col min="10210" max="10210" width="4.453125" style="24" customWidth="1"/>
    <col min="10211" max="10211" width="10.90625" style="24"/>
    <col min="10212" max="10212" width="17.54296875" style="24" customWidth="1"/>
    <col min="10213" max="10213" width="11.54296875" style="24" customWidth="1"/>
    <col min="10214" max="10217" width="10.90625" style="24"/>
    <col min="10218" max="10218" width="22.54296875" style="24" customWidth="1"/>
    <col min="10219" max="10219" width="14" style="24" customWidth="1"/>
    <col min="10220" max="10220" width="1.7265625" style="24" customWidth="1"/>
    <col min="10221" max="10465" width="10.90625" style="24"/>
    <col min="10466" max="10466" width="4.453125" style="24" customWidth="1"/>
    <col min="10467" max="10467" width="10.90625" style="24"/>
    <col min="10468" max="10468" width="17.54296875" style="24" customWidth="1"/>
    <col min="10469" max="10469" width="11.54296875" style="24" customWidth="1"/>
    <col min="10470" max="10473" width="10.90625" style="24"/>
    <col min="10474" max="10474" width="22.54296875" style="24" customWidth="1"/>
    <col min="10475" max="10475" width="14" style="24" customWidth="1"/>
    <col min="10476" max="10476" width="1.7265625" style="24" customWidth="1"/>
    <col min="10477" max="10721" width="10.90625" style="24"/>
    <col min="10722" max="10722" width="4.453125" style="24" customWidth="1"/>
    <col min="10723" max="10723" width="10.90625" style="24"/>
    <col min="10724" max="10724" width="17.54296875" style="24" customWidth="1"/>
    <col min="10725" max="10725" width="11.54296875" style="24" customWidth="1"/>
    <col min="10726" max="10729" width="10.90625" style="24"/>
    <col min="10730" max="10730" width="22.54296875" style="24" customWidth="1"/>
    <col min="10731" max="10731" width="14" style="24" customWidth="1"/>
    <col min="10732" max="10732" width="1.7265625" style="24" customWidth="1"/>
    <col min="10733" max="10977" width="10.90625" style="24"/>
    <col min="10978" max="10978" width="4.453125" style="24" customWidth="1"/>
    <col min="10979" max="10979" width="10.90625" style="24"/>
    <col min="10980" max="10980" width="17.54296875" style="24" customWidth="1"/>
    <col min="10981" max="10981" width="11.54296875" style="24" customWidth="1"/>
    <col min="10982" max="10985" width="10.90625" style="24"/>
    <col min="10986" max="10986" width="22.54296875" style="24" customWidth="1"/>
    <col min="10987" max="10987" width="14" style="24" customWidth="1"/>
    <col min="10988" max="10988" width="1.7265625" style="24" customWidth="1"/>
    <col min="10989" max="11233" width="10.90625" style="24"/>
    <col min="11234" max="11234" width="4.453125" style="24" customWidth="1"/>
    <col min="11235" max="11235" width="10.90625" style="24"/>
    <col min="11236" max="11236" width="17.54296875" style="24" customWidth="1"/>
    <col min="11237" max="11237" width="11.54296875" style="24" customWidth="1"/>
    <col min="11238" max="11241" width="10.90625" style="24"/>
    <col min="11242" max="11242" width="22.54296875" style="24" customWidth="1"/>
    <col min="11243" max="11243" width="14" style="24" customWidth="1"/>
    <col min="11244" max="11244" width="1.7265625" style="24" customWidth="1"/>
    <col min="11245" max="11489" width="10.90625" style="24"/>
    <col min="11490" max="11490" width="4.453125" style="24" customWidth="1"/>
    <col min="11491" max="11491" width="10.90625" style="24"/>
    <col min="11492" max="11492" width="17.54296875" style="24" customWidth="1"/>
    <col min="11493" max="11493" width="11.54296875" style="24" customWidth="1"/>
    <col min="11494" max="11497" width="10.90625" style="24"/>
    <col min="11498" max="11498" width="22.54296875" style="24" customWidth="1"/>
    <col min="11499" max="11499" width="14" style="24" customWidth="1"/>
    <col min="11500" max="11500" width="1.7265625" style="24" customWidth="1"/>
    <col min="11501" max="11745" width="10.90625" style="24"/>
    <col min="11746" max="11746" width="4.453125" style="24" customWidth="1"/>
    <col min="11747" max="11747" width="10.90625" style="24"/>
    <col min="11748" max="11748" width="17.54296875" style="24" customWidth="1"/>
    <col min="11749" max="11749" width="11.54296875" style="24" customWidth="1"/>
    <col min="11750" max="11753" width="10.90625" style="24"/>
    <col min="11754" max="11754" width="22.54296875" style="24" customWidth="1"/>
    <col min="11755" max="11755" width="14" style="24" customWidth="1"/>
    <col min="11756" max="11756" width="1.7265625" style="24" customWidth="1"/>
    <col min="11757" max="12001" width="10.90625" style="24"/>
    <col min="12002" max="12002" width="4.453125" style="24" customWidth="1"/>
    <col min="12003" max="12003" width="10.90625" style="24"/>
    <col min="12004" max="12004" width="17.54296875" style="24" customWidth="1"/>
    <col min="12005" max="12005" width="11.54296875" style="24" customWidth="1"/>
    <col min="12006" max="12009" width="10.90625" style="24"/>
    <col min="12010" max="12010" width="22.54296875" style="24" customWidth="1"/>
    <col min="12011" max="12011" width="14" style="24" customWidth="1"/>
    <col min="12012" max="12012" width="1.7265625" style="24" customWidth="1"/>
    <col min="12013" max="12257" width="10.90625" style="24"/>
    <col min="12258" max="12258" width="4.453125" style="24" customWidth="1"/>
    <col min="12259" max="12259" width="10.90625" style="24"/>
    <col min="12260" max="12260" width="17.54296875" style="24" customWidth="1"/>
    <col min="12261" max="12261" width="11.54296875" style="24" customWidth="1"/>
    <col min="12262" max="12265" width="10.90625" style="24"/>
    <col min="12266" max="12266" width="22.54296875" style="24" customWidth="1"/>
    <col min="12267" max="12267" width="14" style="24" customWidth="1"/>
    <col min="12268" max="12268" width="1.7265625" style="24" customWidth="1"/>
    <col min="12269" max="12513" width="10.90625" style="24"/>
    <col min="12514" max="12514" width="4.453125" style="24" customWidth="1"/>
    <col min="12515" max="12515" width="10.90625" style="24"/>
    <col min="12516" max="12516" width="17.54296875" style="24" customWidth="1"/>
    <col min="12517" max="12517" width="11.54296875" style="24" customWidth="1"/>
    <col min="12518" max="12521" width="10.90625" style="24"/>
    <col min="12522" max="12522" width="22.54296875" style="24" customWidth="1"/>
    <col min="12523" max="12523" width="14" style="24" customWidth="1"/>
    <col min="12524" max="12524" width="1.7265625" style="24" customWidth="1"/>
    <col min="12525" max="12769" width="10.90625" style="24"/>
    <col min="12770" max="12770" width="4.453125" style="24" customWidth="1"/>
    <col min="12771" max="12771" width="10.90625" style="24"/>
    <col min="12772" max="12772" width="17.54296875" style="24" customWidth="1"/>
    <col min="12773" max="12773" width="11.54296875" style="24" customWidth="1"/>
    <col min="12774" max="12777" width="10.90625" style="24"/>
    <col min="12778" max="12778" width="22.54296875" style="24" customWidth="1"/>
    <col min="12779" max="12779" width="14" style="24" customWidth="1"/>
    <col min="12780" max="12780" width="1.7265625" style="24" customWidth="1"/>
    <col min="12781" max="13025" width="10.90625" style="24"/>
    <col min="13026" max="13026" width="4.453125" style="24" customWidth="1"/>
    <col min="13027" max="13027" width="10.90625" style="24"/>
    <col min="13028" max="13028" width="17.54296875" style="24" customWidth="1"/>
    <col min="13029" max="13029" width="11.54296875" style="24" customWidth="1"/>
    <col min="13030" max="13033" width="10.90625" style="24"/>
    <col min="13034" max="13034" width="22.54296875" style="24" customWidth="1"/>
    <col min="13035" max="13035" width="14" style="24" customWidth="1"/>
    <col min="13036" max="13036" width="1.7265625" style="24" customWidth="1"/>
    <col min="13037" max="13281" width="10.90625" style="24"/>
    <col min="13282" max="13282" width="4.453125" style="24" customWidth="1"/>
    <col min="13283" max="13283" width="10.90625" style="24"/>
    <col min="13284" max="13284" width="17.54296875" style="24" customWidth="1"/>
    <col min="13285" max="13285" width="11.54296875" style="24" customWidth="1"/>
    <col min="13286" max="13289" width="10.90625" style="24"/>
    <col min="13290" max="13290" width="22.54296875" style="24" customWidth="1"/>
    <col min="13291" max="13291" width="14" style="24" customWidth="1"/>
    <col min="13292" max="13292" width="1.7265625" style="24" customWidth="1"/>
    <col min="13293" max="13537" width="10.90625" style="24"/>
    <col min="13538" max="13538" width="4.453125" style="24" customWidth="1"/>
    <col min="13539" max="13539" width="10.90625" style="24"/>
    <col min="13540" max="13540" width="17.54296875" style="24" customWidth="1"/>
    <col min="13541" max="13541" width="11.54296875" style="24" customWidth="1"/>
    <col min="13542" max="13545" width="10.90625" style="24"/>
    <col min="13546" max="13546" width="22.54296875" style="24" customWidth="1"/>
    <col min="13547" max="13547" width="14" style="24" customWidth="1"/>
    <col min="13548" max="13548" width="1.7265625" style="24" customWidth="1"/>
    <col min="13549" max="13793" width="10.90625" style="24"/>
    <col min="13794" max="13794" width="4.453125" style="24" customWidth="1"/>
    <col min="13795" max="13795" width="10.90625" style="24"/>
    <col min="13796" max="13796" width="17.54296875" style="24" customWidth="1"/>
    <col min="13797" max="13797" width="11.54296875" style="24" customWidth="1"/>
    <col min="13798" max="13801" width="10.90625" style="24"/>
    <col min="13802" max="13802" width="22.54296875" style="24" customWidth="1"/>
    <col min="13803" max="13803" width="14" style="24" customWidth="1"/>
    <col min="13804" max="13804" width="1.7265625" style="24" customWidth="1"/>
    <col min="13805" max="14049" width="10.90625" style="24"/>
    <col min="14050" max="14050" width="4.453125" style="24" customWidth="1"/>
    <col min="14051" max="14051" width="10.90625" style="24"/>
    <col min="14052" max="14052" width="17.54296875" style="24" customWidth="1"/>
    <col min="14053" max="14053" width="11.54296875" style="24" customWidth="1"/>
    <col min="14054" max="14057" width="10.90625" style="24"/>
    <col min="14058" max="14058" width="22.54296875" style="24" customWidth="1"/>
    <col min="14059" max="14059" width="14" style="24" customWidth="1"/>
    <col min="14060" max="14060" width="1.7265625" style="24" customWidth="1"/>
    <col min="14061" max="14305" width="10.90625" style="24"/>
    <col min="14306" max="14306" width="4.453125" style="24" customWidth="1"/>
    <col min="14307" max="14307" width="10.90625" style="24"/>
    <col min="14308" max="14308" width="17.54296875" style="24" customWidth="1"/>
    <col min="14309" max="14309" width="11.54296875" style="24" customWidth="1"/>
    <col min="14310" max="14313" width="10.90625" style="24"/>
    <col min="14314" max="14314" width="22.54296875" style="24" customWidth="1"/>
    <col min="14315" max="14315" width="14" style="24" customWidth="1"/>
    <col min="14316" max="14316" width="1.7265625" style="24" customWidth="1"/>
    <col min="14317" max="14561" width="10.90625" style="24"/>
    <col min="14562" max="14562" width="4.453125" style="24" customWidth="1"/>
    <col min="14563" max="14563" width="10.90625" style="24"/>
    <col min="14564" max="14564" width="17.54296875" style="24" customWidth="1"/>
    <col min="14565" max="14565" width="11.54296875" style="24" customWidth="1"/>
    <col min="14566" max="14569" width="10.90625" style="24"/>
    <col min="14570" max="14570" width="22.54296875" style="24" customWidth="1"/>
    <col min="14571" max="14571" width="14" style="24" customWidth="1"/>
    <col min="14572" max="14572" width="1.7265625" style="24" customWidth="1"/>
    <col min="14573" max="14817" width="10.90625" style="24"/>
    <col min="14818" max="14818" width="4.453125" style="24" customWidth="1"/>
    <col min="14819" max="14819" width="10.90625" style="24"/>
    <col min="14820" max="14820" width="17.54296875" style="24" customWidth="1"/>
    <col min="14821" max="14821" width="11.54296875" style="24" customWidth="1"/>
    <col min="14822" max="14825" width="10.90625" style="24"/>
    <col min="14826" max="14826" width="22.54296875" style="24" customWidth="1"/>
    <col min="14827" max="14827" width="14" style="24" customWidth="1"/>
    <col min="14828" max="14828" width="1.7265625" style="24" customWidth="1"/>
    <col min="14829" max="15073" width="10.90625" style="24"/>
    <col min="15074" max="15074" width="4.453125" style="24" customWidth="1"/>
    <col min="15075" max="15075" width="10.90625" style="24"/>
    <col min="15076" max="15076" width="17.54296875" style="24" customWidth="1"/>
    <col min="15077" max="15077" width="11.54296875" style="24" customWidth="1"/>
    <col min="15078" max="15081" width="10.90625" style="24"/>
    <col min="15082" max="15082" width="22.54296875" style="24" customWidth="1"/>
    <col min="15083" max="15083" width="14" style="24" customWidth="1"/>
    <col min="15084" max="15084" width="1.7265625" style="24" customWidth="1"/>
    <col min="15085" max="15329" width="10.90625" style="24"/>
    <col min="15330" max="15330" width="4.453125" style="24" customWidth="1"/>
    <col min="15331" max="15331" width="10.90625" style="24"/>
    <col min="15332" max="15332" width="17.54296875" style="24" customWidth="1"/>
    <col min="15333" max="15333" width="11.54296875" style="24" customWidth="1"/>
    <col min="15334" max="15337" width="10.90625" style="24"/>
    <col min="15338" max="15338" width="22.54296875" style="24" customWidth="1"/>
    <col min="15339" max="15339" width="14" style="24" customWidth="1"/>
    <col min="15340" max="15340" width="1.7265625" style="24" customWidth="1"/>
    <col min="15341" max="15585" width="10.90625" style="24"/>
    <col min="15586" max="15586" width="4.453125" style="24" customWidth="1"/>
    <col min="15587" max="15587" width="10.90625" style="24"/>
    <col min="15588" max="15588" width="17.54296875" style="24" customWidth="1"/>
    <col min="15589" max="15589" width="11.54296875" style="24" customWidth="1"/>
    <col min="15590" max="15593" width="10.90625" style="24"/>
    <col min="15594" max="15594" width="22.54296875" style="24" customWidth="1"/>
    <col min="15595" max="15595" width="14" style="24" customWidth="1"/>
    <col min="15596" max="15596" width="1.7265625" style="24" customWidth="1"/>
    <col min="15597" max="15841" width="10.90625" style="24"/>
    <col min="15842" max="15842" width="4.453125" style="24" customWidth="1"/>
    <col min="15843" max="15843" width="10.90625" style="24"/>
    <col min="15844" max="15844" width="17.54296875" style="24" customWidth="1"/>
    <col min="15845" max="15845" width="11.54296875" style="24" customWidth="1"/>
    <col min="15846" max="15849" width="10.90625" style="24"/>
    <col min="15850" max="15850" width="22.54296875" style="24" customWidth="1"/>
    <col min="15851" max="15851" width="14" style="24" customWidth="1"/>
    <col min="15852" max="15852" width="1.7265625" style="24" customWidth="1"/>
    <col min="15853" max="16097" width="10.90625" style="24"/>
    <col min="16098" max="16098" width="4.453125" style="24" customWidth="1"/>
    <col min="16099" max="16099" width="10.90625" style="24"/>
    <col min="16100" max="16100" width="17.54296875" style="24" customWidth="1"/>
    <col min="16101" max="16101" width="11.54296875" style="24" customWidth="1"/>
    <col min="16102" max="16105" width="10.90625" style="24"/>
    <col min="16106" max="16106" width="22.54296875" style="24" customWidth="1"/>
    <col min="16107" max="16107" width="14" style="24" customWidth="1"/>
    <col min="16108" max="16108" width="1.7265625" style="24" customWidth="1"/>
    <col min="16109" max="16384" width="10.90625" style="24"/>
  </cols>
  <sheetData>
    <row r="1" spans="2:10" ht="6" customHeight="1" thickBot="1" x14ac:dyDescent="0.3"/>
    <row r="2" spans="2:10" ht="19.5" customHeight="1" x14ac:dyDescent="0.25">
      <c r="B2" s="25"/>
      <c r="C2" s="26"/>
      <c r="D2" s="27" t="s">
        <v>45</v>
      </c>
      <c r="E2" s="28"/>
      <c r="F2" s="28"/>
      <c r="G2" s="28"/>
      <c r="H2" s="28"/>
      <c r="I2" s="29"/>
      <c r="J2" s="30" t="s">
        <v>46</v>
      </c>
    </row>
    <row r="3" spans="2:10" ht="4.5" customHeight="1" thickBot="1" x14ac:dyDescent="0.3">
      <c r="B3" s="31"/>
      <c r="C3" s="32"/>
      <c r="D3" s="33"/>
      <c r="E3" s="34"/>
      <c r="F3" s="34"/>
      <c r="G3" s="34"/>
      <c r="H3" s="34"/>
      <c r="I3" s="35"/>
      <c r="J3" s="36"/>
    </row>
    <row r="4" spans="2:10" ht="13" x14ac:dyDescent="0.25">
      <c r="B4" s="31"/>
      <c r="C4" s="32"/>
      <c r="D4" s="27" t="s">
        <v>47</v>
      </c>
      <c r="E4" s="28"/>
      <c r="F4" s="28"/>
      <c r="G4" s="28"/>
      <c r="H4" s="28"/>
      <c r="I4" s="29"/>
      <c r="J4" s="30" t="s">
        <v>48</v>
      </c>
    </row>
    <row r="5" spans="2:10" ht="5.25" customHeight="1" x14ac:dyDescent="0.25">
      <c r="B5" s="31"/>
      <c r="C5" s="32"/>
      <c r="D5" s="37"/>
      <c r="E5" s="38"/>
      <c r="F5" s="38"/>
      <c r="G5" s="38"/>
      <c r="H5" s="38"/>
      <c r="I5" s="39"/>
      <c r="J5" s="40"/>
    </row>
    <row r="6" spans="2:10" ht="4.5" customHeight="1" thickBot="1" x14ac:dyDescent="0.3">
      <c r="B6" s="41"/>
      <c r="C6" s="42"/>
      <c r="D6" s="33"/>
      <c r="E6" s="34"/>
      <c r="F6" s="34"/>
      <c r="G6" s="34"/>
      <c r="H6" s="34"/>
      <c r="I6" s="35"/>
      <c r="J6" s="36"/>
    </row>
    <row r="7" spans="2:10" ht="6" customHeight="1" x14ac:dyDescent="0.25">
      <c r="B7" s="43"/>
      <c r="J7" s="44"/>
    </row>
    <row r="8" spans="2:10" ht="9" customHeight="1" x14ac:dyDescent="0.25">
      <c r="B8" s="43"/>
      <c r="J8" s="44"/>
    </row>
    <row r="9" spans="2:10" ht="13" x14ac:dyDescent="0.3">
      <c r="B9" s="43"/>
      <c r="C9" s="45" t="s">
        <v>70</v>
      </c>
      <c r="E9" s="46"/>
      <c r="H9" s="47"/>
      <c r="J9" s="44"/>
    </row>
    <row r="10" spans="2:10" ht="8.25" customHeight="1" x14ac:dyDescent="0.25">
      <c r="B10" s="43"/>
      <c r="J10" s="44"/>
    </row>
    <row r="11" spans="2:10" ht="13" x14ac:dyDescent="0.3">
      <c r="B11" s="43"/>
      <c r="C11" s="45" t="s">
        <v>69</v>
      </c>
      <c r="J11" s="44"/>
    </row>
    <row r="12" spans="2:10" ht="13" x14ac:dyDescent="0.3">
      <c r="B12" s="43"/>
      <c r="C12" s="45" t="s">
        <v>68</v>
      </c>
      <c r="J12" s="44"/>
    </row>
    <row r="13" spans="2:10" x14ac:dyDescent="0.25">
      <c r="B13" s="43"/>
      <c r="J13" s="44"/>
    </row>
    <row r="14" spans="2:10" x14ac:dyDescent="0.25">
      <c r="B14" s="43"/>
      <c r="C14" s="24" t="s">
        <v>73</v>
      </c>
      <c r="G14" s="48"/>
      <c r="H14" s="48"/>
      <c r="I14" s="48"/>
      <c r="J14" s="44"/>
    </row>
    <row r="15" spans="2:10" ht="9" customHeight="1" x14ac:dyDescent="0.25">
      <c r="B15" s="43"/>
      <c r="C15" s="49"/>
      <c r="G15" s="48"/>
      <c r="H15" s="48"/>
      <c r="I15" s="48"/>
      <c r="J15" s="44"/>
    </row>
    <row r="16" spans="2:10" ht="13" x14ac:dyDescent="0.3">
      <c r="B16" s="43"/>
      <c r="C16" s="24" t="s">
        <v>74</v>
      </c>
      <c r="D16" s="46"/>
      <c r="G16" s="48"/>
      <c r="H16" s="50" t="s">
        <v>49</v>
      </c>
      <c r="I16" s="50" t="s">
        <v>50</v>
      </c>
      <c r="J16" s="44"/>
    </row>
    <row r="17" spans="2:14" ht="13" x14ac:dyDescent="0.3">
      <c r="B17" s="43"/>
      <c r="C17" s="45" t="s">
        <v>51</v>
      </c>
      <c r="D17" s="45"/>
      <c r="E17" s="45"/>
      <c r="F17" s="45"/>
      <c r="G17" s="48"/>
      <c r="H17" s="51">
        <v>2</v>
      </c>
      <c r="I17" s="52">
        <v>26138487</v>
      </c>
      <c r="J17" s="44"/>
    </row>
    <row r="18" spans="2:14" x14ac:dyDescent="0.25">
      <c r="B18" s="43"/>
      <c r="C18" s="24" t="s">
        <v>52</v>
      </c>
      <c r="G18" s="48"/>
      <c r="H18" s="54">
        <v>0</v>
      </c>
      <c r="I18" s="55">
        <v>0</v>
      </c>
      <c r="J18" s="44"/>
    </row>
    <row r="19" spans="2:14" x14ac:dyDescent="0.25">
      <c r="B19" s="43"/>
      <c r="C19" s="24" t="s">
        <v>53</v>
      </c>
      <c r="G19" s="48"/>
      <c r="H19" s="54">
        <v>0</v>
      </c>
      <c r="I19" s="55">
        <v>0</v>
      </c>
      <c r="J19" s="44"/>
    </row>
    <row r="20" spans="2:14" x14ac:dyDescent="0.25">
      <c r="B20" s="43"/>
      <c r="C20" s="24" t="s">
        <v>54</v>
      </c>
      <c r="H20" s="56">
        <v>0</v>
      </c>
      <c r="I20" s="57">
        <v>0</v>
      </c>
      <c r="J20" s="44"/>
    </row>
    <row r="21" spans="2:14" x14ac:dyDescent="0.25">
      <c r="B21" s="43"/>
      <c r="C21" s="24" t="s">
        <v>55</v>
      </c>
      <c r="H21" s="56">
        <v>0</v>
      </c>
      <c r="I21" s="57">
        <v>0</v>
      </c>
      <c r="J21" s="44"/>
      <c r="N21" s="58"/>
    </row>
    <row r="22" spans="2:14" ht="13" thickBot="1" x14ac:dyDescent="0.3">
      <c r="B22" s="43"/>
      <c r="C22" s="24" t="s">
        <v>56</v>
      </c>
      <c r="H22" s="59">
        <v>1</v>
      </c>
      <c r="I22" s="60">
        <v>21447204</v>
      </c>
      <c r="J22" s="44"/>
    </row>
    <row r="23" spans="2:14" ht="13" x14ac:dyDescent="0.3">
      <c r="B23" s="43"/>
      <c r="C23" s="45" t="s">
        <v>57</v>
      </c>
      <c r="D23" s="45"/>
      <c r="E23" s="45"/>
      <c r="F23" s="45"/>
      <c r="H23" s="61">
        <f>H18+H19+H20+H21+H22</f>
        <v>1</v>
      </c>
      <c r="I23" s="62">
        <f>I18+I19+I20+I21+I22</f>
        <v>21447204</v>
      </c>
      <c r="J23" s="44"/>
    </row>
    <row r="24" spans="2:14" x14ac:dyDescent="0.25">
      <c r="B24" s="43"/>
      <c r="C24" s="24" t="s">
        <v>58</v>
      </c>
      <c r="H24" s="56">
        <v>1</v>
      </c>
      <c r="I24" s="57">
        <v>4691283</v>
      </c>
      <c r="J24" s="44"/>
    </row>
    <row r="25" spans="2:14" ht="13" thickBot="1" x14ac:dyDescent="0.3">
      <c r="B25" s="43"/>
      <c r="C25" s="24" t="s">
        <v>59</v>
      </c>
      <c r="H25" s="59">
        <v>0</v>
      </c>
      <c r="I25" s="60">
        <v>0</v>
      </c>
      <c r="J25" s="44"/>
    </row>
    <row r="26" spans="2:14" ht="13" x14ac:dyDescent="0.3">
      <c r="B26" s="43"/>
      <c r="C26" s="45" t="s">
        <v>60</v>
      </c>
      <c r="D26" s="45"/>
      <c r="E26" s="45"/>
      <c r="F26" s="45"/>
      <c r="H26" s="61">
        <f>H24+H25</f>
        <v>1</v>
      </c>
      <c r="I26" s="62">
        <f>I24+I25</f>
        <v>4691283</v>
      </c>
      <c r="J26" s="44"/>
    </row>
    <row r="27" spans="2:14" ht="13.5" thickBot="1" x14ac:dyDescent="0.35">
      <c r="B27" s="43"/>
      <c r="C27" s="48" t="s">
        <v>61</v>
      </c>
      <c r="D27" s="63"/>
      <c r="E27" s="63"/>
      <c r="F27" s="63"/>
      <c r="G27" s="48"/>
      <c r="H27" s="64">
        <v>0</v>
      </c>
      <c r="I27" s="65">
        <v>0</v>
      </c>
      <c r="J27" s="66"/>
    </row>
    <row r="28" spans="2:14" ht="13" x14ac:dyDescent="0.3">
      <c r="B28" s="43"/>
      <c r="C28" s="63" t="s">
        <v>62</v>
      </c>
      <c r="D28" s="63"/>
      <c r="E28" s="63"/>
      <c r="F28" s="63"/>
      <c r="G28" s="48"/>
      <c r="H28" s="67">
        <f>H27</f>
        <v>0</v>
      </c>
      <c r="I28" s="55">
        <f>I27</f>
        <v>0</v>
      </c>
      <c r="J28" s="66"/>
    </row>
    <row r="29" spans="2:14" ht="13" x14ac:dyDescent="0.3">
      <c r="B29" s="43"/>
      <c r="C29" s="63"/>
      <c r="D29" s="63"/>
      <c r="E29" s="63"/>
      <c r="F29" s="63"/>
      <c r="G29" s="48"/>
      <c r="H29" s="54"/>
      <c r="I29" s="52"/>
      <c r="J29" s="66"/>
    </row>
    <row r="30" spans="2:14" ht="13.5" thickBot="1" x14ac:dyDescent="0.35">
      <c r="B30" s="43"/>
      <c r="C30" s="63" t="s">
        <v>63</v>
      </c>
      <c r="D30" s="63"/>
      <c r="E30" s="48"/>
      <c r="F30" s="48"/>
      <c r="G30" s="48"/>
      <c r="H30" s="68"/>
      <c r="I30" s="69"/>
      <c r="J30" s="66"/>
    </row>
    <row r="31" spans="2:14" ht="13.5" thickTop="1" x14ac:dyDescent="0.3">
      <c r="B31" s="43"/>
      <c r="C31" s="63"/>
      <c r="D31" s="63"/>
      <c r="E31" s="48"/>
      <c r="F31" s="48"/>
      <c r="G31" s="48"/>
      <c r="H31" s="55">
        <f>H23+H26+H28</f>
        <v>2</v>
      </c>
      <c r="I31" s="55">
        <f>I23+I26+I28</f>
        <v>26138487</v>
      </c>
      <c r="J31" s="66"/>
    </row>
    <row r="32" spans="2:14" ht="9.75" customHeight="1" x14ac:dyDescent="0.25">
      <c r="B32" s="43"/>
      <c r="C32" s="48"/>
      <c r="D32" s="48"/>
      <c r="E32" s="48"/>
      <c r="F32" s="48"/>
      <c r="G32" s="70"/>
      <c r="H32" s="71"/>
      <c r="I32" s="72"/>
      <c r="J32" s="66"/>
    </row>
    <row r="33" spans="2:10" ht="9.75" customHeight="1" x14ac:dyDescent="0.25">
      <c r="B33" s="43"/>
      <c r="C33" s="48"/>
      <c r="D33" s="48"/>
      <c r="E33" s="48"/>
      <c r="F33" s="48"/>
      <c r="G33" s="70"/>
      <c r="H33" s="71"/>
      <c r="I33" s="72"/>
      <c r="J33" s="66"/>
    </row>
    <row r="34" spans="2:10" ht="9.75" customHeight="1" x14ac:dyDescent="0.25">
      <c r="B34" s="43"/>
      <c r="C34" s="48"/>
      <c r="D34" s="48"/>
      <c r="E34" s="48"/>
      <c r="F34" s="48"/>
      <c r="G34" s="70"/>
      <c r="H34" s="71"/>
      <c r="I34" s="72"/>
      <c r="J34" s="66"/>
    </row>
    <row r="35" spans="2:10" ht="9.75" customHeight="1" x14ac:dyDescent="0.25">
      <c r="B35" s="43"/>
      <c r="C35" s="48"/>
      <c r="D35" s="48"/>
      <c r="E35" s="48"/>
      <c r="F35" s="48"/>
      <c r="G35" s="70"/>
      <c r="H35" s="71"/>
      <c r="I35" s="72"/>
      <c r="J35" s="66"/>
    </row>
    <row r="36" spans="2:10" ht="9.75" customHeight="1" x14ac:dyDescent="0.25">
      <c r="B36" s="43"/>
      <c r="C36" s="48"/>
      <c r="D36" s="48"/>
      <c r="E36" s="48"/>
      <c r="F36" s="48"/>
      <c r="G36" s="70"/>
      <c r="H36" s="71"/>
      <c r="I36" s="72"/>
      <c r="J36" s="66"/>
    </row>
    <row r="37" spans="2:10" ht="13.5" thickBot="1" x14ac:dyDescent="0.35">
      <c r="B37" s="43"/>
      <c r="C37" s="73"/>
      <c r="D37" s="74"/>
      <c r="E37" s="48"/>
      <c r="F37" s="48"/>
      <c r="G37" s="48"/>
      <c r="H37" s="75"/>
      <c r="I37" s="76"/>
      <c r="J37" s="66"/>
    </row>
    <row r="38" spans="2:10" ht="13" x14ac:dyDescent="0.3">
      <c r="B38" s="43"/>
      <c r="C38" s="63" t="s">
        <v>71</v>
      </c>
      <c r="D38" s="70"/>
      <c r="E38" s="48"/>
      <c r="F38" s="48"/>
      <c r="G38" s="48"/>
      <c r="H38" s="77" t="s">
        <v>64</v>
      </c>
      <c r="I38" s="70"/>
      <c r="J38" s="66"/>
    </row>
    <row r="39" spans="2:10" ht="13" x14ac:dyDescent="0.3">
      <c r="B39" s="43"/>
      <c r="C39" s="63" t="s">
        <v>72</v>
      </c>
      <c r="D39" s="48"/>
      <c r="E39" s="48"/>
      <c r="F39" s="48"/>
      <c r="G39" s="48"/>
      <c r="H39" s="63" t="s">
        <v>65</v>
      </c>
      <c r="I39" s="70"/>
      <c r="J39" s="66"/>
    </row>
    <row r="40" spans="2:10" ht="13" x14ac:dyDescent="0.3">
      <c r="B40" s="43"/>
      <c r="C40" s="48"/>
      <c r="D40" s="48"/>
      <c r="E40" s="48"/>
      <c r="F40" s="48"/>
      <c r="G40" s="48"/>
      <c r="H40" s="63" t="s">
        <v>66</v>
      </c>
      <c r="I40" s="70"/>
      <c r="J40" s="66"/>
    </row>
    <row r="41" spans="2:10" ht="13" x14ac:dyDescent="0.3">
      <c r="B41" s="43"/>
      <c r="C41" s="48"/>
      <c r="D41" s="48"/>
      <c r="E41" s="48"/>
      <c r="F41" s="48"/>
      <c r="G41" s="63"/>
      <c r="H41" s="70"/>
      <c r="I41" s="70"/>
      <c r="J41" s="66"/>
    </row>
    <row r="42" spans="2:10" x14ac:dyDescent="0.25">
      <c r="B42" s="43"/>
      <c r="C42" s="78" t="s">
        <v>67</v>
      </c>
      <c r="D42" s="78"/>
      <c r="E42" s="78"/>
      <c r="F42" s="78"/>
      <c r="G42" s="78"/>
      <c r="H42" s="78"/>
      <c r="I42" s="78"/>
      <c r="J42" s="66"/>
    </row>
    <row r="43" spans="2:10" x14ac:dyDescent="0.25">
      <c r="B43" s="43"/>
      <c r="C43" s="78"/>
      <c r="D43" s="78"/>
      <c r="E43" s="78"/>
      <c r="F43" s="78"/>
      <c r="G43" s="78"/>
      <c r="H43" s="78"/>
      <c r="I43" s="78"/>
      <c r="J43" s="66"/>
    </row>
    <row r="44" spans="2:10" ht="7.5" customHeight="1" thickBot="1" x14ac:dyDescent="0.3">
      <c r="B44" s="79"/>
      <c r="C44" s="80"/>
      <c r="D44" s="80"/>
      <c r="E44" s="80"/>
      <c r="F44" s="80"/>
      <c r="G44" s="81"/>
      <c r="H44" s="81"/>
      <c r="I44" s="81"/>
      <c r="J44" s="82"/>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18" sqref="F18"/>
    </sheetView>
  </sheetViews>
  <sheetFormatPr baseColWidth="10" defaultRowHeight="14.5" x14ac:dyDescent="0.35"/>
  <cols>
    <col min="8" max="8" width="11.54296875" bestFit="1" customWidth="1"/>
    <col min="9" max="9" width="25.81640625" customWidth="1"/>
  </cols>
  <sheetData>
    <row r="1" spans="1:9" ht="15" thickBot="1" x14ac:dyDescent="0.4">
      <c r="A1" s="83"/>
      <c r="B1" s="84"/>
      <c r="C1" s="85" t="s">
        <v>75</v>
      </c>
      <c r="D1" s="86"/>
      <c r="E1" s="86"/>
      <c r="F1" s="86"/>
      <c r="G1" s="86"/>
      <c r="H1" s="87"/>
      <c r="I1" s="88" t="s">
        <v>46</v>
      </c>
    </row>
    <row r="2" spans="1:9" ht="53.5" customHeight="1" thickBot="1" x14ac:dyDescent="0.4">
      <c r="A2" s="89"/>
      <c r="B2" s="90"/>
      <c r="C2" s="91" t="s">
        <v>76</v>
      </c>
      <c r="D2" s="92"/>
      <c r="E2" s="92"/>
      <c r="F2" s="92"/>
      <c r="G2" s="92"/>
      <c r="H2" s="93"/>
      <c r="I2" s="94" t="s">
        <v>77</v>
      </c>
    </row>
    <row r="3" spans="1:9" x14ac:dyDescent="0.35">
      <c r="A3" s="95"/>
      <c r="B3" s="48"/>
      <c r="C3" s="48"/>
      <c r="D3" s="48"/>
      <c r="E3" s="48"/>
      <c r="F3" s="48"/>
      <c r="G3" s="48"/>
      <c r="H3" s="48"/>
      <c r="I3" s="66"/>
    </row>
    <row r="4" spans="1:9" x14ac:dyDescent="0.35">
      <c r="A4" s="95"/>
      <c r="B4" s="48"/>
      <c r="C4" s="48"/>
      <c r="D4" s="48"/>
      <c r="E4" s="48"/>
      <c r="F4" s="48"/>
      <c r="G4" s="48"/>
      <c r="H4" s="48"/>
      <c r="I4" s="66"/>
    </row>
    <row r="5" spans="1:9" x14ac:dyDescent="0.35">
      <c r="A5" s="95"/>
      <c r="B5" s="45" t="s">
        <v>70</v>
      </c>
      <c r="C5" s="96"/>
      <c r="D5" s="97"/>
      <c r="E5" s="48"/>
      <c r="F5" s="48"/>
      <c r="G5" s="48"/>
      <c r="H5" s="48"/>
      <c r="I5" s="66"/>
    </row>
    <row r="6" spans="1:9" x14ac:dyDescent="0.35">
      <c r="A6" s="95"/>
      <c r="B6" s="24"/>
      <c r="C6" s="48"/>
      <c r="D6" s="48"/>
      <c r="E6" s="48"/>
      <c r="F6" s="48"/>
      <c r="G6" s="48"/>
      <c r="H6" s="48"/>
      <c r="I6" s="66"/>
    </row>
    <row r="7" spans="1:9" x14ac:dyDescent="0.35">
      <c r="A7" s="95"/>
      <c r="B7" s="45" t="s">
        <v>69</v>
      </c>
      <c r="C7" s="48"/>
      <c r="D7" s="48"/>
      <c r="E7" s="48"/>
      <c r="F7" s="48"/>
      <c r="G7" s="48"/>
      <c r="H7" s="48"/>
      <c r="I7" s="66"/>
    </row>
    <row r="8" spans="1:9" x14ac:dyDescent="0.35">
      <c r="A8" s="95"/>
      <c r="B8" s="45" t="s">
        <v>68</v>
      </c>
      <c r="C8" s="48"/>
      <c r="D8" s="48"/>
      <c r="E8" s="48"/>
      <c r="F8" s="48"/>
      <c r="G8" s="48"/>
      <c r="H8" s="48"/>
      <c r="I8" s="66"/>
    </row>
    <row r="9" spans="1:9" x14ac:dyDescent="0.35">
      <c r="A9" s="95"/>
      <c r="B9" s="48"/>
      <c r="C9" s="48"/>
      <c r="D9" s="48"/>
      <c r="E9" s="48"/>
      <c r="F9" s="48"/>
      <c r="G9" s="48"/>
      <c r="H9" s="48"/>
      <c r="I9" s="66"/>
    </row>
    <row r="10" spans="1:9" x14ac:dyDescent="0.35">
      <c r="A10" s="95"/>
      <c r="B10" s="48" t="s">
        <v>78</v>
      </c>
      <c r="C10" s="48"/>
      <c r="D10" s="48"/>
      <c r="E10" s="48"/>
      <c r="F10" s="48"/>
      <c r="G10" s="48"/>
      <c r="H10" s="48"/>
      <c r="I10" s="66"/>
    </row>
    <row r="11" spans="1:9" x14ac:dyDescent="0.35">
      <c r="A11" s="95"/>
      <c r="B11" s="98"/>
      <c r="C11" s="48"/>
      <c r="D11" s="48"/>
      <c r="E11" s="48"/>
      <c r="F11" s="48"/>
      <c r="G11" s="48"/>
      <c r="H11" s="48"/>
      <c r="I11" s="66"/>
    </row>
    <row r="12" spans="1:9" x14ac:dyDescent="0.35">
      <c r="A12" s="95"/>
      <c r="B12" s="24" t="s">
        <v>74</v>
      </c>
      <c r="C12" s="97"/>
      <c r="D12" s="48"/>
      <c r="E12" s="48"/>
      <c r="F12" s="48"/>
      <c r="G12" s="50" t="s">
        <v>79</v>
      </c>
      <c r="H12" s="50" t="s">
        <v>80</v>
      </c>
      <c r="I12" s="66"/>
    </row>
    <row r="13" spans="1:9" x14ac:dyDescent="0.35">
      <c r="A13" s="95"/>
      <c r="B13" s="63" t="s">
        <v>51</v>
      </c>
      <c r="C13" s="63"/>
      <c r="D13" s="63"/>
      <c r="E13" s="63"/>
      <c r="F13" s="48"/>
      <c r="G13" s="99">
        <f>G19</f>
        <v>1</v>
      </c>
      <c r="H13" s="100">
        <f>H19</f>
        <v>21447204</v>
      </c>
      <c r="I13" s="66"/>
    </row>
    <row r="14" spans="1:9" x14ac:dyDescent="0.35">
      <c r="A14" s="95"/>
      <c r="B14" s="48" t="s">
        <v>52</v>
      </c>
      <c r="C14" s="48"/>
      <c r="D14" s="48"/>
      <c r="E14" s="48"/>
      <c r="F14" s="48"/>
      <c r="G14" s="101">
        <v>0</v>
      </c>
      <c r="H14" s="102">
        <v>0</v>
      </c>
      <c r="I14" s="66"/>
    </row>
    <row r="15" spans="1:9" x14ac:dyDescent="0.35">
      <c r="A15" s="95"/>
      <c r="B15" s="48" t="s">
        <v>53</v>
      </c>
      <c r="C15" s="48"/>
      <c r="D15" s="48"/>
      <c r="E15" s="48"/>
      <c r="F15" s="48"/>
      <c r="G15" s="101">
        <v>0</v>
      </c>
      <c r="H15" s="102">
        <v>0</v>
      </c>
      <c r="I15" s="66"/>
    </row>
    <row r="16" spans="1:9" x14ac:dyDescent="0.35">
      <c r="A16" s="95"/>
      <c r="B16" s="48" t="s">
        <v>54</v>
      </c>
      <c r="C16" s="48"/>
      <c r="D16" s="48"/>
      <c r="E16" s="48"/>
      <c r="F16" s="48"/>
      <c r="G16" s="101">
        <v>0</v>
      </c>
      <c r="H16" s="102">
        <v>0</v>
      </c>
      <c r="I16" s="66"/>
    </row>
    <row r="17" spans="1:9" x14ac:dyDescent="0.35">
      <c r="A17" s="95"/>
      <c r="B17" s="48" t="s">
        <v>55</v>
      </c>
      <c r="C17" s="48"/>
      <c r="D17" s="48"/>
      <c r="E17" s="48"/>
      <c r="F17" s="48"/>
      <c r="G17" s="101">
        <v>0</v>
      </c>
      <c r="H17" s="102">
        <v>0</v>
      </c>
      <c r="I17" s="66"/>
    </row>
    <row r="18" spans="1:9" x14ac:dyDescent="0.35">
      <c r="A18" s="95"/>
      <c r="B18" s="48" t="s">
        <v>81</v>
      </c>
      <c r="C18" s="48"/>
      <c r="D18" s="48"/>
      <c r="E18" s="48"/>
      <c r="F18" s="48"/>
      <c r="G18" s="103">
        <v>1</v>
      </c>
      <c r="H18" s="104">
        <v>21447204</v>
      </c>
      <c r="I18" s="66"/>
    </row>
    <row r="19" spans="1:9" x14ac:dyDescent="0.35">
      <c r="A19" s="95"/>
      <c r="B19" s="63" t="s">
        <v>82</v>
      </c>
      <c r="C19" s="63"/>
      <c r="D19" s="63"/>
      <c r="E19" s="63"/>
      <c r="F19" s="48"/>
      <c r="G19" s="101">
        <f>SUM(G14:G18)</f>
        <v>1</v>
      </c>
      <c r="H19" s="100">
        <f>(H14+H15+H16+H17+H18)</f>
        <v>21447204</v>
      </c>
      <c r="I19" s="66"/>
    </row>
    <row r="20" spans="1:9" ht="15" thickBot="1" x14ac:dyDescent="0.4">
      <c r="A20" s="95"/>
      <c r="B20" s="63"/>
      <c r="C20" s="63"/>
      <c r="D20" s="48"/>
      <c r="E20" s="48"/>
      <c r="F20" s="48"/>
      <c r="G20" s="105"/>
      <c r="H20" s="106"/>
      <c r="I20" s="66"/>
    </row>
    <row r="21" spans="1:9" ht="15" thickTop="1" x14ac:dyDescent="0.35">
      <c r="A21" s="95"/>
      <c r="B21" s="63"/>
      <c r="C21" s="63"/>
      <c r="D21" s="48"/>
      <c r="E21" s="48"/>
      <c r="F21" s="48"/>
      <c r="G21" s="70"/>
      <c r="H21" s="107"/>
      <c r="I21" s="66"/>
    </row>
    <row r="22" spans="1:9" x14ac:dyDescent="0.35">
      <c r="A22" s="95"/>
      <c r="B22" s="48"/>
      <c r="C22" s="48"/>
      <c r="D22" s="48"/>
      <c r="E22" s="48"/>
      <c r="F22" s="70"/>
      <c r="G22" s="70"/>
      <c r="H22" s="70"/>
      <c r="I22" s="66"/>
    </row>
    <row r="23" spans="1:9" ht="15" thickBot="1" x14ac:dyDescent="0.4">
      <c r="A23" s="95"/>
      <c r="B23" s="74"/>
      <c r="C23" s="74"/>
      <c r="D23" s="48"/>
      <c r="E23" s="48"/>
      <c r="F23" s="74"/>
      <c r="G23" s="74"/>
      <c r="H23" s="70"/>
      <c r="I23" s="66"/>
    </row>
    <row r="24" spans="1:9" x14ac:dyDescent="0.35">
      <c r="A24" s="95"/>
      <c r="B24" s="70" t="s">
        <v>83</v>
      </c>
      <c r="C24" s="70"/>
      <c r="D24" s="48"/>
      <c r="E24" s="48"/>
      <c r="F24" s="70"/>
      <c r="G24" s="70"/>
      <c r="H24" s="70"/>
      <c r="I24" s="66"/>
    </row>
    <row r="25" spans="1:9" x14ac:dyDescent="0.35">
      <c r="A25" s="95"/>
      <c r="B25" s="70" t="s">
        <v>71</v>
      </c>
      <c r="C25" s="70"/>
      <c r="D25" s="48"/>
      <c r="E25" s="48"/>
      <c r="F25" s="70" t="s">
        <v>84</v>
      </c>
      <c r="G25" s="70"/>
      <c r="H25" s="70"/>
      <c r="I25" s="66"/>
    </row>
    <row r="26" spans="1:9" x14ac:dyDescent="0.35">
      <c r="A26" s="95"/>
      <c r="B26" s="70" t="s">
        <v>72</v>
      </c>
      <c r="C26" s="70"/>
      <c r="D26" s="48"/>
      <c r="E26" s="48"/>
      <c r="F26" s="70" t="s">
        <v>85</v>
      </c>
      <c r="G26" s="70"/>
      <c r="H26" s="70"/>
      <c r="I26" s="66"/>
    </row>
    <row r="27" spans="1:9" x14ac:dyDescent="0.35">
      <c r="A27" s="95"/>
      <c r="B27" s="70"/>
      <c r="C27" s="70"/>
      <c r="D27" s="48"/>
      <c r="E27" s="48"/>
      <c r="F27" s="70"/>
      <c r="G27" s="70"/>
      <c r="H27" s="70"/>
      <c r="I27" s="66"/>
    </row>
    <row r="28" spans="1:9" ht="18.5" customHeight="1" x14ac:dyDescent="0.35">
      <c r="A28" s="95"/>
      <c r="B28" s="108" t="s">
        <v>86</v>
      </c>
      <c r="C28" s="108"/>
      <c r="D28" s="108"/>
      <c r="E28" s="108"/>
      <c r="F28" s="108"/>
      <c r="G28" s="108"/>
      <c r="H28" s="108"/>
      <c r="I28" s="66"/>
    </row>
    <row r="29" spans="1:9" ht="15" thickBot="1" x14ac:dyDescent="0.4">
      <c r="A29" s="109"/>
      <c r="B29" s="110"/>
      <c r="C29" s="110"/>
      <c r="D29" s="110"/>
      <c r="E29" s="110"/>
      <c r="F29" s="74"/>
      <c r="G29" s="74"/>
      <c r="H29" s="74"/>
      <c r="I29" s="111"/>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2024-09-16T13:42:22Z</cp:lastPrinted>
  <dcterms:created xsi:type="dcterms:W3CDTF">2022-06-01T14:39:12Z</dcterms:created>
  <dcterms:modified xsi:type="dcterms:W3CDTF">2024-09-16T13:47:47Z</dcterms:modified>
</cp:coreProperties>
</file>