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982264 E.S.E. HOSP SAN JUAN DE DIOS DE SANTA FE DE ANTIOQUI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K1" i="2"/>
  <c r="H6" i="1" l="1"/>
  <c r="G6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<sst xmlns="http://schemas.openxmlformats.org/spreadsheetml/2006/main" count="117" uniqueCount="79">
  <si>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</si>
  <si>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</si>
  <si>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</si>
  <si>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</si>
  <si>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</si>
  <si>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</si>
  <si>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</si>
  <si>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</si>
  <si>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</si>
  <si>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</si>
  <si>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</si>
  <si>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</si>
  <si>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ESE HOSPITAL SAN JUAN DE DIOS</t>
  </si>
  <si>
    <t>FE</t>
  </si>
  <si>
    <t>SANTA FE DE ANTIOQUIA</t>
  </si>
  <si>
    <t>URGENCIAS</t>
  </si>
  <si>
    <t>EVENTO</t>
  </si>
  <si>
    <t>CARTERA QUE ADEUDA CONFENALCO VALLE EPS DE LAGENTE</t>
  </si>
  <si>
    <t>A LA ESE HOSPITAL SAN JUAN DE DIOS DE SANTA FE DE ANTIOQUIA NIT 890982264-1 A 31  DE AGOSTO  2024</t>
  </si>
  <si>
    <t>Alf+Fac</t>
  </si>
  <si>
    <t>Llave</t>
  </si>
  <si>
    <t>FE570912</t>
  </si>
  <si>
    <t>890982264_FE570912</t>
  </si>
  <si>
    <t>FE643894</t>
  </si>
  <si>
    <t>890982264_FE643894</t>
  </si>
  <si>
    <t xml:space="preserve">Fecha de radicacion EPS </t>
  </si>
  <si>
    <t>Estado de Factura EPS Septiembre 14</t>
  </si>
  <si>
    <t>Boxalud</t>
  </si>
  <si>
    <t>Devuelta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</si>
  <si>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</si>
  <si>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 xml:space="preserve">Valor Devolución </t>
  </si>
  <si>
    <t>Observacion objeccion</t>
  </si>
  <si>
    <t>Para cargar RIPS o soportes</t>
  </si>
  <si>
    <t>Fecha de corte</t>
  </si>
  <si>
    <t>FACTURA DEVUELTA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</si>
  <si>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</si>
  <si>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</si>
  <si>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</si>
  <si>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</si>
  <si>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</si>
  <si>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</si>
  <si>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</si>
  <si>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</si>
  <si>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</si>
  <si>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</si>
  <si>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</si>
  <si>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</si>
  <si>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</si>
  <si>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</si>
  <si>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</si>
  <si>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</si>
  <si>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</si>
  <si>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</si>
  <si>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</si>
  <si>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</si>
  <si>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</si>
  <si>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</si>
  <si>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</si>
  <si>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</si>
  <si>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</si>
  <si>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Santiago de Cali, Septiembre 14 del 2024</t>
  </si>
  <si>
    <t>Con Corte al dia: 30/08/2024</t>
  </si>
  <si>
    <t>Señores: ESE HOSPITAL SAN JUAN DE DIOS</t>
  </si>
  <si>
    <t>NIT: 890982264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</si>
  <si>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</si>
  <si>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</si>
  <si>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</si>
  <si>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</si>
  <si>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</si>
  <si>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</si>
  <si>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</si>
  <si>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</si>
  <si>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</si>
  <si>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</si>
  <si>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</si>
  <si>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</si>
  <si>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</si>
  <si>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10/09/2024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</si>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</sst>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/mm/dd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1" fontId="0" fillId="0" borderId="1" xfId="0" applyNumberFormat="1" applyBorder="1" applyAlignment="1">
      <alignment vertical="center"/>
    </xf>
    <xf numFmtId="164" fontId="0" fillId="0" borderId="1" xfId="0" applyNumberFormat="1" applyBorder="1" applyAlignment="1">
      <alignment vertical="center"/>
    </xf>
    <xf numFmtId="164" fontId="0" fillId="0" borderId="2" xfId="0" applyNumberFormat="1" applyBorder="1" applyAlignment="1">
      <alignment vertical="center"/>
    </xf>
    <xf numFmtId="165" fontId="0" fillId="0" borderId="2" xfId="1" applyNumberFormat="1" applyFont="1" applyBorder="1" applyAlignment="1">
      <alignment vertical="center"/>
    </xf>
    <xf numFmtId="165" fontId="0" fillId="0" borderId="1" xfId="1" applyNumberFormat="1" applyFont="1" applyBorder="1" applyAlignment="1">
      <alignment vertical="center"/>
    </xf>
    <xf numFmtId="165" fontId="1" fillId="0" borderId="0" xfId="1" applyNumberFormat="1" applyFont="1"/>
    <xf numFmtId="165" fontId="0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1" fillId="0" borderId="6" xfId="0" applyFont="1" applyBorder="1" applyAlignment="1">
      <alignment horizontal="center" vertical="center" wrapText="1"/>
    </xf>
    <xf numFmtId="165" fontId="0" fillId="0" borderId="6" xfId="1" applyNumberFormat="1" applyFont="1" applyBorder="1" applyAlignment="1">
      <alignment vertical="center"/>
    </xf>
    <xf numFmtId="165" fontId="0" fillId="0" borderId="7" xfId="1" applyNumberFormat="1" applyFont="1" applyBorder="1" applyAlignment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2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14" fontId="0" fillId="0" borderId="1" xfId="0" applyNumberFormat="1" applyBorder="1"/>
    <xf numFmtId="0" fontId="7" fillId="0" borderId="0" xfId="3" applyFont="1"/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/>
    </xf>
    <xf numFmtId="0" fontId="8" fillId="0" borderId="14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/>
    </xf>
    <xf numFmtId="0" fontId="7" fillId="0" borderId="16" xfId="3" applyFont="1" applyBorder="1" applyAlignment="1">
      <alignment horizontal="centerContinuous"/>
    </xf>
    <xf numFmtId="0" fontId="7" fillId="0" borderId="12" xfId="3" applyFont="1" applyBorder="1"/>
    <xf numFmtId="0" fontId="7" fillId="0" borderId="13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5" xfId="4" applyNumberFormat="1" applyFont="1" applyBorder="1" applyAlignment="1">
      <alignment horizontal="center"/>
    </xf>
    <xf numFmtId="169" fontId="7" fillId="0" borderId="15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5" xfId="4" applyNumberFormat="1" applyFont="1" applyBorder="1" applyAlignment="1">
      <alignment horizontal="center"/>
    </xf>
    <xf numFmtId="169" fontId="6" fillId="0" borderId="15" xfId="2" applyNumberFormat="1" applyFont="1" applyBorder="1" applyAlignment="1">
      <alignment horizontal="right"/>
    </xf>
    <xf numFmtId="0" fontId="6" fillId="0" borderId="13" xfId="3" applyFont="1" applyBorder="1"/>
    <xf numFmtId="168" fontId="6" fillId="0" borderId="0" xfId="2" applyNumberFormat="1" applyFont="1" applyAlignment="1">
      <alignment horizontal="right"/>
    </xf>
    <xf numFmtId="168" fontId="9" fillId="0" borderId="19" xfId="4" applyNumberFormat="1" applyFont="1" applyBorder="1" applyAlignment="1">
      <alignment horizontal="center"/>
    </xf>
    <xf numFmtId="169" fontId="9" fillId="0" borderId="19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5" xfId="3" applyNumberFormat="1" applyFont="1" applyBorder="1"/>
    <xf numFmtId="170" fontId="6" fillId="0" borderId="15" xfId="3" applyNumberFormat="1" applyFont="1" applyBorder="1"/>
    <xf numFmtId="167" fontId="9" fillId="0" borderId="15" xfId="4" applyFont="1" applyBorder="1"/>
    <xf numFmtId="169" fontId="6" fillId="0" borderId="15" xfId="2" applyNumberFormat="1" applyFont="1" applyBorder="1"/>
    <xf numFmtId="170" fontId="9" fillId="0" borderId="0" xfId="3" applyNumberFormat="1" applyFont="1"/>
    <xf numFmtId="0" fontId="7" fillId="0" borderId="14" xfId="3" applyFont="1" applyBorder="1"/>
    <xf numFmtId="0" fontId="7" fillId="0" borderId="15" xfId="3" applyFont="1" applyBorder="1"/>
    <xf numFmtId="170" fontId="7" fillId="0" borderId="15" xfId="3" applyNumberFormat="1" applyFont="1" applyBorder="1"/>
    <xf numFmtId="0" fontId="7" fillId="0" borderId="16" xfId="3" applyFont="1" applyBorder="1"/>
    <xf numFmtId="0" fontId="9" fillId="0" borderId="11" xfId="3" applyFont="1" applyBorder="1" applyAlignment="1">
      <alignment horizontal="center" vertical="center"/>
    </xf>
    <xf numFmtId="0" fontId="9" fillId="0" borderId="23" xfId="3" applyFont="1" applyBorder="1" applyAlignment="1">
      <alignment horizontal="center" vertical="center"/>
    </xf>
    <xf numFmtId="0" fontId="6" fillId="0" borderId="12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3" xfId="1" applyNumberFormat="1" applyFont="1" applyBorder="1" applyAlignment="1">
      <alignment horizontal="center"/>
    </xf>
    <xf numFmtId="171" fontId="6" fillId="0" borderId="3" xfId="1" applyNumberFormat="1" applyFont="1" applyBorder="1" applyAlignment="1">
      <alignment horizontal="right"/>
    </xf>
    <xf numFmtId="165" fontId="6" fillId="0" borderId="19" xfId="1" applyNumberFormat="1" applyFont="1" applyBorder="1" applyAlignment="1">
      <alignment horizontal="center"/>
    </xf>
    <xf numFmtId="171" fontId="6" fillId="0" borderId="19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6" fillId="0" borderId="14" xfId="3" applyFont="1" applyBorder="1"/>
    <xf numFmtId="0" fontId="6" fillId="0" borderId="15" xfId="3" applyFont="1" applyBorder="1"/>
    <xf numFmtId="0" fontId="6" fillId="0" borderId="16" xfId="3" applyFont="1" applyBorder="1"/>
    <xf numFmtId="0" fontId="4" fillId="2" borderId="0" xfId="0" applyFont="1" applyFill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10" fillId="0" borderId="0" xfId="3" applyFont="1" applyAlignment="1">
      <alignment horizontal="center" vertical="center" wrapText="1"/>
    </xf>
    <xf numFmtId="0" fontId="6" fillId="0" borderId="8" xfId="3" applyFont="1" applyBorder="1" applyAlignment="1">
      <alignment horizontal="center"/>
    </xf>
    <xf numFmtId="0" fontId="6" fillId="0" borderId="9" xfId="3" applyFont="1" applyBorder="1" applyAlignment="1">
      <alignment horizontal="center"/>
    </xf>
    <xf numFmtId="0" fontId="6" fillId="0" borderId="14" xfId="3" applyFont="1" applyBorder="1" applyAlignment="1">
      <alignment horizontal="center"/>
    </xf>
    <xf numFmtId="0" fontId="6" fillId="0" borderId="16" xfId="3" applyFont="1" applyBorder="1" applyAlignment="1">
      <alignment horizontal="center"/>
    </xf>
    <xf numFmtId="0" fontId="9" fillId="0" borderId="8" xfId="3" applyFont="1" applyBorder="1" applyAlignment="1">
      <alignment horizontal="center" vertical="center"/>
    </xf>
    <xf numFmtId="0" fontId="9" fillId="0" borderId="10" xfId="3" applyFont="1" applyBorder="1" applyAlignment="1">
      <alignment horizontal="center" vertical="center"/>
    </xf>
    <xf numFmtId="0" fontId="9" fillId="0" borderId="9" xfId="3" applyFont="1" applyBorder="1" applyAlignment="1">
      <alignment horizontal="center" vertical="center"/>
    </xf>
    <xf numFmtId="0" fontId="9" fillId="0" borderId="20" xfId="3" applyFont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workbookViewId="0">
      <selection activeCell="B11" sqref="B11"/>
    </sheetView>
  </sheetViews>
  <sheetFormatPr baseColWidth="10" defaultRowHeight="14.5" x14ac:dyDescent="0.35"/>
  <cols>
    <col min="2" max="2" width="29.26953125" customWidth="1"/>
    <col min="7" max="7" width="13.26953125" bestFit="1" customWidth="1"/>
    <col min="8" max="8" width="13.1796875" bestFit="1" customWidth="1"/>
    <col min="10" max="10" width="20.26953125" customWidth="1"/>
    <col min="11" max="11" width="14.1796875" customWidth="1"/>
  </cols>
  <sheetData>
    <row r="1" spans="1:12" ht="18.5" x14ac:dyDescent="0.45">
      <c r="A1" s="101" t="s">
        <v>17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2" ht="18.5" x14ac:dyDescent="0.45">
      <c r="A2" s="102" t="s">
        <v>18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ht="29" x14ac:dyDescent="0.3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</row>
    <row r="4" spans="1:12" x14ac:dyDescent="0.35">
      <c r="A4" s="2">
        <v>890982264</v>
      </c>
      <c r="B4" s="2" t="s">
        <v>12</v>
      </c>
      <c r="C4" s="3" t="s">
        <v>13</v>
      </c>
      <c r="D4" s="4">
        <v>570912</v>
      </c>
      <c r="E4" s="5">
        <v>45316</v>
      </c>
      <c r="F4" s="6">
        <v>45497</v>
      </c>
      <c r="G4" s="8">
        <v>1552404</v>
      </c>
      <c r="H4" s="8">
        <v>1552404</v>
      </c>
      <c r="I4" s="2" t="s">
        <v>16</v>
      </c>
      <c r="J4" s="2" t="s">
        <v>14</v>
      </c>
      <c r="K4" s="2" t="s">
        <v>15</v>
      </c>
      <c r="L4" s="2"/>
    </row>
    <row r="5" spans="1:12" x14ac:dyDescent="0.35">
      <c r="A5" s="2">
        <v>890982264</v>
      </c>
      <c r="B5" s="2" t="s">
        <v>12</v>
      </c>
      <c r="C5" s="3" t="s">
        <v>13</v>
      </c>
      <c r="D5" s="4">
        <v>643894</v>
      </c>
      <c r="E5" s="6">
        <v>45448</v>
      </c>
      <c r="F5" s="2"/>
      <c r="G5" s="7">
        <v>275257</v>
      </c>
      <c r="H5" s="7">
        <v>275257</v>
      </c>
      <c r="I5" s="2" t="s">
        <v>16</v>
      </c>
      <c r="J5" s="2" t="s">
        <v>14</v>
      </c>
      <c r="K5" s="2" t="s">
        <v>15</v>
      </c>
      <c r="L5" s="2"/>
    </row>
    <row r="6" spans="1:12" x14ac:dyDescent="0.35">
      <c r="G6" s="9">
        <f>SUM(G4:G5)</f>
        <v>1827661</v>
      </c>
      <c r="H6" s="9">
        <f>SUM(H4:H5)</f>
        <v>1827661</v>
      </c>
    </row>
    <row r="7" spans="1:12" x14ac:dyDescent="0.35">
      <c r="G7" s="10"/>
      <c r="H7" s="10"/>
    </row>
    <row r="8" spans="1:12" x14ac:dyDescent="0.35">
      <c r="G8" s="10"/>
      <c r="H8" s="10"/>
    </row>
    <row r="9" spans="1:12" x14ac:dyDescent="0.35">
      <c r="G9" s="10"/>
      <c r="H9" s="10"/>
    </row>
  </sheetData>
  <mergeCells count="2">
    <mergeCell ref="A1:L1"/>
    <mergeCell ref="A2:L2"/>
  </mergeCells>
  <dataValidations count="1">
    <dataValidation type="whole" operator="greaterThan" allowBlank="1" showInputMessage="1" showErrorMessage="1" errorTitle="DATO ERRADO" error="El valor debe ser diferente de cero" sqref="G3:H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29.26953125" customWidth="1"/>
    <col min="6" max="6" width="19.453125" bestFit="1" customWidth="1"/>
    <col min="10" max="10" width="13.26953125" bestFit="1" customWidth="1"/>
    <col min="11" max="11" width="13.1796875" style="10" bestFit="1" customWidth="1"/>
    <col min="13" max="13" width="20.26953125" customWidth="1"/>
    <col min="14" max="14" width="14.1796875" customWidth="1"/>
    <col min="16" max="16" width="21.1796875" customWidth="1"/>
    <col min="19" max="19" width="16.1796875" customWidth="1"/>
  </cols>
  <sheetData>
    <row r="1" spans="1:20" x14ac:dyDescent="0.35">
      <c r="K1" s="10">
        <f>SUBTOTAL(9,K3:K4)</f>
        <v>1827661</v>
      </c>
    </row>
    <row r="2" spans="1:20" ht="43.5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19</v>
      </c>
      <c r="F2" s="11" t="s">
        <v>20</v>
      </c>
      <c r="G2" s="13" t="s">
        <v>4</v>
      </c>
      <c r="H2" s="1" t="s">
        <v>5</v>
      </c>
      <c r="I2" s="12" t="s">
        <v>25</v>
      </c>
      <c r="J2" s="16" t="s">
        <v>6</v>
      </c>
      <c r="K2" s="21" t="s">
        <v>7</v>
      </c>
      <c r="L2" s="1" t="s">
        <v>8</v>
      </c>
      <c r="M2" s="1" t="s">
        <v>9</v>
      </c>
      <c r="N2" s="1" t="s">
        <v>10</v>
      </c>
      <c r="O2" s="1" t="s">
        <v>11</v>
      </c>
      <c r="P2" s="19" t="s">
        <v>26</v>
      </c>
      <c r="Q2" s="20" t="s">
        <v>27</v>
      </c>
      <c r="R2" s="22" t="s">
        <v>30</v>
      </c>
      <c r="S2" s="22" t="s">
        <v>31</v>
      </c>
      <c r="T2" s="20" t="s">
        <v>33</v>
      </c>
    </row>
    <row r="3" spans="1:20" x14ac:dyDescent="0.35">
      <c r="A3" s="2">
        <v>890982264</v>
      </c>
      <c r="B3" s="2" t="s">
        <v>12</v>
      </c>
      <c r="C3" s="3" t="s">
        <v>13</v>
      </c>
      <c r="D3" s="4">
        <v>570912</v>
      </c>
      <c r="E3" s="4" t="s">
        <v>21</v>
      </c>
      <c r="F3" s="4" t="s">
        <v>22</v>
      </c>
      <c r="G3" s="14">
        <v>45316</v>
      </c>
      <c r="H3" s="5">
        <v>45497</v>
      </c>
      <c r="I3" s="5">
        <v>45447</v>
      </c>
      <c r="J3" s="17">
        <v>1552404</v>
      </c>
      <c r="K3" s="8">
        <v>1552404</v>
      </c>
      <c r="L3" s="2" t="s">
        <v>16</v>
      </c>
      <c r="M3" s="2" t="s">
        <v>14</v>
      </c>
      <c r="N3" s="2" t="s">
        <v>15</v>
      </c>
      <c r="O3" s="2"/>
      <c r="P3" s="2" t="s">
        <v>34</v>
      </c>
      <c r="Q3" s="2" t="s">
        <v>28</v>
      </c>
      <c r="R3" s="8">
        <v>1552404</v>
      </c>
      <c r="S3" s="23" t="s">
        <v>29</v>
      </c>
      <c r="T3" s="24">
        <v>45534</v>
      </c>
    </row>
    <row r="4" spans="1:20" x14ac:dyDescent="0.35">
      <c r="A4" s="2">
        <v>890982264</v>
      </c>
      <c r="B4" s="2" t="s">
        <v>12</v>
      </c>
      <c r="C4" s="3" t="s">
        <v>13</v>
      </c>
      <c r="D4" s="4">
        <v>643894</v>
      </c>
      <c r="E4" s="4" t="s">
        <v>23</v>
      </c>
      <c r="F4" s="4" t="s">
        <v>24</v>
      </c>
      <c r="G4" s="15">
        <v>45448</v>
      </c>
      <c r="H4" s="2"/>
      <c r="I4" s="2"/>
      <c r="J4" s="18">
        <v>275257</v>
      </c>
      <c r="K4" s="7">
        <v>275257</v>
      </c>
      <c r="L4" s="2" t="s">
        <v>16</v>
      </c>
      <c r="M4" s="2" t="s">
        <v>14</v>
      </c>
      <c r="N4" s="2" t="s">
        <v>15</v>
      </c>
      <c r="O4" s="2"/>
      <c r="P4" s="2" t="s">
        <v>35</v>
      </c>
      <c r="Q4" s="2" t="s">
        <v>32</v>
      </c>
      <c r="R4" s="2"/>
      <c r="S4" s="2"/>
      <c r="T4" s="24">
        <v>45534</v>
      </c>
    </row>
    <row r="5" spans="1:20" x14ac:dyDescent="0.35">
      <c r="J5" s="10"/>
    </row>
    <row r="6" spans="1:20" x14ac:dyDescent="0.35">
      <c r="J6" s="10"/>
    </row>
    <row r="7" spans="1:20" x14ac:dyDescent="0.35">
      <c r="J7" s="10"/>
    </row>
  </sheetData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D30" sqref="D30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36</v>
      </c>
      <c r="E2" s="29"/>
      <c r="F2" s="29"/>
      <c r="G2" s="29"/>
      <c r="H2" s="29"/>
      <c r="I2" s="30"/>
      <c r="J2" s="31" t="s">
        <v>37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38</v>
      </c>
      <c r="E4" s="29"/>
      <c r="F4" s="29"/>
      <c r="G4" s="29"/>
      <c r="H4" s="29"/>
      <c r="I4" s="30"/>
      <c r="J4" s="31" t="s">
        <v>39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60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62</v>
      </c>
      <c r="J11" s="45"/>
    </row>
    <row r="12" spans="2:10" ht="13" x14ac:dyDescent="0.3">
      <c r="B12" s="44"/>
      <c r="C12" s="46" t="s">
        <v>63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77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61</v>
      </c>
      <c r="D16" s="47"/>
      <c r="G16" s="49"/>
      <c r="H16" s="51" t="s">
        <v>40</v>
      </c>
      <c r="I16" s="51" t="s">
        <v>41</v>
      </c>
      <c r="J16" s="45"/>
    </row>
    <row r="17" spans="2:14" ht="13" x14ac:dyDescent="0.3">
      <c r="B17" s="44"/>
      <c r="C17" s="46" t="s">
        <v>42</v>
      </c>
      <c r="D17" s="46"/>
      <c r="E17" s="46"/>
      <c r="F17" s="46"/>
      <c r="G17" s="49"/>
      <c r="H17" s="52">
        <v>2</v>
      </c>
      <c r="I17" s="53">
        <v>1827661</v>
      </c>
      <c r="J17" s="45"/>
    </row>
    <row r="18" spans="2:14" x14ac:dyDescent="0.25">
      <c r="B18" s="44"/>
      <c r="C18" s="25" t="s">
        <v>43</v>
      </c>
      <c r="G18" s="49"/>
      <c r="H18" s="55">
        <v>0</v>
      </c>
      <c r="I18" s="56">
        <v>0</v>
      </c>
      <c r="J18" s="45"/>
    </row>
    <row r="19" spans="2:14" x14ac:dyDescent="0.25">
      <c r="B19" s="44"/>
      <c r="C19" s="25" t="s">
        <v>44</v>
      </c>
      <c r="G19" s="49"/>
      <c r="H19" s="55">
        <v>1</v>
      </c>
      <c r="I19" s="56">
        <v>1552404</v>
      </c>
      <c r="J19" s="45"/>
    </row>
    <row r="20" spans="2:14" x14ac:dyDescent="0.25">
      <c r="B20" s="44"/>
      <c r="C20" s="25" t="s">
        <v>45</v>
      </c>
      <c r="H20" s="57">
        <v>1</v>
      </c>
      <c r="I20" s="58">
        <v>275257</v>
      </c>
      <c r="J20" s="45"/>
    </row>
    <row r="21" spans="2:14" x14ac:dyDescent="0.25">
      <c r="B21" s="44"/>
      <c r="C21" s="25" t="s">
        <v>46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47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48</v>
      </c>
      <c r="D23" s="46"/>
      <c r="E23" s="46"/>
      <c r="F23" s="46"/>
      <c r="H23" s="62">
        <f>H18+H19+H20+H21+H22</f>
        <v>2</v>
      </c>
      <c r="I23" s="63">
        <f>I18+I19+I20+I21+I22</f>
        <v>1827661</v>
      </c>
      <c r="J23" s="45"/>
    </row>
    <row r="24" spans="2:14" x14ac:dyDescent="0.25">
      <c r="B24" s="44"/>
      <c r="C24" s="25" t="s">
        <v>49</v>
      </c>
      <c r="H24" s="57">
        <v>0</v>
      </c>
      <c r="I24" s="58">
        <v>0</v>
      </c>
      <c r="J24" s="45"/>
    </row>
    <row r="25" spans="2:14" ht="13" thickBot="1" x14ac:dyDescent="0.3">
      <c r="B25" s="44"/>
      <c r="C25" s="25" t="s">
        <v>50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51</v>
      </c>
      <c r="D26" s="46"/>
      <c r="E26" s="46"/>
      <c r="F26" s="46"/>
      <c r="H26" s="62">
        <f>H24+H25</f>
        <v>0</v>
      </c>
      <c r="I26" s="63">
        <f>I24+I25</f>
        <v>0</v>
      </c>
      <c r="J26" s="45"/>
    </row>
    <row r="27" spans="2:14" ht="13.5" thickBot="1" x14ac:dyDescent="0.35">
      <c r="B27" s="44"/>
      <c r="C27" s="49" t="s">
        <v>52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53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54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2</v>
      </c>
      <c r="I31" s="56">
        <f>I23+I26+I28</f>
        <v>1827661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 t="s">
        <v>55</v>
      </c>
      <c r="D38" s="71"/>
      <c r="E38" s="49"/>
      <c r="F38" s="49"/>
      <c r="G38" s="49"/>
      <c r="H38" s="78" t="s">
        <v>56</v>
      </c>
      <c r="I38" s="71"/>
      <c r="J38" s="67"/>
    </row>
    <row r="39" spans="2:10" ht="13" x14ac:dyDescent="0.3">
      <c r="B39" s="44"/>
      <c r="C39" s="64" t="s">
        <v>78</v>
      </c>
      <c r="D39" s="49"/>
      <c r="E39" s="49"/>
      <c r="F39" s="49"/>
      <c r="G39" s="49"/>
      <c r="H39" s="64" t="s">
        <v>57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58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103" t="s">
        <v>59</v>
      </c>
      <c r="D42" s="103"/>
      <c r="E42" s="103"/>
      <c r="F42" s="103"/>
      <c r="G42" s="103"/>
      <c r="H42" s="103"/>
      <c r="I42" s="103"/>
      <c r="J42" s="67"/>
    </row>
    <row r="43" spans="2:10" x14ac:dyDescent="0.25">
      <c r="B43" s="44"/>
      <c r="C43" s="103"/>
      <c r="D43" s="103"/>
      <c r="E43" s="103"/>
      <c r="F43" s="103"/>
      <c r="G43" s="103"/>
      <c r="H43" s="103"/>
      <c r="I43" s="103"/>
      <c r="J43" s="67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4"/>
      <c r="B1" s="105"/>
      <c r="C1" s="108" t="s">
        <v>64</v>
      </c>
      <c r="D1" s="109"/>
      <c r="E1" s="109"/>
      <c r="F1" s="109"/>
      <c r="G1" s="109"/>
      <c r="H1" s="110"/>
      <c r="I1" s="83" t="s">
        <v>37</v>
      </c>
    </row>
    <row r="2" spans="1:9" ht="53.5" customHeight="1" thickBot="1" x14ac:dyDescent="0.4">
      <c r="A2" s="106"/>
      <c r="B2" s="107"/>
      <c r="C2" s="111" t="s">
        <v>65</v>
      </c>
      <c r="D2" s="112"/>
      <c r="E2" s="112"/>
      <c r="F2" s="112"/>
      <c r="G2" s="112"/>
      <c r="H2" s="113"/>
      <c r="I2" s="84" t="s">
        <v>66</v>
      </c>
    </row>
    <row r="3" spans="1:9" x14ac:dyDescent="0.35">
      <c r="A3" s="85"/>
      <c r="B3" s="49"/>
      <c r="C3" s="49"/>
      <c r="D3" s="49"/>
      <c r="E3" s="49"/>
      <c r="F3" s="49"/>
      <c r="G3" s="49"/>
      <c r="H3" s="49"/>
      <c r="I3" s="67"/>
    </row>
    <row r="4" spans="1:9" x14ac:dyDescent="0.35">
      <c r="A4" s="85"/>
      <c r="B4" s="49"/>
      <c r="C4" s="49"/>
      <c r="D4" s="49"/>
      <c r="E4" s="49"/>
      <c r="F4" s="49"/>
      <c r="G4" s="49"/>
      <c r="H4" s="49"/>
      <c r="I4" s="67"/>
    </row>
    <row r="5" spans="1:9" x14ac:dyDescent="0.35">
      <c r="A5" s="85"/>
      <c r="B5" s="46" t="s">
        <v>60</v>
      </c>
      <c r="C5" s="86"/>
      <c r="D5" s="87"/>
      <c r="E5" s="49"/>
      <c r="F5" s="49"/>
      <c r="G5" s="49"/>
      <c r="H5" s="49"/>
      <c r="I5" s="67"/>
    </row>
    <row r="6" spans="1:9" x14ac:dyDescent="0.35">
      <c r="A6" s="85"/>
      <c r="B6" s="25"/>
      <c r="C6" s="49"/>
      <c r="D6" s="49"/>
      <c r="E6" s="49"/>
      <c r="F6" s="49"/>
      <c r="G6" s="49"/>
      <c r="H6" s="49"/>
      <c r="I6" s="67"/>
    </row>
    <row r="7" spans="1:9" x14ac:dyDescent="0.35">
      <c r="A7" s="85"/>
      <c r="B7" s="46" t="s">
        <v>62</v>
      </c>
      <c r="C7" s="49"/>
      <c r="D7" s="49"/>
      <c r="E7" s="49"/>
      <c r="F7" s="49"/>
      <c r="G7" s="49"/>
      <c r="H7" s="49"/>
      <c r="I7" s="67"/>
    </row>
    <row r="8" spans="1:9" x14ac:dyDescent="0.35">
      <c r="A8" s="85"/>
      <c r="B8" s="46" t="s">
        <v>63</v>
      </c>
      <c r="C8" s="49"/>
      <c r="D8" s="49"/>
      <c r="E8" s="49"/>
      <c r="F8" s="49"/>
      <c r="G8" s="49"/>
      <c r="H8" s="49"/>
      <c r="I8" s="67"/>
    </row>
    <row r="9" spans="1:9" x14ac:dyDescent="0.35">
      <c r="A9" s="85"/>
      <c r="B9" s="49"/>
      <c r="C9" s="49"/>
      <c r="D9" s="49"/>
      <c r="E9" s="49"/>
      <c r="F9" s="49"/>
      <c r="G9" s="49"/>
      <c r="H9" s="49"/>
      <c r="I9" s="67"/>
    </row>
    <row r="10" spans="1:9" x14ac:dyDescent="0.35">
      <c r="A10" s="85"/>
      <c r="B10" s="49" t="s">
        <v>67</v>
      </c>
      <c r="C10" s="49"/>
      <c r="D10" s="49"/>
      <c r="E10" s="49"/>
      <c r="F10" s="49"/>
      <c r="G10" s="49"/>
      <c r="H10" s="49"/>
      <c r="I10" s="67"/>
    </row>
    <row r="11" spans="1:9" x14ac:dyDescent="0.35">
      <c r="A11" s="85"/>
      <c r="B11" s="88"/>
      <c r="C11" s="49"/>
      <c r="D11" s="49"/>
      <c r="E11" s="49"/>
      <c r="F11" s="49"/>
      <c r="G11" s="49"/>
      <c r="H11" s="49"/>
      <c r="I11" s="67"/>
    </row>
    <row r="12" spans="1:9" x14ac:dyDescent="0.35">
      <c r="A12" s="85"/>
      <c r="B12" s="25" t="s">
        <v>61</v>
      </c>
      <c r="C12" s="87"/>
      <c r="D12" s="49"/>
      <c r="E12" s="49"/>
      <c r="F12" s="49"/>
      <c r="G12" s="51" t="s">
        <v>68</v>
      </c>
      <c r="H12" s="51" t="s">
        <v>69</v>
      </c>
      <c r="I12" s="67"/>
    </row>
    <row r="13" spans="1:9" x14ac:dyDescent="0.35">
      <c r="A13" s="85"/>
      <c r="B13" s="64" t="s">
        <v>42</v>
      </c>
      <c r="C13" s="64"/>
      <c r="D13" s="64"/>
      <c r="E13" s="64"/>
      <c r="F13" s="49"/>
      <c r="G13" s="89">
        <f>G19</f>
        <v>2</v>
      </c>
      <c r="H13" s="90">
        <f>H19</f>
        <v>1827661</v>
      </c>
      <c r="I13" s="67"/>
    </row>
    <row r="14" spans="1:9" x14ac:dyDescent="0.35">
      <c r="A14" s="85"/>
      <c r="B14" s="49" t="s">
        <v>43</v>
      </c>
      <c r="C14" s="49"/>
      <c r="D14" s="49"/>
      <c r="E14" s="49"/>
      <c r="F14" s="49"/>
      <c r="G14" s="91">
        <v>0</v>
      </c>
      <c r="H14" s="92">
        <v>0</v>
      </c>
      <c r="I14" s="67"/>
    </row>
    <row r="15" spans="1:9" x14ac:dyDescent="0.35">
      <c r="A15" s="85"/>
      <c r="B15" s="49" t="s">
        <v>44</v>
      </c>
      <c r="C15" s="49"/>
      <c r="D15" s="49"/>
      <c r="E15" s="49"/>
      <c r="F15" s="49"/>
      <c r="G15" s="91">
        <v>1</v>
      </c>
      <c r="H15" s="92">
        <v>1552404</v>
      </c>
      <c r="I15" s="67"/>
    </row>
    <row r="16" spans="1:9" x14ac:dyDescent="0.35">
      <c r="A16" s="85"/>
      <c r="B16" s="49" t="s">
        <v>45</v>
      </c>
      <c r="C16" s="49"/>
      <c r="D16" s="49"/>
      <c r="E16" s="49"/>
      <c r="F16" s="49"/>
      <c r="G16" s="91">
        <v>1</v>
      </c>
      <c r="H16" s="92">
        <v>275257</v>
      </c>
      <c r="I16" s="67"/>
    </row>
    <row r="17" spans="1:9" x14ac:dyDescent="0.35">
      <c r="A17" s="85"/>
      <c r="B17" s="49" t="s">
        <v>46</v>
      </c>
      <c r="C17" s="49"/>
      <c r="D17" s="49"/>
      <c r="E17" s="49"/>
      <c r="F17" s="49"/>
      <c r="G17" s="91">
        <v>0</v>
      </c>
      <c r="H17" s="92">
        <v>0</v>
      </c>
      <c r="I17" s="67"/>
    </row>
    <row r="18" spans="1:9" x14ac:dyDescent="0.35">
      <c r="A18" s="85"/>
      <c r="B18" s="49" t="s">
        <v>70</v>
      </c>
      <c r="C18" s="49"/>
      <c r="D18" s="49"/>
      <c r="E18" s="49"/>
      <c r="F18" s="49"/>
      <c r="G18" s="93">
        <v>0</v>
      </c>
      <c r="H18" s="94">
        <v>0</v>
      </c>
      <c r="I18" s="67"/>
    </row>
    <row r="19" spans="1:9" x14ac:dyDescent="0.35">
      <c r="A19" s="85"/>
      <c r="B19" s="64" t="s">
        <v>71</v>
      </c>
      <c r="C19" s="64"/>
      <c r="D19" s="64"/>
      <c r="E19" s="64"/>
      <c r="F19" s="49"/>
      <c r="G19" s="91">
        <f>SUM(G14:G18)</f>
        <v>2</v>
      </c>
      <c r="H19" s="90">
        <f>(H14+H15+H16+H17+H18)</f>
        <v>1827661</v>
      </c>
      <c r="I19" s="67"/>
    </row>
    <row r="20" spans="1:9" ht="15" thickBot="1" x14ac:dyDescent="0.4">
      <c r="A20" s="85"/>
      <c r="B20" s="64"/>
      <c r="C20" s="64"/>
      <c r="D20" s="49"/>
      <c r="E20" s="49"/>
      <c r="F20" s="49"/>
      <c r="G20" s="95"/>
      <c r="H20" s="96"/>
      <c r="I20" s="67"/>
    </row>
    <row r="21" spans="1:9" ht="15" thickTop="1" x14ac:dyDescent="0.35">
      <c r="A21" s="85"/>
      <c r="B21" s="64"/>
      <c r="C21" s="64"/>
      <c r="D21" s="49"/>
      <c r="E21" s="49"/>
      <c r="F21" s="49"/>
      <c r="G21" s="71"/>
      <c r="H21" s="97"/>
      <c r="I21" s="67"/>
    </row>
    <row r="22" spans="1:9" x14ac:dyDescent="0.35">
      <c r="A22" s="85"/>
      <c r="B22" s="49"/>
      <c r="C22" s="49"/>
      <c r="D22" s="49"/>
      <c r="E22" s="49"/>
      <c r="F22" s="71"/>
      <c r="G22" s="71"/>
      <c r="H22" s="71"/>
      <c r="I22" s="67"/>
    </row>
    <row r="23" spans="1:9" ht="15" thickBot="1" x14ac:dyDescent="0.4">
      <c r="A23" s="85"/>
      <c r="B23" s="75"/>
      <c r="C23" s="75"/>
      <c r="D23" s="49"/>
      <c r="E23" s="49"/>
      <c r="F23" s="75"/>
      <c r="G23" s="75"/>
      <c r="H23" s="71"/>
      <c r="I23" s="67"/>
    </row>
    <row r="24" spans="1:9" x14ac:dyDescent="0.35">
      <c r="A24" s="85"/>
      <c r="B24" s="71" t="s">
        <v>72</v>
      </c>
      <c r="C24" s="71"/>
      <c r="D24" s="49"/>
      <c r="E24" s="49"/>
      <c r="F24" s="71"/>
      <c r="G24" s="71"/>
      <c r="H24" s="71"/>
      <c r="I24" s="67"/>
    </row>
    <row r="25" spans="1:9" x14ac:dyDescent="0.35">
      <c r="A25" s="85"/>
      <c r="B25" s="71" t="s">
        <v>73</v>
      </c>
      <c r="C25" s="71"/>
      <c r="D25" s="49"/>
      <c r="E25" s="49"/>
      <c r="F25" s="71" t="s">
        <v>74</v>
      </c>
      <c r="G25" s="71"/>
      <c r="H25" s="71"/>
      <c r="I25" s="67"/>
    </row>
    <row r="26" spans="1:9" x14ac:dyDescent="0.35">
      <c r="A26" s="85"/>
      <c r="B26" s="71" t="s">
        <v>78</v>
      </c>
      <c r="C26" s="71"/>
      <c r="D26" s="49"/>
      <c r="E26" s="49"/>
      <c r="F26" s="71" t="s">
        <v>75</v>
      </c>
      <c r="G26" s="71"/>
      <c r="H26" s="71"/>
      <c r="I26" s="67"/>
    </row>
    <row r="27" spans="1:9" x14ac:dyDescent="0.35">
      <c r="A27" s="85"/>
      <c r="B27" s="71"/>
      <c r="C27" s="71"/>
      <c r="D27" s="49"/>
      <c r="E27" s="49"/>
      <c r="F27" s="71"/>
      <c r="G27" s="71"/>
      <c r="H27" s="71"/>
      <c r="I27" s="67"/>
    </row>
    <row r="28" spans="1:9" ht="18.5" customHeight="1" x14ac:dyDescent="0.35">
      <c r="A28" s="85"/>
      <c r="B28" s="114" t="s">
        <v>76</v>
      </c>
      <c r="C28" s="114"/>
      <c r="D28" s="114"/>
      <c r="E28" s="114"/>
      <c r="F28" s="114"/>
      <c r="G28" s="114"/>
      <c r="H28" s="114"/>
      <c r="I28" s="67"/>
    </row>
    <row r="29" spans="1:9" ht="15" thickBot="1" x14ac:dyDescent="0.4">
      <c r="A29" s="98"/>
      <c r="B29" s="99"/>
      <c r="C29" s="99"/>
      <c r="D29" s="99"/>
      <c r="E29" s="99"/>
      <c r="F29" s="75"/>
      <c r="G29" s="75"/>
      <c r="H29" s="75"/>
      <c r="I29" s="10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Cartera01</dc:creator>
  <cp:lastModifiedBy>Paola Andrea Jimenez Prado</cp:lastModifiedBy>
  <cp:lastPrinted>2024-09-16T13:12:34Z</cp:lastPrinted>
  <dcterms:created xsi:type="dcterms:W3CDTF">2024-05-15T15:11:02Z</dcterms:created>
  <dcterms:modified xsi:type="dcterms:W3CDTF">2024-09-16T13:17:22Z</dcterms:modified>
</cp:coreProperties>
</file>