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REVISADAS\REVISIÓN CARTERAS AÑO 2023\12. DICIEMBRE\NIT 821000831 ESE HOSPITAL RUBEN CRUZ VELEZ\"/>
    </mc:Choice>
  </mc:AlternateContent>
  <bookViews>
    <workbookView xWindow="0" yWindow="0" windowWidth="20490" windowHeight="7160" activeTab="3"/>
  </bookViews>
  <sheets>
    <sheet name="INFO IPS" sheetId="1" r:id="rId1"/>
    <sheet name="TD" sheetId="5" r:id="rId2"/>
    <sheet name="ESTADO DE CADA FACTURA" sheetId="2" r:id="rId3"/>
    <sheet name="FOR_CSA_004" sheetId="4" r:id="rId4"/>
    <sheet name="FOR-CSA-018" sheetId="6" r:id="rId5"/>
  </sheets>
  <definedNames>
    <definedName name="_xlnm._FilterDatabase" localSheetId="2" hidden="1">'ESTADO DE CADA FACTURA'!$A$2:$AH$156</definedName>
    <definedName name="_xlnm._FilterDatabase" localSheetId="0" hidden="1">'INFO IPS'!$A$1:$V$1</definedName>
  </definedNames>
  <calcPr calcId="152511"/>
  <pivotCaches>
    <pivotCache cacheId="29"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6" l="1"/>
  <c r="I26" i="6" l="1"/>
  <c r="I28" i="6" s="1"/>
  <c r="I24" i="6"/>
  <c r="I25" i="6" s="1"/>
  <c r="H25" i="6"/>
  <c r="H32" i="6" s="1"/>
  <c r="I33" i="6" l="1"/>
  <c r="I20" i="4"/>
  <c r="H20" i="4"/>
  <c r="AC1" i="2" l="1"/>
  <c r="W1" i="2"/>
  <c r="AB1" i="2"/>
  <c r="AA1" i="2"/>
  <c r="Z1" i="2"/>
  <c r="Y1" i="2"/>
  <c r="V1" i="2"/>
  <c r="U1" i="2"/>
  <c r="K1" i="2" l="1"/>
  <c r="M1" i="2"/>
  <c r="N1" i="2"/>
  <c r="O1" i="2"/>
  <c r="J1" i="2"/>
  <c r="O156" i="1" l="1"/>
  <c r="N156" i="1"/>
  <c r="M156" i="1"/>
  <c r="L156" i="1"/>
  <c r="K156" i="1"/>
  <c r="P155" i="1"/>
  <c r="P154" i="1"/>
  <c r="P153" i="1"/>
  <c r="P145" i="1"/>
  <c r="P143" i="1"/>
  <c r="P131" i="1"/>
  <c r="P130" i="1"/>
  <c r="P128" i="1"/>
  <c r="P127" i="1"/>
  <c r="P110" i="1"/>
  <c r="P109" i="1"/>
  <c r="P108" i="1"/>
  <c r="P104" i="1"/>
  <c r="P94" i="1"/>
  <c r="P91" i="1"/>
  <c r="P90" i="1"/>
  <c r="P88" i="1"/>
  <c r="P87" i="1"/>
  <c r="P86" i="1"/>
  <c r="P85" i="1"/>
  <c r="P84" i="1"/>
  <c r="P58" i="1"/>
  <c r="P53" i="1"/>
  <c r="P52" i="1"/>
  <c r="P51" i="1"/>
  <c r="P50" i="1"/>
  <c r="P49" i="1"/>
  <c r="P48" i="1"/>
  <c r="P47" i="1"/>
  <c r="P46" i="1"/>
  <c r="P45" i="1"/>
  <c r="P44" i="1"/>
  <c r="P43" i="1"/>
  <c r="P42" i="1"/>
  <c r="P41" i="1"/>
  <c r="P40" i="1"/>
  <c r="P39" i="1"/>
  <c r="P38" i="1"/>
  <c r="P11" i="1"/>
  <c r="P156" i="1" s="1"/>
</calcChain>
</file>

<file path=xl/sharedStrings.xml><?xml version="1.0" encoding="utf-8"?>
<sst xmlns="http://schemas.openxmlformats.org/spreadsheetml/2006/main" count="2587" uniqueCount="458">
  <si>
    <t>NIT</t>
  </si>
  <si>
    <t>NOMBRE IPS</t>
  </si>
  <si>
    <t>No. CUENTA DE COBRO</t>
  </si>
  <si>
    <t>PREFIJO FACTURA</t>
  </si>
  <si>
    <t>No. FACTURA DE VENTA</t>
  </si>
  <si>
    <t>FECHA FACTURA</t>
  </si>
  <si>
    <t>FECHA RADICADO</t>
  </si>
  <si>
    <t>VALOR FACTURA</t>
  </si>
  <si>
    <t>MODALIDAD</t>
  </si>
  <si>
    <t>PERIODO</t>
  </si>
  <si>
    <t>PAGO</t>
  </si>
  <si>
    <t>SALDO CARTERA  POR COBRAR</t>
  </si>
  <si>
    <t>TIPO DE CONTRATO</t>
  </si>
  <si>
    <t>SEDE/ CIUDAD</t>
  </si>
  <si>
    <t>TIPO DE PRESTACION</t>
  </si>
  <si>
    <t>HOSPITAL RUBEN CRUZ  VELEZ</t>
  </si>
  <si>
    <t>EVENTOS</t>
  </si>
  <si>
    <t>TULUA</t>
  </si>
  <si>
    <t>SS. DE SALUD</t>
  </si>
  <si>
    <t>CC0082</t>
  </si>
  <si>
    <t xml:space="preserve">FRE1      </t>
  </si>
  <si>
    <t>CC0163</t>
  </si>
  <si>
    <t>CC0164</t>
  </si>
  <si>
    <t>CC0342</t>
  </si>
  <si>
    <t>CC0469</t>
  </si>
  <si>
    <t>CC0591</t>
  </si>
  <si>
    <t>CC0651</t>
  </si>
  <si>
    <t>CC0774</t>
  </si>
  <si>
    <t>CC1200</t>
  </si>
  <si>
    <t>CC1249</t>
  </si>
  <si>
    <t>CC1349</t>
  </si>
  <si>
    <t>CC1447</t>
  </si>
  <si>
    <t>CC1454</t>
  </si>
  <si>
    <t>CC1521</t>
  </si>
  <si>
    <t>CC1619</t>
  </si>
  <si>
    <t>CC1620</t>
  </si>
  <si>
    <t>CC1714</t>
  </si>
  <si>
    <t>CC1715</t>
  </si>
  <si>
    <t>CC1798</t>
  </si>
  <si>
    <t>CC1799</t>
  </si>
  <si>
    <t>CC1870</t>
  </si>
  <si>
    <t>CC1875</t>
  </si>
  <si>
    <t>CC1917</t>
  </si>
  <si>
    <t>CC2024</t>
  </si>
  <si>
    <t>CC2038</t>
  </si>
  <si>
    <t>CC2078</t>
  </si>
  <si>
    <t>CC2079</t>
  </si>
  <si>
    <t>CC2181</t>
  </si>
  <si>
    <t>CC2182</t>
  </si>
  <si>
    <t>CC2227</t>
  </si>
  <si>
    <t>CC2228</t>
  </si>
  <si>
    <t>CC2279</t>
  </si>
  <si>
    <t>CC2280</t>
  </si>
  <si>
    <t>CC2335</t>
  </si>
  <si>
    <t>CC2353</t>
  </si>
  <si>
    <t>CC2396</t>
  </si>
  <si>
    <t>CC2397</t>
  </si>
  <si>
    <t>CC2453</t>
  </si>
  <si>
    <t>CC2454</t>
  </si>
  <si>
    <t>CC2506</t>
  </si>
  <si>
    <t>FACTURA</t>
  </si>
  <si>
    <t>FRE118653</t>
  </si>
  <si>
    <t>FRE121731</t>
  </si>
  <si>
    <t>FRE122882</t>
  </si>
  <si>
    <t>FRE123952</t>
  </si>
  <si>
    <t>FRE126737</t>
  </si>
  <si>
    <t>FRE133043</t>
  </si>
  <si>
    <t>FRE128716</t>
  </si>
  <si>
    <t>FRE156416</t>
  </si>
  <si>
    <t>FRE172585</t>
  </si>
  <si>
    <t>FRE190423</t>
  </si>
  <si>
    <t>FRE196685</t>
  </si>
  <si>
    <t>FRE196831</t>
  </si>
  <si>
    <t>FRE196836</t>
  </si>
  <si>
    <t>FRE199164</t>
  </si>
  <si>
    <t>FRE199165</t>
  </si>
  <si>
    <t>FRE1108177</t>
  </si>
  <si>
    <t>FRE1109674</t>
  </si>
  <si>
    <t>FRE1109998</t>
  </si>
  <si>
    <t>FRE1144359</t>
  </si>
  <si>
    <t>FRE1144362</t>
  </si>
  <si>
    <t>FRE1148017</t>
  </si>
  <si>
    <t>FRE1148556</t>
  </si>
  <si>
    <t>FRE1157785</t>
  </si>
  <si>
    <t>FRE1158478</t>
  </si>
  <si>
    <t>FRE1164279</t>
  </si>
  <si>
    <t>FRE1167396</t>
  </si>
  <si>
    <t>FRE1170527</t>
  </si>
  <si>
    <t>FRE1173614</t>
  </si>
  <si>
    <t>FRE1168906</t>
  </si>
  <si>
    <t>FRE1168907</t>
  </si>
  <si>
    <t>FRE1168910</t>
  </si>
  <si>
    <t>FRE1168913</t>
  </si>
  <si>
    <t>FRE1168914</t>
  </si>
  <si>
    <t>FRE1168917</t>
  </si>
  <si>
    <t>FRE1168920</t>
  </si>
  <si>
    <t>FRE1171641</t>
  </si>
  <si>
    <t>FRE1172060</t>
  </si>
  <si>
    <t>FRE1172678</t>
  </si>
  <si>
    <t>FRE1172738</t>
  </si>
  <si>
    <t>FRE1176116</t>
  </si>
  <si>
    <t>FRE1182363</t>
  </si>
  <si>
    <t>FRE1182372</t>
  </si>
  <si>
    <t>FRE1186918</t>
  </si>
  <si>
    <t>FRE1188199</t>
  </si>
  <si>
    <t>FRE1188311</t>
  </si>
  <si>
    <t>FRE1192115</t>
  </si>
  <si>
    <t>FRE1187243</t>
  </si>
  <si>
    <t>FRE1188734</t>
  </si>
  <si>
    <t>FRE1190263</t>
  </si>
  <si>
    <t>FRE1196705</t>
  </si>
  <si>
    <t>FRE1200047</t>
  </si>
  <si>
    <t>FRE1200261</t>
  </si>
  <si>
    <t>FRE1202846</t>
  </si>
  <si>
    <t>FRE1203431</t>
  </si>
  <si>
    <t>FRE1203523</t>
  </si>
  <si>
    <t>FRE1205559</t>
  </si>
  <si>
    <t>FRE1206374</t>
  </si>
  <si>
    <t>FRE1199430</t>
  </si>
  <si>
    <t>FRE1203212</t>
  </si>
  <si>
    <t>FRE1209266</t>
  </si>
  <si>
    <t>FRE1213883</t>
  </si>
  <si>
    <t>FRE1214037</t>
  </si>
  <si>
    <t>FRE1214181</t>
  </si>
  <si>
    <t>FRE1216879</t>
  </si>
  <si>
    <t>FRE1209890</t>
  </si>
  <si>
    <t>FRE1220186</t>
  </si>
  <si>
    <t>FRE1220188</t>
  </si>
  <si>
    <t>FRE1220310</t>
  </si>
  <si>
    <t>FRE1221810</t>
  </si>
  <si>
    <t>FRE1228868</t>
  </si>
  <si>
    <t>FRE1226063</t>
  </si>
  <si>
    <t>FRE1227399</t>
  </si>
  <si>
    <t>FRE1230835</t>
  </si>
  <si>
    <t>FRE1231296</t>
  </si>
  <si>
    <t>FRE1232185</t>
  </si>
  <si>
    <t>FRE1236937</t>
  </si>
  <si>
    <t>FRE1239024</t>
  </si>
  <si>
    <t>FRE1246058</t>
  </si>
  <si>
    <t>FRE1246635</t>
  </si>
  <si>
    <t>FRE1247234</t>
  </si>
  <si>
    <t>FRE1247102</t>
  </si>
  <si>
    <t>FRE1249517</t>
  </si>
  <si>
    <t>FRE1251461</t>
  </si>
  <si>
    <t>FRE1255501</t>
  </si>
  <si>
    <t>FRE1266685</t>
  </si>
  <si>
    <t>FRE1269173</t>
  </si>
  <si>
    <t>FRE1269175</t>
  </si>
  <si>
    <t>FRE1269548</t>
  </si>
  <si>
    <t>FRE1274800</t>
  </si>
  <si>
    <t>FRE1268228</t>
  </si>
  <si>
    <t>FRE1269217</t>
  </si>
  <si>
    <t>FRE1269838</t>
  </si>
  <si>
    <t>FRE1279620</t>
  </si>
  <si>
    <t>FRE1280447</t>
  </si>
  <si>
    <t>FRE1282689</t>
  </si>
  <si>
    <t>FRE1283203</t>
  </si>
  <si>
    <t>FRE1280700</t>
  </si>
  <si>
    <t>FRE1280759</t>
  </si>
  <si>
    <t>FRE1282156</t>
  </si>
  <si>
    <t>FRE1285881</t>
  </si>
  <si>
    <t>FRE1285884</t>
  </si>
  <si>
    <t>FRE1288362</t>
  </si>
  <si>
    <t>FRE1289709</t>
  </si>
  <si>
    <t>FRE1291601</t>
  </si>
  <si>
    <t>FRE1291744</t>
  </si>
  <si>
    <t>FRE1292562</t>
  </si>
  <si>
    <t>FRE1286428</t>
  </si>
  <si>
    <t>FRE1286465</t>
  </si>
  <si>
    <t>FRE1287343</t>
  </si>
  <si>
    <t>FRE1290133</t>
  </si>
  <si>
    <t>FRE1290151</t>
  </si>
  <si>
    <t>FRE1290741</t>
  </si>
  <si>
    <t>FRE1292278</t>
  </si>
  <si>
    <t>FRE1298771</t>
  </si>
  <si>
    <t>FRE1298877</t>
  </si>
  <si>
    <t>FRE1296384</t>
  </si>
  <si>
    <t>FRE1297513</t>
  </si>
  <si>
    <t>FRE1298439</t>
  </si>
  <si>
    <t>FRE1298792</t>
  </si>
  <si>
    <t>FRE1298794</t>
  </si>
  <si>
    <t>FRE1300919</t>
  </si>
  <si>
    <t>FRE1300920</t>
  </si>
  <si>
    <t>FRE1300942</t>
  </si>
  <si>
    <t>FRE1301706</t>
  </si>
  <si>
    <t>FRE1301710</t>
  </si>
  <si>
    <t>FRE1305585</t>
  </si>
  <si>
    <t>FRE1305762</t>
  </si>
  <si>
    <t>FRE1305898</t>
  </si>
  <si>
    <t>FRE1305899</t>
  </si>
  <si>
    <t>FRE1307043</t>
  </si>
  <si>
    <t>FRE1308641</t>
  </si>
  <si>
    <t>FRE1309621</t>
  </si>
  <si>
    <t>FRE1303315</t>
  </si>
  <si>
    <t>FRE1310401</t>
  </si>
  <si>
    <t>FRE1315506</t>
  </si>
  <si>
    <t>FRE1314366</t>
  </si>
  <si>
    <t>FRE1316011</t>
  </si>
  <si>
    <t>FRE1316638</t>
  </si>
  <si>
    <t>FRE1317257</t>
  </si>
  <si>
    <t>FRE1318016</t>
  </si>
  <si>
    <t>FRE1321153</t>
  </si>
  <si>
    <t>FRE1322696</t>
  </si>
  <si>
    <t>FRE1322986</t>
  </si>
  <si>
    <t>FRE1323488</t>
  </si>
  <si>
    <t>LLAVE</t>
  </si>
  <si>
    <t>821000831__3337624</t>
  </si>
  <si>
    <t>821000831__3349350</t>
  </si>
  <si>
    <t>821000831__3420579</t>
  </si>
  <si>
    <t>821000831__3427415</t>
  </si>
  <si>
    <t>821000831__3460895</t>
  </si>
  <si>
    <t>821000831__3466874</t>
  </si>
  <si>
    <t>821000831__3477294</t>
  </si>
  <si>
    <t>821000831__3653696</t>
  </si>
  <si>
    <t>821000831__3660932</t>
  </si>
  <si>
    <t>821000831__3761144</t>
  </si>
  <si>
    <t>821000831_FRE1_18653</t>
  </si>
  <si>
    <t>821000831_FRE1_21731</t>
  </si>
  <si>
    <t>821000831_FRE1_22882</t>
  </si>
  <si>
    <t>821000831_FRE1_23952</t>
  </si>
  <si>
    <t>821000831_FRE1_26737</t>
  </si>
  <si>
    <t>821000831_FRE1_33043</t>
  </si>
  <si>
    <t>821000831_FRE1_28716</t>
  </si>
  <si>
    <t>821000831_FRE1_56416</t>
  </si>
  <si>
    <t>821000831_FRE1_72585</t>
  </si>
  <si>
    <t>821000831_FRE1_90423</t>
  </si>
  <si>
    <t>821000831_FRE1_96685</t>
  </si>
  <si>
    <t>821000831_FRE1_96831</t>
  </si>
  <si>
    <t>821000831_FRE1_96836</t>
  </si>
  <si>
    <t>821000831_FRE1_99164</t>
  </si>
  <si>
    <t>821000831_FRE1_99165</t>
  </si>
  <si>
    <t>821000831_FRE1_108177</t>
  </si>
  <si>
    <t>821000831_FRE1_109674</t>
  </si>
  <si>
    <t>821000831_FRE1_109998</t>
  </si>
  <si>
    <t>821000831_FRE1_144359</t>
  </si>
  <si>
    <t>821000831_FRE1_144362</t>
  </si>
  <si>
    <t>821000831_FRE1_148017</t>
  </si>
  <si>
    <t>821000831_FRE1_148556</t>
  </si>
  <si>
    <t>821000831_FRE1_157785</t>
  </si>
  <si>
    <t>821000831_FRE1_158478</t>
  </si>
  <si>
    <t>821000831_FRE1_164279</t>
  </si>
  <si>
    <t>821000831_FRE1_167396</t>
  </si>
  <si>
    <t>821000831_FRE1_170527</t>
  </si>
  <si>
    <t>821000831_FRE1_173614</t>
  </si>
  <si>
    <t>821000831_FRE1_168906</t>
  </si>
  <si>
    <t>821000831_FRE1_168907</t>
  </si>
  <si>
    <t>821000831_FRE1_168910</t>
  </si>
  <si>
    <t>821000831_FRE1_168913</t>
  </si>
  <si>
    <t>821000831_FRE1_168914</t>
  </si>
  <si>
    <t>821000831_FRE1_168917</t>
  </si>
  <si>
    <t>821000831_FRE1_168920</t>
  </si>
  <si>
    <t>821000831_FRE1_171641</t>
  </si>
  <si>
    <t>821000831_FRE1_172060</t>
  </si>
  <si>
    <t>821000831_FRE1_172678</t>
  </si>
  <si>
    <t>821000831_FRE1_172738</t>
  </si>
  <si>
    <t>821000831_FRE1_176116</t>
  </si>
  <si>
    <t>821000831_FRE1_182363</t>
  </si>
  <si>
    <t>821000831_FRE1_182372</t>
  </si>
  <si>
    <t>821000831_FRE1_186918</t>
  </si>
  <si>
    <t>821000831_FRE1_188199</t>
  </si>
  <si>
    <t>821000831_FRE1_188311</t>
  </si>
  <si>
    <t>821000831_FRE1_192115</t>
  </si>
  <si>
    <t>821000831_FRE1_187243</t>
  </si>
  <si>
    <t>821000831_FRE1_188734</t>
  </si>
  <si>
    <t>821000831_FRE1_190263</t>
  </si>
  <si>
    <t>821000831_FRE1_196705</t>
  </si>
  <si>
    <t>821000831_FRE1_200047</t>
  </si>
  <si>
    <t>821000831_FRE1_200261</t>
  </si>
  <si>
    <t>821000831_FRE1_202846</t>
  </si>
  <si>
    <t>821000831_FRE1_203431</t>
  </si>
  <si>
    <t>821000831_FRE1_203523</t>
  </si>
  <si>
    <t>821000831_FRE1_205559</t>
  </si>
  <si>
    <t>821000831_FRE1_206374</t>
  </si>
  <si>
    <t>821000831_FRE1_199430</t>
  </si>
  <si>
    <t>821000831_FRE1_203212</t>
  </si>
  <si>
    <t>821000831_FRE1_209266</t>
  </si>
  <si>
    <t>821000831_FRE1_213883</t>
  </si>
  <si>
    <t>821000831_FRE1_214037</t>
  </si>
  <si>
    <t>821000831_FRE1_214181</t>
  </si>
  <si>
    <t>821000831_FRE1_216879</t>
  </si>
  <si>
    <t>821000831_FRE1_209890</t>
  </si>
  <si>
    <t>821000831_FRE1_220186</t>
  </si>
  <si>
    <t>821000831_FRE1_220188</t>
  </si>
  <si>
    <t>821000831_FRE1_220310</t>
  </si>
  <si>
    <t>821000831_FRE1_221810</t>
  </si>
  <si>
    <t>821000831_FRE1_228868</t>
  </si>
  <si>
    <t>821000831_FRE1_226063</t>
  </si>
  <si>
    <t>821000831_FRE1_227399</t>
  </si>
  <si>
    <t>821000831_FRE1_230835</t>
  </si>
  <si>
    <t>821000831_FRE1_231296</t>
  </si>
  <si>
    <t>821000831_FRE1_232185</t>
  </si>
  <si>
    <t>821000831_FRE1_236937</t>
  </si>
  <si>
    <t>821000831_FRE1_239024</t>
  </si>
  <si>
    <t>821000831_FRE1_246058</t>
  </si>
  <si>
    <t>821000831_FRE1_246635</t>
  </si>
  <si>
    <t>821000831_FRE1_247234</t>
  </si>
  <si>
    <t>821000831_FRE1_247102</t>
  </si>
  <si>
    <t>821000831_FRE1_249517</t>
  </si>
  <si>
    <t>821000831_FRE1_251461</t>
  </si>
  <si>
    <t>821000831_FRE1_255501</t>
  </si>
  <si>
    <t>821000831_FRE1_266685</t>
  </si>
  <si>
    <t>821000831_FRE1_269173</t>
  </si>
  <si>
    <t>821000831_FRE1_269175</t>
  </si>
  <si>
    <t>821000831_FRE1_269548</t>
  </si>
  <si>
    <t>821000831_FRE1_274800</t>
  </si>
  <si>
    <t>821000831_FRE1_268228</t>
  </si>
  <si>
    <t>821000831_FRE1_269217</t>
  </si>
  <si>
    <t>821000831_FRE1_269838</t>
  </si>
  <si>
    <t>821000831_FRE1_279620</t>
  </si>
  <si>
    <t>821000831_FRE1_280447</t>
  </si>
  <si>
    <t>821000831_FRE1_282689</t>
  </si>
  <si>
    <t>821000831_FRE1_283203</t>
  </si>
  <si>
    <t>821000831_FRE1_280700</t>
  </si>
  <si>
    <t>821000831_FRE1_280759</t>
  </si>
  <si>
    <t>821000831_FRE1_282156</t>
  </si>
  <si>
    <t>821000831_FRE1_285881</t>
  </si>
  <si>
    <t>821000831_FRE1_285884</t>
  </si>
  <si>
    <t>821000831_FRE1_288362</t>
  </si>
  <si>
    <t>821000831_FRE1_289709</t>
  </si>
  <si>
    <t>821000831_FRE1_291601</t>
  </si>
  <si>
    <t>821000831_FRE1_291744</t>
  </si>
  <si>
    <t>821000831_FRE1_292562</t>
  </si>
  <si>
    <t>821000831_FRE1_286428</t>
  </si>
  <si>
    <t>821000831_FRE1_286465</t>
  </si>
  <si>
    <t>821000831_FRE1_287343</t>
  </si>
  <si>
    <t>821000831_FRE1_290133</t>
  </si>
  <si>
    <t>821000831_FRE1_290151</t>
  </si>
  <si>
    <t>821000831_FRE1_290741</t>
  </si>
  <si>
    <t>821000831_FRE1_292278</t>
  </si>
  <si>
    <t>821000831_FRE1_298771</t>
  </si>
  <si>
    <t>821000831_FRE1_298877</t>
  </si>
  <si>
    <t>821000831_FRE1_296384</t>
  </si>
  <si>
    <t>821000831_FRE1_297513</t>
  </si>
  <si>
    <t>821000831_FRE1_298439</t>
  </si>
  <si>
    <t>821000831_FRE1_298792</t>
  </si>
  <si>
    <t>821000831_FRE1_298794</t>
  </si>
  <si>
    <t>821000831_FRE1_300919</t>
  </si>
  <si>
    <t>821000831_FRE1_300920</t>
  </si>
  <si>
    <t>821000831_FRE1_300942</t>
  </si>
  <si>
    <t>821000831_FRE1_301706</t>
  </si>
  <si>
    <t>821000831_FRE1_301710</t>
  </si>
  <si>
    <t>821000831_FRE1_305585</t>
  </si>
  <si>
    <t>821000831_FRE1_305762</t>
  </si>
  <si>
    <t>821000831_FRE1_305898</t>
  </si>
  <si>
    <t>821000831_FRE1_305899</t>
  </si>
  <si>
    <t>821000831_FRE1_307043</t>
  </si>
  <si>
    <t>821000831_FRE1_308641</t>
  </si>
  <si>
    <t>821000831_FRE1_309621</t>
  </si>
  <si>
    <t>821000831_FRE1_303315</t>
  </si>
  <si>
    <t>821000831_FRE1_310401</t>
  </si>
  <si>
    <t>821000831_FRE1_315506</t>
  </si>
  <si>
    <t>821000831_FRE1_314366</t>
  </si>
  <si>
    <t>821000831_FRE1_316011</t>
  </si>
  <si>
    <t>821000831_FRE1_316638</t>
  </si>
  <si>
    <t>821000831_FRE1_317257</t>
  </si>
  <si>
    <t>821000831_FRE1_318016</t>
  </si>
  <si>
    <t>821000831_FRE1_321153</t>
  </si>
  <si>
    <t>821000831_FRE1_322696</t>
  </si>
  <si>
    <t>821000831_FRE1_322986</t>
  </si>
  <si>
    <t>821000831_FRE1_323488</t>
  </si>
  <si>
    <t>TipoContrato</t>
  </si>
  <si>
    <t>EstadoFacturaBoxalud</t>
  </si>
  <si>
    <t>Finalizada</t>
  </si>
  <si>
    <t>Para respuesta prestador</t>
  </si>
  <si>
    <t>Devuelta</t>
  </si>
  <si>
    <t>Para cargar RIPS o soportes</t>
  </si>
  <si>
    <t>Para auditoria de pertinencia</t>
  </si>
  <si>
    <t>ESTADO EPS 06 DE DICIEMBRE DE 2023</t>
  </si>
  <si>
    <t>Demanda</t>
  </si>
  <si>
    <t>Año</t>
  </si>
  <si>
    <t>ValorTotalBruto</t>
  </si>
  <si>
    <t>ValorDevolucion</t>
  </si>
  <si>
    <t>ValorCasusado</t>
  </si>
  <si>
    <t>ValorRadicado</t>
  </si>
  <si>
    <t>ValorDeducible</t>
  </si>
  <si>
    <t>ValorAprobado</t>
  </si>
  <si>
    <t>ValorGlosaPendiente</t>
  </si>
  <si>
    <t>ValorPagar</t>
  </si>
  <si>
    <t>GLOSA POR CONCILIAR</t>
  </si>
  <si>
    <t>FACTURA NO RADICADA</t>
  </si>
  <si>
    <t>FACTURA EN PROCESO INTERNO</t>
  </si>
  <si>
    <t>FACTURA EN PROGRAMACION DE PAGO</t>
  </si>
  <si>
    <t>FACTURA DEVUELTA</t>
  </si>
  <si>
    <t>ESTADO EPS 24 NOVIEMBRE DE 2023</t>
  </si>
  <si>
    <t>GLOSA ACEPTADA POR LA IPS</t>
  </si>
  <si>
    <t>FACTURA CERRADA POR EXTEMPORANEIDAD</t>
  </si>
  <si>
    <t>FACTURA CANCELADA PARCIALMENTE-GLOSA POR CONCILIAR</t>
  </si>
  <si>
    <t>FACTURA CANCELADA</t>
  </si>
  <si>
    <t>FACTURA EN PROGRAMACION DE PAGO-GLOSA POR CONCILIAR</t>
  </si>
  <si>
    <t>ObservacionGlosaDevolucion</t>
  </si>
  <si>
    <t>VALOR CANCELADO SAP</t>
  </si>
  <si>
    <t>RETENCION</t>
  </si>
  <si>
    <t>DOC COMPENSACION SAP</t>
  </si>
  <si>
    <t>FECHA COMPENSACION SAP</t>
  </si>
  <si>
    <t>VALOR TRANFERENCIA</t>
  </si>
  <si>
    <t>SE GLOSA VACUNA 993510 CONTRA INFLUENZA NO ESTAREGISTRADA EN PAI WEB.</t>
  </si>
  <si>
    <t>SE GLOSA VACUNA SEGUN CUPS 993520, NO ESTA REGISTRADA ENPAIWEB.  NC</t>
  </si>
  <si>
    <t>Se hace dev de fact con soportes completos y originales,ya que no se evidencia registro del usuario en el PAI WEB. Favor verificar para tramite de pago. NC</t>
  </si>
  <si>
    <t>PAIWEB: Se hace dev de fact con soportes completos yoriginales, no se encuentran datos registrados del usuario en el PAIWEB. favor verificar para tramite de pago. NANCY</t>
  </si>
  <si>
    <t>27.07.2023</t>
  </si>
  <si>
    <t>PAIWEB: Se hace dev de fact con soportes completos yoriginales, NO se evidencia registro del usuario en el PAIWEB. Favor verificar para tramite de pago. NANCY</t>
  </si>
  <si>
    <t>AUT. SE REALIZA DEVELUCIÓN DE LA CUENTA PUESTO QUE EL SERVICIO BRINDADO AL USUARIO NO CUENTA CON AUTORIZACIÓN. MANUEL M</t>
  </si>
  <si>
    <t>15.11.2023</t>
  </si>
  <si>
    <t>SE GLOSA SERVICIO POR $19.400, TARIFA PACTADA POR $25.100 890301-CONSULTA DE CONTROL O DE SEGUIMIENTO POR MEDICINA GENERAL, SE GLOSA EXCEDENTE</t>
  </si>
  <si>
    <t>Se realiza auditoria de la cuenta, La cual se DEVUELVE porque no cumple con los valores reportados en la factura. La IPS emite un valor de $144.600 los cuales deben ser registrados al momento de ingresar la factura al aplicativo; la suma de anotada de $20.800 no coincide con el valor bruto reportado en la imagen y el XML..</t>
  </si>
  <si>
    <t>Se realiza DEVOLUCION de la cuenta, Se evidencia que el CUPS facturado es diferente al autorizado por la EPS. La EPS autoriza el CUPS 890201 CONSULTA DE PRIMERA VEZ POR MEDICINA GENERAL $46.400, Al validar la IPS factura el CUPS 890301 CONSULTA DE CONTROL Y SEGUIMIENTO $25.100, cada servicio cuenta con su tarifa pactada, no se evidencia orden que identifique que el paciente va por primera vez. según lo que la IPS factura estarían cobrando mayor valor en el servicio, por favor validar información para continuar con el tramite de la factura (lo autorizado debe ser igual a lo facturado).</t>
  </si>
  <si>
    <t>Se realiza auditoria de la cuenta, La cual se DEVUELVE porque no cumple con los valores reportados en la factura. La IPS emite un valor de $126.600 los cuales deben ser registrados al momento de ingresar la factura al aplicativo; la suma de anotada de $19.700 no coincide con el valor bruto reportado en la imagen y el XML..</t>
  </si>
  <si>
    <t>Se realiza auditoria de la cuenta, La cual se DEVUELVE porque no cumple con los valores reportados en la factura. La IPS emite un valor de $45.000 los cuales deben ser registrados al momento de ingresar la factura al aplicativo; la suma de anotada de $15.000 no coincide con el valor bruto reportado en la imagen y el XML..</t>
  </si>
  <si>
    <t>FOR-CSA-004</t>
  </si>
  <si>
    <t>HOJA 1 DE 1</t>
  </si>
  <si>
    <t>RESUMEN DE CARTERA REVISADA POR LA EPS REPORTADA EN LA CIRCULAR 030</t>
  </si>
  <si>
    <t>VERSION 0</t>
  </si>
  <si>
    <t>NIT: 821000831</t>
  </si>
  <si>
    <t>A continuacion me permito remitir nuestra respuesta al estado de cartera reportada en la Circular 030</t>
  </si>
  <si>
    <t>Cant Fact</t>
  </si>
  <si>
    <t>Valor</t>
  </si>
  <si>
    <t xml:space="preserve">VALOR PRESENTADO POR LA ENTIDAD </t>
  </si>
  <si>
    <t>FACTURA YA CANCELADA</t>
  </si>
  <si>
    <t xml:space="preserve">FACTURA DEVUELTA </t>
  </si>
  <si>
    <t>FACTURA NO RADICADA POR LA ENTIDAD</t>
  </si>
  <si>
    <t>FACTURA-GLOSA-DEVOLUCION ACEPTADA POR LA IPS ( $ )</t>
  </si>
  <si>
    <t>TOTAL CARTERA REVISADA CIRCULAR 030</t>
  </si>
  <si>
    <t>NATALIA GRANADOS</t>
  </si>
  <si>
    <t>IPS</t>
  </si>
  <si>
    <t>EPS COMFENALCO VALLE</t>
  </si>
  <si>
    <t>PAIWEB: Se realiza GLOSA TOTAL, vacuna no registrada en PAIWEB 2.0,  según los lineamientos</t>
  </si>
  <si>
    <t>PAI en el numeral 9.10.6 la IPS debe realizar el registro de la aplicación del biológico</t>
  </si>
  <si>
    <t>en la plataforma.</t>
  </si>
  <si>
    <t>SE APLICA GLOSA AL MOMENTO DE REVISAR SE EVIDENCIA QUE LA TARIFA PACTADA DEL SERVICIO ES POR UN VALOR DE $ 25.100, SE GLOSA EXCEDENTE.</t>
  </si>
  <si>
    <t>SE GLOSA EXCEDENTE TARIFA DE SERVICIO PACTADA POR VALOR DE $ 25.100.</t>
  </si>
  <si>
    <t>Total general</t>
  </si>
  <si>
    <t xml:space="preserve"> TIPIFICACION</t>
  </si>
  <si>
    <t xml:space="preserve"> CANT FACT</t>
  </si>
  <si>
    <t xml:space="preserve"> SUMA SALDO IPS</t>
  </si>
  <si>
    <t>FOR-CSA-018</t>
  </si>
  <si>
    <t>HOJA 1 DE 2</t>
  </si>
  <si>
    <t>RESUMEN DE CARTERA REVISADA POR LA EPS</t>
  </si>
  <si>
    <t>VERSION 2</t>
  </si>
  <si>
    <t>Santiago de Cali,Diciembre 07 de 2023</t>
  </si>
  <si>
    <t>Señores: HOSPITAL RUBEN CRUZ VELEZ</t>
  </si>
  <si>
    <t>A continuacion me permito remitir nuestra respuesta al estado de cartera presentado en la fecha: 04/11/2023</t>
  </si>
  <si>
    <t>Con Corte al dia: 30/11/2023</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</si>
  <si>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</si>
  <si>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</si>
  <si>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</si>
  <si>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</si>
  <si>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</si>
  <si>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</si>
  <si>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</si>
  <si>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</si>
  <si>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</si>
  <si>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CARGO FUNCIONARIO IPS</t>
  </si>
  <si>
    <t>Natalia Granados</t>
  </si>
  <si>
    <t>EPS Comfenalco Valle.</t>
  </si>
  <si>
    <t>DOCUMENTO VALIDO COMO SOPORTE DE ACEPTACION A EL ESTADO DE CARTERA CONCILIADO ENTRE LAS PARTES</t>
  </si>
  <si>
    <t>FACTURA CANCELADA PARCIALMENTE</t>
  </si>
  <si>
    <t>FACTURA CERRADA POR  EXTEMPORANEIDAD</t>
  </si>
  <si>
    <t>Corte al dia: 30/11/2023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</si>
</sst>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_-;\-* #,##0_-;_-* &quot;-&quot;_-;_-@_-"/>
    <numFmt numFmtId="165" formatCode="_-&quot;$&quot;\ * #,##0.00_-;\-&quot;$&quot;\ * #,##0.00_-;_-&quot;$&quot;\ * &quot;-&quot;??_-;_-@_-"/>
    <numFmt numFmtId="166" formatCode="_-* #,##0.00_-;\-* #,##0.00_-;_-* &quot;-&quot;??_-;_-@_-"/>
    <numFmt numFmtId="167" formatCode="_-* #,##0\ _€_-;\-* #,##0\ _€_-;_-* &quot;-&quot;??\ _€_-;_-@_-"/>
    <numFmt numFmtId="168" formatCode="dd/mm/yy;@"/>
    <numFmt numFmtId="169" formatCode="_-&quot;$&quot;\ * #,##0_-;\-&quot;$&quot;\ * #,##0_-;_-&quot;$&quot;\ * &quot;-&quot;??_-;_-@_-"/>
    <numFmt numFmtId="170" formatCode="[$-240A]d&quot; de &quot;mmmm&quot; de &quot;yyyy;@"/>
    <numFmt numFmtId="171" formatCode="_-* #,##0_-;\-* #,##0_-;_-* &quot;-&quot;??_-;_-@_-"/>
    <numFmt numFmtId="172" formatCode="[$$-240A]\ #,##0;\-[$$-240A]\ #,##0"/>
    <numFmt numFmtId="173" formatCode="&quot;$&quot;\ #,##0"/>
    <numFmt numFmtId="174" formatCode="&quot;$&quot;\ #,##0;[Red]&quot;$&quot;\ #,##0"/>
  </numFmts>
  <fonts count="12">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sz val="10"/>
      <color theme="1"/>
      <name val="Arial"/>
      <family val="2"/>
    </font>
    <font>
      <b/>
      <sz val="8"/>
      <color theme="1"/>
      <name val="Tahoma"/>
      <family val="2"/>
    </font>
    <font>
      <sz val="8"/>
      <color theme="1"/>
      <name val="Tahoma"/>
      <family val="2"/>
    </font>
    <font>
      <sz val="10"/>
      <color indexed="8"/>
      <name val="Arial"/>
      <family val="2"/>
    </font>
    <font>
      <b/>
      <sz val="10"/>
      <color indexed="8"/>
      <name val="Arial"/>
      <family val="2"/>
    </font>
    <font>
      <sz val="10"/>
      <color rgb="FF71777C"/>
      <name val="Poppins"/>
    </font>
    <font>
      <b/>
      <sz val="9"/>
      <color theme="0" tint="-0.499984740745262"/>
      <name val="Arial"/>
      <family val="2"/>
    </font>
  </fonts>
  <fills count="6">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
      <patternFill patternType="solid">
        <fgColor theme="9" tint="0.59999389629810485"/>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double">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8">
    <xf numFmtId="0" fontId="0" fillId="0" borderId="0"/>
    <xf numFmtId="166" fontId="1"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cellStyleXfs>
  <cellXfs count="173">
    <xf numFmtId="0" fontId="0" fillId="0" borderId="0" xfId="0"/>
    <xf numFmtId="0" fontId="3" fillId="0" borderId="0" xfId="2" applyFont="1" applyAlignment="1">
      <alignment horizontal="center"/>
    </xf>
    <xf numFmtId="167" fontId="3" fillId="0" borderId="0" xfId="1" applyNumberFormat="1" applyFont="1" applyFill="1" applyAlignment="1">
      <alignment horizontal="center"/>
    </xf>
    <xf numFmtId="167" fontId="3" fillId="0" borderId="1" xfId="1" applyNumberFormat="1" applyFont="1" applyFill="1" applyBorder="1" applyAlignment="1">
      <alignment horizontal="center" vertical="center"/>
    </xf>
    <xf numFmtId="167" fontId="3" fillId="0" borderId="2" xfId="1" applyNumberFormat="1" applyFont="1" applyFill="1" applyBorder="1" applyAlignment="1">
      <alignment horizontal="center" vertical="center"/>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4" xfId="2" applyFont="1" applyBorder="1" applyAlignment="1">
      <alignment horizontal="center" vertical="center" wrapText="1"/>
    </xf>
    <xf numFmtId="168" fontId="3" fillId="0" borderId="5" xfId="2" applyNumberFormat="1" applyFont="1" applyBorder="1" applyAlignment="1">
      <alignment horizontal="center" vertical="center" wrapText="1"/>
    </xf>
    <xf numFmtId="0" fontId="3" fillId="0" borderId="5" xfId="2" applyFont="1" applyBorder="1" applyAlignment="1">
      <alignment horizontal="center" vertical="center" wrapText="1"/>
    </xf>
    <xf numFmtId="43" fontId="3" fillId="0" borderId="5" xfId="1" applyNumberFormat="1" applyFont="1" applyFill="1" applyBorder="1" applyAlignment="1">
      <alignment horizontal="center" vertical="center" wrapText="1"/>
    </xf>
    <xf numFmtId="43" fontId="3" fillId="0" borderId="5" xfId="1" applyNumberFormat="1" applyFont="1" applyFill="1" applyBorder="1" applyAlignment="1">
      <alignment horizontal="center" vertical="center"/>
    </xf>
    <xf numFmtId="43" fontId="3" fillId="0" borderId="5" xfId="1" applyNumberFormat="1" applyFont="1" applyFill="1" applyBorder="1" applyAlignment="1">
      <alignment horizontal="center" wrapText="1"/>
    </xf>
    <xf numFmtId="0" fontId="3" fillId="0" borderId="5" xfId="3" applyFont="1" applyBorder="1" applyAlignment="1">
      <alignment horizontal="center" vertical="center" wrapText="1"/>
    </xf>
    <xf numFmtId="0" fontId="3" fillId="0" borderId="6" xfId="2" applyFont="1" applyBorder="1" applyAlignment="1">
      <alignment horizontal="center" wrapText="1"/>
    </xf>
    <xf numFmtId="0" fontId="3" fillId="0" borderId="0" xfId="2" applyFont="1"/>
    <xf numFmtId="0" fontId="4" fillId="0" borderId="0" xfId="2" applyFont="1"/>
    <xf numFmtId="16" fontId="4" fillId="0" borderId="0" xfId="2" applyNumberFormat="1" applyFont="1"/>
    <xf numFmtId="167" fontId="4" fillId="0" borderId="0" xfId="1" applyNumberFormat="1" applyFont="1" applyFill="1"/>
    <xf numFmtId="167" fontId="4" fillId="0" borderId="7" xfId="1" applyNumberFormat="1" applyFont="1" applyFill="1" applyBorder="1"/>
    <xf numFmtId="167" fontId="4" fillId="0" borderId="8" xfId="1" applyNumberFormat="1" applyFont="1" applyFill="1" applyBorder="1"/>
    <xf numFmtId="0" fontId="4" fillId="0" borderId="8" xfId="2" applyFont="1" applyBorder="1" applyAlignment="1">
      <alignment horizontal="center"/>
    </xf>
    <xf numFmtId="1" fontId="4" fillId="0" borderId="8" xfId="2" applyNumberFormat="1" applyFont="1" applyBorder="1" applyAlignment="1">
      <alignment horizontal="center"/>
    </xf>
    <xf numFmtId="0" fontId="4" fillId="0" borderId="9" xfId="2" applyFont="1" applyBorder="1" applyAlignment="1">
      <alignment horizontal="center"/>
    </xf>
    <xf numFmtId="14" fontId="4" fillId="0" borderId="9" xfId="0" applyNumberFormat="1" applyFont="1" applyBorder="1" applyAlignment="1">
      <alignment horizontal="center"/>
    </xf>
    <xf numFmtId="43" fontId="4" fillId="0" borderId="9" xfId="1" applyNumberFormat="1" applyFont="1" applyFill="1" applyBorder="1" applyAlignment="1">
      <alignment horizontal="right"/>
    </xf>
    <xf numFmtId="17" fontId="4" fillId="0" borderId="9" xfId="2" applyNumberFormat="1" applyFont="1" applyBorder="1" applyAlignment="1">
      <alignment horizontal="center"/>
    </xf>
    <xf numFmtId="43" fontId="4" fillId="0" borderId="9" xfId="0" applyNumberFormat="1" applyFont="1" applyBorder="1" applyAlignment="1">
      <alignment horizontal="right"/>
    </xf>
    <xf numFmtId="0" fontId="5" fillId="0" borderId="9" xfId="3" applyFont="1" applyBorder="1" applyAlignment="1">
      <alignment vertical="center"/>
    </xf>
    <xf numFmtId="43" fontId="4" fillId="0" borderId="10" xfId="1" applyNumberFormat="1" applyFont="1" applyFill="1" applyBorder="1"/>
    <xf numFmtId="166" fontId="4" fillId="0" borderId="0" xfId="2" applyNumberFormat="1" applyFont="1"/>
    <xf numFmtId="43" fontId="4" fillId="0" borderId="0" xfId="2" applyNumberFormat="1" applyFont="1"/>
    <xf numFmtId="14" fontId="4" fillId="0" borderId="8" xfId="0" applyNumberFormat="1" applyFont="1" applyBorder="1" applyAlignment="1">
      <alignment horizontal="center"/>
    </xf>
    <xf numFmtId="43" fontId="4" fillId="0" borderId="8" xfId="1" applyNumberFormat="1" applyFont="1" applyFill="1" applyBorder="1" applyAlignment="1">
      <alignment horizontal="right"/>
    </xf>
    <xf numFmtId="17" fontId="4" fillId="0" borderId="8" xfId="2" applyNumberFormat="1" applyFont="1" applyBorder="1" applyAlignment="1">
      <alignment horizontal="center"/>
    </xf>
    <xf numFmtId="43" fontId="4" fillId="0" borderId="8" xfId="0" applyNumberFormat="1" applyFont="1" applyBorder="1" applyAlignment="1">
      <alignment horizontal="right"/>
    </xf>
    <xf numFmtId="0" fontId="5" fillId="0" borderId="8" xfId="3" applyFont="1" applyBorder="1" applyAlignment="1">
      <alignment vertical="center"/>
    </xf>
    <xf numFmtId="43" fontId="4" fillId="0" borderId="11" xfId="1" applyNumberFormat="1" applyFont="1" applyFill="1" applyBorder="1"/>
    <xf numFmtId="1" fontId="1" fillId="0" borderId="8" xfId="4" applyNumberFormat="1" applyBorder="1"/>
    <xf numFmtId="49" fontId="1" fillId="0" borderId="8" xfId="4" applyNumberFormat="1" applyBorder="1" applyAlignment="1">
      <alignment horizontal="center"/>
    </xf>
    <xf numFmtId="43" fontId="1" fillId="0" borderId="8" xfId="1" applyNumberFormat="1" applyFont="1" applyFill="1" applyBorder="1" applyAlignment="1"/>
    <xf numFmtId="43" fontId="1" fillId="0" borderId="8" xfId="0" applyNumberFormat="1" applyFont="1" applyBorder="1"/>
    <xf numFmtId="14" fontId="1" fillId="0" borderId="8" xfId="0" applyNumberFormat="1" applyFont="1" applyBorder="1"/>
    <xf numFmtId="49" fontId="1" fillId="0" borderId="8" xfId="0" applyNumberFormat="1" applyFont="1" applyBorder="1" applyAlignment="1">
      <alignment horizontal="center"/>
    </xf>
    <xf numFmtId="1" fontId="1" fillId="0" borderId="8" xfId="0" applyNumberFormat="1" applyFont="1" applyBorder="1"/>
    <xf numFmtId="0" fontId="1" fillId="0" borderId="0" xfId="0" applyFont="1"/>
    <xf numFmtId="166" fontId="1" fillId="0" borderId="8" xfId="1" applyFont="1" applyFill="1" applyBorder="1" applyAlignment="1"/>
    <xf numFmtId="17" fontId="1" fillId="0" borderId="8" xfId="0" applyNumberFormat="1" applyFont="1" applyBorder="1" applyAlignment="1">
      <alignment horizontal="center"/>
    </xf>
    <xf numFmtId="166" fontId="1" fillId="0" borderId="8" xfId="0" applyNumberFormat="1" applyFont="1" applyBorder="1"/>
    <xf numFmtId="169" fontId="5" fillId="0" borderId="8" xfId="0" applyNumberFormat="1" applyFont="1" applyBorder="1"/>
    <xf numFmtId="0" fontId="1" fillId="0" borderId="8" xfId="0" applyFont="1" applyBorder="1" applyAlignment="1">
      <alignment horizontal="center"/>
    </xf>
    <xf numFmtId="0" fontId="1" fillId="0" borderId="8" xfId="0" applyFont="1" applyBorder="1"/>
    <xf numFmtId="49" fontId="1" fillId="0" borderId="8" xfId="0" applyNumberFormat="1" applyFont="1" applyBorder="1"/>
    <xf numFmtId="166" fontId="1" fillId="0" borderId="8" xfId="1" applyFont="1" applyFill="1" applyBorder="1"/>
    <xf numFmtId="167" fontId="4" fillId="0" borderId="12" xfId="1" applyNumberFormat="1" applyFont="1" applyFill="1" applyBorder="1"/>
    <xf numFmtId="167" fontId="4" fillId="0" borderId="13" xfId="1" applyNumberFormat="1" applyFont="1" applyFill="1" applyBorder="1"/>
    <xf numFmtId="49" fontId="1" fillId="0" borderId="13" xfId="0" applyNumberFormat="1" applyFont="1" applyBorder="1"/>
    <xf numFmtId="1" fontId="1" fillId="0" borderId="13" xfId="0" applyNumberFormat="1" applyFont="1" applyBorder="1"/>
    <xf numFmtId="14" fontId="1" fillId="0" borderId="13" xfId="0" applyNumberFormat="1" applyFont="1" applyBorder="1"/>
    <xf numFmtId="166" fontId="1" fillId="0" borderId="13" xfId="1" applyFont="1" applyFill="1" applyBorder="1" applyAlignment="1"/>
    <xf numFmtId="0" fontId="4" fillId="0" borderId="13" xfId="2" applyFont="1" applyBorder="1" applyAlignment="1">
      <alignment horizontal="center"/>
    </xf>
    <xf numFmtId="17" fontId="1" fillId="0" borderId="13" xfId="0" applyNumberFormat="1" applyFont="1" applyBorder="1" applyAlignment="1">
      <alignment horizontal="center"/>
    </xf>
    <xf numFmtId="43" fontId="4" fillId="0" borderId="13" xfId="1" applyNumberFormat="1" applyFont="1" applyFill="1" applyBorder="1" applyAlignment="1">
      <alignment horizontal="right"/>
    </xf>
    <xf numFmtId="0" fontId="5" fillId="0" borderId="13" xfId="3" applyFont="1" applyBorder="1" applyAlignment="1">
      <alignment vertical="center"/>
    </xf>
    <xf numFmtId="43" fontId="4" fillId="0" borderId="14" xfId="1" applyNumberFormat="1" applyFont="1" applyFill="1" applyBorder="1"/>
    <xf numFmtId="167" fontId="4" fillId="0" borderId="0" xfId="1" applyNumberFormat="1" applyFont="1" applyFill="1" applyAlignment="1">
      <alignment horizontal="center"/>
    </xf>
    <xf numFmtId="43" fontId="3" fillId="0" borderId="4" xfId="1" applyNumberFormat="1" applyFont="1" applyFill="1" applyBorder="1" applyAlignment="1">
      <alignment horizontal="right"/>
    </xf>
    <xf numFmtId="43" fontId="3" fillId="0" borderId="5" xfId="1" applyNumberFormat="1" applyFont="1" applyFill="1" applyBorder="1" applyAlignment="1">
      <alignment horizontal="right"/>
    </xf>
    <xf numFmtId="43" fontId="3" fillId="0" borderId="6" xfId="1" applyNumberFormat="1" applyFont="1" applyFill="1" applyBorder="1" applyAlignment="1">
      <alignment horizontal="right"/>
    </xf>
    <xf numFmtId="0" fontId="5" fillId="0" borderId="0" xfId="2" applyFont="1"/>
    <xf numFmtId="43" fontId="3" fillId="0" borderId="0" xfId="1" applyNumberFormat="1" applyFont="1" applyFill="1" applyBorder="1" applyAlignment="1">
      <alignment vertical="center"/>
    </xf>
    <xf numFmtId="0" fontId="1" fillId="0" borderId="0" xfId="0" applyFont="1" applyAlignment="1">
      <alignment horizontal="center"/>
    </xf>
    <xf numFmtId="166" fontId="1" fillId="0" borderId="0" xfId="1" applyFont="1" applyFill="1" applyBorder="1" applyAlignment="1"/>
    <xf numFmtId="0" fontId="1" fillId="0" borderId="0" xfId="0" applyFont="1" applyAlignment="1">
      <alignment vertical="center"/>
    </xf>
    <xf numFmtId="43" fontId="1" fillId="0" borderId="0" xfId="0" applyNumberFormat="1" applyFont="1"/>
    <xf numFmtId="0" fontId="0" fillId="0" borderId="0" xfId="0" applyAlignment="1">
      <alignment horizontal="center" vertical="center" wrapText="1"/>
    </xf>
    <xf numFmtId="0" fontId="0" fillId="0" borderId="0" xfId="0" applyNumberFormat="1"/>
    <xf numFmtId="164" fontId="0" fillId="0" borderId="0" xfId="5" applyFont="1"/>
    <xf numFmtId="0" fontId="0" fillId="0" borderId="8" xfId="0" applyBorder="1" applyAlignment="1">
      <alignment horizontal="center" vertical="center" wrapText="1"/>
    </xf>
    <xf numFmtId="0" fontId="0" fillId="2" borderId="8" xfId="0" applyFill="1" applyBorder="1" applyAlignment="1">
      <alignment horizontal="center" vertical="center" wrapText="1"/>
    </xf>
    <xf numFmtId="0" fontId="0" fillId="0" borderId="8" xfId="0" applyBorder="1"/>
    <xf numFmtId="0" fontId="0" fillId="0" borderId="8" xfId="0" applyNumberFormat="1" applyBorder="1"/>
    <xf numFmtId="14" fontId="0" fillId="0" borderId="8" xfId="0" applyNumberFormat="1" applyBorder="1"/>
    <xf numFmtId="164" fontId="0" fillId="0" borderId="8" xfId="5" applyFont="1" applyBorder="1"/>
    <xf numFmtId="0" fontId="0" fillId="3" borderId="8" xfId="0" applyFill="1" applyBorder="1" applyAlignment="1">
      <alignment horizontal="center" vertical="center" wrapText="1"/>
    </xf>
    <xf numFmtId="0" fontId="0" fillId="4" borderId="8" xfId="0" applyFill="1" applyBorder="1" applyAlignment="1">
      <alignment horizontal="center" vertical="center" wrapText="1"/>
    </xf>
    <xf numFmtId="0" fontId="0" fillId="5" borderId="8" xfId="0" applyFill="1" applyBorder="1" applyAlignment="1">
      <alignment horizontal="center" vertical="center" wrapText="1"/>
    </xf>
    <xf numFmtId="167" fontId="6" fillId="2" borderId="8" xfId="1" applyNumberFormat="1" applyFont="1" applyFill="1" applyBorder="1" applyAlignment="1">
      <alignment horizontal="center" vertical="center" wrapText="1"/>
    </xf>
    <xf numFmtId="0" fontId="6" fillId="2" borderId="8" xfId="0" applyFont="1" applyFill="1" applyBorder="1" applyAlignment="1">
      <alignment horizontal="center" vertical="center" wrapText="1"/>
    </xf>
    <xf numFmtId="167" fontId="7" fillId="0" borderId="8" xfId="1" applyNumberFormat="1" applyFont="1" applyBorder="1"/>
    <xf numFmtId="0" fontId="7" fillId="0" borderId="8" xfId="0" applyFont="1" applyBorder="1"/>
    <xf numFmtId="14" fontId="7" fillId="0" borderId="8" xfId="0" applyNumberFormat="1" applyFont="1" applyBorder="1"/>
    <xf numFmtId="164" fontId="7" fillId="0" borderId="8" xfId="5" applyFont="1" applyBorder="1"/>
    <xf numFmtId="166" fontId="0" fillId="0" borderId="8" xfId="1" applyFont="1" applyBorder="1"/>
    <xf numFmtId="1" fontId="0" fillId="0" borderId="8" xfId="5" applyNumberFormat="1" applyFont="1" applyBorder="1"/>
    <xf numFmtId="0" fontId="8" fillId="0" borderId="0" xfId="3" applyFont="1"/>
    <xf numFmtId="0" fontId="9" fillId="0" borderId="19" xfId="3" applyFont="1" applyBorder="1" applyAlignment="1">
      <alignment horizontal="center" vertical="center"/>
    </xf>
    <xf numFmtId="0" fontId="9" fillId="0" borderId="25" xfId="3" applyFont="1" applyBorder="1" applyAlignment="1">
      <alignment horizontal="center" vertical="center"/>
    </xf>
    <xf numFmtId="0" fontId="8" fillId="0" borderId="26" xfId="3" applyFont="1" applyBorder="1"/>
    <xf numFmtId="0" fontId="8" fillId="0" borderId="27" xfId="3" applyFont="1" applyBorder="1"/>
    <xf numFmtId="170" fontId="8" fillId="0" borderId="0" xfId="3" applyNumberFormat="1" applyFont="1"/>
    <xf numFmtId="14" fontId="8" fillId="0" borderId="0" xfId="3" applyNumberFormat="1" applyFont="1"/>
    <xf numFmtId="14" fontId="8" fillId="0" borderId="0" xfId="3" applyNumberFormat="1" applyFont="1" applyAlignment="1">
      <alignment horizontal="left"/>
    </xf>
    <xf numFmtId="0" fontId="8" fillId="4" borderId="0" xfId="3" applyFont="1" applyFill="1"/>
    <xf numFmtId="0" fontId="9" fillId="0" borderId="0" xfId="3" applyFont="1" applyAlignment="1">
      <alignment horizontal="center"/>
    </xf>
    <xf numFmtId="0" fontId="9" fillId="0" borderId="0" xfId="3" applyFont="1"/>
    <xf numFmtId="171" fontId="9" fillId="0" borderId="0" xfId="1" applyNumberFormat="1" applyFont="1"/>
    <xf numFmtId="172" fontId="9" fillId="0" borderId="0" xfId="1" applyNumberFormat="1" applyFont="1" applyAlignment="1">
      <alignment horizontal="right"/>
    </xf>
    <xf numFmtId="171" fontId="8" fillId="0" borderId="0" xfId="1" applyNumberFormat="1" applyFont="1" applyAlignment="1">
      <alignment horizontal="center"/>
    </xf>
    <xf numFmtId="172" fontId="8" fillId="0" borderId="0" xfId="1" applyNumberFormat="1" applyFont="1" applyAlignment="1">
      <alignment horizontal="right"/>
    </xf>
    <xf numFmtId="173" fontId="8" fillId="0" borderId="0" xfId="3" applyNumberFormat="1" applyFont="1" applyAlignment="1">
      <alignment horizontal="right"/>
    </xf>
    <xf numFmtId="171" fontId="8" fillId="0" borderId="15" xfId="1" applyNumberFormat="1" applyFont="1" applyBorder="1" applyAlignment="1">
      <alignment horizontal="center"/>
    </xf>
    <xf numFmtId="172" fontId="8" fillId="0" borderId="15" xfId="1" applyNumberFormat="1" applyFont="1" applyBorder="1" applyAlignment="1">
      <alignment horizontal="right"/>
    </xf>
    <xf numFmtId="171" fontId="8" fillId="0" borderId="28" xfId="1" applyNumberFormat="1" applyFont="1" applyBorder="1" applyAlignment="1">
      <alignment horizontal="center"/>
    </xf>
    <xf numFmtId="172" fontId="8" fillId="0" borderId="28" xfId="1" applyNumberFormat="1" applyFont="1" applyBorder="1" applyAlignment="1">
      <alignment horizontal="right"/>
    </xf>
    <xf numFmtId="174" fontId="8" fillId="0" borderId="0" xfId="3" applyNumberFormat="1" applyFont="1"/>
    <xf numFmtId="174" fontId="8" fillId="0" borderId="0" xfId="3" applyNumberFormat="1" applyFont="1" applyAlignment="1">
      <alignment horizontal="right"/>
    </xf>
    <xf numFmtId="174" fontId="8" fillId="0" borderId="29" xfId="3" applyNumberFormat="1" applyFont="1" applyBorder="1"/>
    <xf numFmtId="0" fontId="8" fillId="0" borderId="20" xfId="3" applyFont="1" applyBorder="1"/>
    <xf numFmtId="0" fontId="8" fillId="0" borderId="29" xfId="3" applyFont="1" applyBorder="1"/>
    <xf numFmtId="0" fontId="8" fillId="0" borderId="21" xfId="3" applyFont="1" applyBorder="1"/>
    <xf numFmtId="3" fontId="0" fillId="0" borderId="8" xfId="0" applyNumberFormat="1" applyBorder="1"/>
    <xf numFmtId="0" fontId="10" fillId="0" borderId="8" xfId="0" applyFont="1" applyBorder="1"/>
    <xf numFmtId="0" fontId="0" fillId="0" borderId="0" xfId="0" pivotButton="1"/>
    <xf numFmtId="0" fontId="0" fillId="0" borderId="0" xfId="0" applyAlignment="1">
      <alignment horizontal="left"/>
    </xf>
    <xf numFmtId="164" fontId="0" fillId="0" borderId="0" xfId="0" applyNumberFormat="1"/>
    <xf numFmtId="0" fontId="8" fillId="0" borderId="16" xfId="3" applyFont="1" applyBorder="1" applyAlignment="1">
      <alignment horizontal="centerContinuous"/>
    </xf>
    <xf numFmtId="0" fontId="8" fillId="0" borderId="17" xfId="3" applyFont="1" applyBorder="1" applyAlignment="1">
      <alignment horizontal="centerContinuous"/>
    </xf>
    <xf numFmtId="0" fontId="9" fillId="0" borderId="16" xfId="3" applyFont="1" applyBorder="1" applyAlignment="1">
      <alignment horizontal="centerContinuous" vertical="center"/>
    </xf>
    <xf numFmtId="0" fontId="9" fillId="0" borderId="18" xfId="3" applyFont="1" applyBorder="1" applyAlignment="1">
      <alignment horizontal="centerContinuous" vertical="center"/>
    </xf>
    <xf numFmtId="0" fontId="9" fillId="0" borderId="17" xfId="3" applyFont="1" applyBorder="1" applyAlignment="1">
      <alignment horizontal="centerContinuous" vertical="center"/>
    </xf>
    <xf numFmtId="0" fontId="9" fillId="0" borderId="19" xfId="3" applyFont="1" applyBorder="1" applyAlignment="1">
      <alignment horizontal="centerContinuous" vertical="center"/>
    </xf>
    <xf numFmtId="0" fontId="8" fillId="0" borderId="26" xfId="3" applyFont="1" applyBorder="1" applyAlignment="1">
      <alignment horizontal="centerContinuous"/>
    </xf>
    <xf numFmtId="0" fontId="8" fillId="0" borderId="27" xfId="3" applyFont="1" applyBorder="1" applyAlignment="1">
      <alignment horizontal="centerContinuous"/>
    </xf>
    <xf numFmtId="0" fontId="9" fillId="0" borderId="20" xfId="3" applyFont="1" applyBorder="1" applyAlignment="1">
      <alignment horizontal="centerContinuous" vertical="center"/>
    </xf>
    <xf numFmtId="0" fontId="9" fillId="0" borderId="29" xfId="3" applyFont="1" applyBorder="1" applyAlignment="1">
      <alignment horizontal="centerContinuous" vertical="center"/>
    </xf>
    <xf numFmtId="0" fontId="9" fillId="0" borderId="21" xfId="3" applyFont="1" applyBorder="1" applyAlignment="1">
      <alignment horizontal="centerContinuous" vertical="center"/>
    </xf>
    <xf numFmtId="0" fontId="9" fillId="0" borderId="30" xfId="3" applyFont="1" applyBorder="1" applyAlignment="1">
      <alignment horizontal="centerContinuous" vertical="center"/>
    </xf>
    <xf numFmtId="0" fontId="9" fillId="0" borderId="26" xfId="3" applyFont="1" applyBorder="1" applyAlignment="1">
      <alignment horizontal="centerContinuous" vertical="center"/>
    </xf>
    <xf numFmtId="0" fontId="9" fillId="0" borderId="0" xfId="3" applyFont="1" applyAlignment="1">
      <alignment horizontal="centerContinuous" vertical="center"/>
    </xf>
    <xf numFmtId="0" fontId="9" fillId="0" borderId="27" xfId="3" applyFont="1" applyBorder="1" applyAlignment="1">
      <alignment horizontal="centerContinuous" vertical="center"/>
    </xf>
    <xf numFmtId="0" fontId="9" fillId="0" borderId="31" xfId="3" applyFont="1" applyBorder="1" applyAlignment="1">
      <alignment horizontal="centerContinuous" vertical="center"/>
    </xf>
    <xf numFmtId="0" fontId="8" fillId="0" borderId="20" xfId="3" applyFont="1" applyBorder="1" applyAlignment="1">
      <alignment horizontal="centerContinuous"/>
    </xf>
    <xf numFmtId="0" fontId="8" fillId="0" borderId="21" xfId="3" applyFont="1" applyBorder="1" applyAlignment="1">
      <alignment horizontal="centerContinuous"/>
    </xf>
    <xf numFmtId="1" fontId="9" fillId="0" borderId="0" xfId="7" applyNumberFormat="1" applyFont="1" applyAlignment="1">
      <alignment horizontal="center"/>
    </xf>
    <xf numFmtId="169" fontId="9" fillId="0" borderId="0" xfId="6" applyNumberFormat="1" applyFont="1" applyAlignment="1">
      <alignment horizontal="right"/>
    </xf>
    <xf numFmtId="169" fontId="8" fillId="0" borderId="0" xfId="6" applyNumberFormat="1" applyFont="1"/>
    <xf numFmtId="1" fontId="8" fillId="0" borderId="0" xfId="7" applyNumberFormat="1" applyFont="1" applyAlignment="1">
      <alignment horizontal="center"/>
    </xf>
    <xf numFmtId="169" fontId="8" fillId="0" borderId="0" xfId="6" applyNumberFormat="1" applyFont="1" applyAlignment="1">
      <alignment horizontal="right"/>
    </xf>
    <xf numFmtId="43" fontId="8" fillId="0" borderId="0" xfId="7" applyFont="1" applyAlignment="1">
      <alignment horizontal="center"/>
    </xf>
    <xf numFmtId="43" fontId="8" fillId="0" borderId="29" xfId="7" applyFont="1" applyBorder="1" applyAlignment="1">
      <alignment horizontal="center"/>
    </xf>
    <xf numFmtId="169" fontId="8" fillId="0" borderId="29" xfId="6" applyNumberFormat="1" applyFont="1" applyBorder="1" applyAlignment="1">
      <alignment horizontal="right"/>
    </xf>
    <xf numFmtId="43" fontId="9" fillId="0" borderId="0" xfId="7" applyFont="1" applyAlignment="1">
      <alignment horizontal="center"/>
    </xf>
    <xf numFmtId="1" fontId="9" fillId="0" borderId="28" xfId="7" applyNumberFormat="1" applyFont="1" applyBorder="1" applyAlignment="1">
      <alignment horizontal="center"/>
    </xf>
    <xf numFmtId="43" fontId="8" fillId="0" borderId="0" xfId="7" applyFont="1"/>
    <xf numFmtId="174" fontId="9" fillId="0" borderId="29" xfId="3" applyNumberFormat="1" applyFont="1" applyBorder="1"/>
    <xf numFmtId="43" fontId="9" fillId="0" borderId="29" xfId="7" applyFont="1" applyBorder="1"/>
    <xf numFmtId="169" fontId="8" fillId="0" borderId="29" xfId="6" applyNumberFormat="1" applyFont="1" applyBorder="1"/>
    <xf numFmtId="174" fontId="9" fillId="0" borderId="0" xfId="3" applyNumberFormat="1" applyFont="1"/>
    <xf numFmtId="1" fontId="8" fillId="0" borderId="29" xfId="7" applyNumberFormat="1" applyFont="1" applyBorder="1" applyAlignment="1">
      <alignment horizontal="center"/>
    </xf>
    <xf numFmtId="1" fontId="8" fillId="0" borderId="0" xfId="5" applyNumberFormat="1" applyFont="1" applyAlignment="1">
      <alignment horizontal="center" vertical="center"/>
    </xf>
    <xf numFmtId="0" fontId="8" fillId="0" borderId="16" xfId="3" applyFont="1" applyBorder="1" applyAlignment="1">
      <alignment horizontal="center"/>
    </xf>
    <xf numFmtId="0" fontId="8" fillId="0" borderId="17" xfId="3" applyFont="1" applyBorder="1" applyAlignment="1">
      <alignment horizontal="center"/>
    </xf>
    <xf numFmtId="0" fontId="8" fillId="0" borderId="20" xfId="3" applyFont="1" applyBorder="1" applyAlignment="1">
      <alignment horizontal="center"/>
    </xf>
    <xf numFmtId="0" fontId="8" fillId="0" borderId="21" xfId="3" applyFont="1" applyBorder="1" applyAlignment="1">
      <alignment horizontal="center"/>
    </xf>
    <xf numFmtId="0" fontId="9" fillId="0" borderId="16" xfId="3" applyFont="1" applyBorder="1" applyAlignment="1">
      <alignment horizontal="center" vertical="center"/>
    </xf>
    <xf numFmtId="0" fontId="9" fillId="0" borderId="18" xfId="3" applyFont="1" applyBorder="1" applyAlignment="1">
      <alignment horizontal="center" vertical="center"/>
    </xf>
    <xf numFmtId="0" fontId="9" fillId="0" borderId="17" xfId="3" applyFont="1" applyBorder="1" applyAlignment="1">
      <alignment horizontal="center" vertical="center"/>
    </xf>
    <xf numFmtId="0" fontId="9" fillId="0" borderId="22" xfId="3" applyFont="1" applyBorder="1" applyAlignment="1">
      <alignment horizontal="center" vertical="center" wrapText="1"/>
    </xf>
    <xf numFmtId="0" fontId="9" fillId="0" borderId="23" xfId="3" applyFont="1" applyBorder="1" applyAlignment="1">
      <alignment horizontal="center" vertical="center" wrapText="1"/>
    </xf>
    <xf numFmtId="0" fontId="9" fillId="0" borderId="24" xfId="3" applyFont="1" applyBorder="1" applyAlignment="1">
      <alignment horizontal="center" vertical="center" wrapText="1"/>
    </xf>
    <xf numFmtId="0" fontId="11" fillId="0" borderId="0" xfId="3" applyFont="1" applyAlignment="1">
      <alignment horizontal="center" vertical="center" wrapText="1"/>
    </xf>
    <xf numFmtId="169" fontId="9" fillId="0" borderId="15" xfId="6" applyNumberFormat="1" applyFont="1" applyBorder="1" applyAlignment="1">
      <alignment horizontal="right"/>
    </xf>
  </cellXfs>
  <cellStyles count="8">
    <cellStyle name="Millares" xfId="1" builtinId="3"/>
    <cellStyle name="Millares [0]" xfId="5" builtinId="6"/>
    <cellStyle name="Millares 2" xfId="7"/>
    <cellStyle name="Moneda" xfId="6" builtinId="4"/>
    <cellStyle name="Normal" xfId="0" builtinId="0"/>
    <cellStyle name="Normal 2 2" xfId="3"/>
    <cellStyle name="Normal 2 2 2" xfId="4"/>
    <cellStyle name="Normal 4" xfId="2"/>
  </cellStyles>
  <dxfs count="1">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691"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533400</xdr:colOff>
      <xdr:row>34</xdr:row>
      <xdr:rowOff>66675</xdr:rowOff>
    </xdr:from>
    <xdr:to>
      <xdr:col>8</xdr:col>
      <xdr:colOff>1310064</xdr:colOff>
      <xdr:row>37</xdr:row>
      <xdr:rowOff>18992</xdr:rowOff>
    </xdr:to>
    <xdr:pic>
      <xdr:nvPicPr>
        <xdr:cNvPr id="3" name="Imagen 2"/>
        <xdr:cNvPicPr>
          <a:picLocks noChangeAspect="1"/>
        </xdr:cNvPicPr>
      </xdr:nvPicPr>
      <xdr:blipFill>
        <a:blip xmlns:r="http://schemas.openxmlformats.org/officeDocument/2006/relationships" r:embed="rId2"/>
        <a:stretch>
          <a:fillRect/>
        </a:stretch>
      </xdr:blipFill>
      <xdr:spPr>
        <a:xfrm>
          <a:off x="4591050" y="4752975"/>
          <a:ext cx="2081589" cy="399992"/>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267.393440740743" createdVersion="5" refreshedVersion="5" minRefreshableVersion="3" recordCount="154">
  <cacheSource type="worksheet">
    <worksheetSource ref="A2:AH156" sheet="ESTADO DE CADA FACTURA"/>
  </cacheSource>
  <cacheFields count="34">
    <cacheField name="NIT" numFmtId="0">
      <sharedItems containsSemiMixedTypes="0" containsString="0" containsNumber="1" containsInteger="1" minValue="821000831" maxValue="821000831"/>
    </cacheField>
    <cacheField name="NOMBRE IPS" numFmtId="0">
      <sharedItems/>
    </cacheField>
    <cacheField name="No. CUENTA DE COBRO" numFmtId="0">
      <sharedItems containsMixedTypes="1" containsNumber="1" containsInteger="1" minValue="4415" maxValue="4981"/>
    </cacheField>
    <cacheField name="PREFIJO FACTURA" numFmtId="0">
      <sharedItems containsBlank="1"/>
    </cacheField>
    <cacheField name="No. FACTURA DE VENTA" numFmtId="0">
      <sharedItems containsSemiMixedTypes="0" containsString="0" containsNumber="1" containsInteger="1" minValue="18653" maxValue="3761144"/>
    </cacheField>
    <cacheField name="FACTURA" numFmtId="0">
      <sharedItems containsMixedTypes="1" containsNumber="1" containsInteger="1" minValue="3337624" maxValue="3761144"/>
    </cacheField>
    <cacheField name="LLAVE" numFmtId="0">
      <sharedItems/>
    </cacheField>
    <cacheField name="FECHA FACTURA" numFmtId="14">
      <sharedItems containsSemiMixedTypes="0" containsNonDate="0" containsDate="1" containsString="0" minDate="2019-08-08T00:00:00" maxDate="2023-10-06T00:00:00"/>
    </cacheField>
    <cacheField name="FECHA RADICADO" numFmtId="14">
      <sharedItems containsSemiMixedTypes="0" containsNonDate="0" containsDate="1" containsString="0" minDate="2019-11-08T00:00:00" maxDate="2023-09-01T00:00:00"/>
    </cacheField>
    <cacheField name="VALOR FACTURA" numFmtId="164">
      <sharedItems containsSemiMixedTypes="0" containsString="0" containsNumber="1" containsInteger="1" minValue="1500" maxValue="982739"/>
    </cacheField>
    <cacheField name="MODALIDAD" numFmtId="0">
      <sharedItems containsBlank="1"/>
    </cacheField>
    <cacheField name="PERIODO" numFmtId="14">
      <sharedItems containsSemiMixedTypes="0" containsNonDate="0" containsDate="1" containsString="0" minDate="2019-08-01T00:00:00" maxDate="2023-09-02T00:00:00"/>
    </cacheField>
    <cacheField name="VALOR FACTURA2" numFmtId="164">
      <sharedItems containsSemiMixedTypes="0" containsString="0" containsNumber="1" containsInteger="1" minValue="1500" maxValue="982739"/>
    </cacheField>
    <cacheField name="PAGO" numFmtId="164">
      <sharedItems containsString="0" containsBlank="1" containsNumber="1" containsInteger="1" minValue="0" maxValue="270800"/>
    </cacheField>
    <cacheField name="SALDO CARTERA  POR COBRAR" numFmtId="164">
      <sharedItems containsSemiMixedTypes="0" containsString="0" containsNumber="1" containsInteger="1" minValue="0" maxValue="982739"/>
    </cacheField>
    <cacheField name="ESTADO EPS 24 NOVIEMBRE DE 2023" numFmtId="164">
      <sharedItems/>
    </cacheField>
    <cacheField name="ESTADO EPS 06 DE DICIEMBRE DE 2023" numFmtId="0">
      <sharedItems count="10">
        <s v="GLOSA ACEPTADA POR LA IPS"/>
        <s v="FACTURA CERRADA POR EXTEMPORANEIDAD"/>
        <s v="FACTURA NO RADICADA"/>
        <s v="FACTURA CANCELADA PARCIALMENTE-GLOSA POR CONCILIAR"/>
        <s v="GLOSA POR CONCILIAR"/>
        <s v="FACTURA DEVUELTA"/>
        <s v="FACTURA CANCELADA"/>
        <s v="FACTURA EN PROGRAMACION DE PAGO"/>
        <s v="FACTURA EN PROGRAMACION DE PAGO-GLOSA POR CONCILIAR"/>
        <s v="FACTURA EN PROCESO INTERNO"/>
      </sharedItems>
    </cacheField>
    <cacheField name="EstadoFacturaBoxalud" numFmtId="0">
      <sharedItems containsBlank="1"/>
    </cacheField>
    <cacheField name="TipoContrato" numFmtId="0">
      <sharedItems containsBlank="1"/>
    </cacheField>
    <cacheField name="Año" numFmtId="0">
      <sharedItems containsString="0" containsBlank="1" containsNumber="1" containsInteger="1" minValue="2021" maxValue="2023"/>
    </cacheField>
    <cacheField name="ValorTotalBruto" numFmtId="164">
      <sharedItems containsSemiMixedTypes="0" containsString="0" containsNumber="1" containsInteger="1" minValue="0" maxValue="270800"/>
    </cacheField>
    <cacheField name="ValorDevolucion" numFmtId="164">
      <sharedItems containsSemiMixedTypes="0" containsString="0" containsNumber="1" containsInteger="1" minValue="0" maxValue="44800"/>
    </cacheField>
    <cacheField name="ValorGlosaPendiente" numFmtId="0">
      <sharedItems containsSemiMixedTypes="0" containsString="0" containsNumber="1" containsInteger="1" minValue="0" maxValue="19400"/>
    </cacheField>
    <cacheField name="ObservacionGlosaDevolucion" numFmtId="0">
      <sharedItems containsBlank="1" containsMixedTypes="1" containsNumber="1" containsInteger="1" minValue="0" maxValue="0" longText="1"/>
    </cacheField>
    <cacheField name="ValorCasusado" numFmtId="164">
      <sharedItems containsSemiMixedTypes="0" containsString="0" containsNumber="1" containsInteger="1" minValue="0" maxValue="384042"/>
    </cacheField>
    <cacheField name="ValorRadicado" numFmtId="164">
      <sharedItems containsSemiMixedTypes="0" containsString="0" containsNumber="1" containsInteger="1" minValue="0" maxValue="270800"/>
    </cacheField>
    <cacheField name="ValorDeducible" numFmtId="164">
      <sharedItems containsSemiMixedTypes="0" containsString="0" containsNumber="1" containsInteger="1" minValue="0" maxValue="4100"/>
    </cacheField>
    <cacheField name="ValorAprobado" numFmtId="164">
      <sharedItems containsSemiMixedTypes="0" containsString="0" containsNumber="1" containsInteger="1" minValue="0" maxValue="270800"/>
    </cacheField>
    <cacheField name="ValorPagar" numFmtId="0">
      <sharedItems containsSemiMixedTypes="0" containsString="0" containsNumber="1" containsInteger="1" minValue="0" maxValue="270800"/>
    </cacheField>
    <cacheField name="VALOR CANCELADO SAP" numFmtId="0">
      <sharedItems containsString="0" containsBlank="1" containsNumber="1" containsInteger="1" minValue="4400" maxValue="252500"/>
    </cacheField>
    <cacheField name="RETENCION" numFmtId="0">
      <sharedItems containsString="0" containsBlank="1" containsNumber="1" containsInteger="1" minValue="0" maxValue="0"/>
    </cacheField>
    <cacheField name="DOC COMPENSACION SAP" numFmtId="0">
      <sharedItems containsString="0" containsBlank="1" containsNumber="1" containsInteger="1" minValue="2200934331" maxValue="2201452614"/>
    </cacheField>
    <cacheField name="FECHA COMPENSACION SAP" numFmtId="0">
      <sharedItems containsDate="1" containsBlank="1" containsMixedTypes="1" minDate="2020-10-19T00:00:00" maxDate="2023-09-01T00:00:00"/>
    </cacheField>
    <cacheField name="VALOR TRANFERENCIA" numFmtId="0">
      <sharedItems containsString="0" containsBlank="1" containsNumber="1" containsInteger="1" minValue="288600" maxValue="112663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n v="821000831"/>
    <s v="HOSPITAL RUBEN CRUZ  VELEZ"/>
    <n v="4415"/>
    <m/>
    <n v="3337624"/>
    <n v="3337624"/>
    <s v="821000831__3337624"/>
    <d v="2019-08-08T00:00:00"/>
    <d v="2019-11-08T00:00:00"/>
    <n v="29900"/>
    <s v="EVENTOS"/>
    <d v="2019-08-01T00:00:00"/>
    <n v="29900"/>
    <n v="0"/>
    <n v="29900"/>
    <s v="GLOSA ACEPTADA POR LA IPS"/>
    <x v="0"/>
    <s v="Finalizada"/>
    <s v="Demanda"/>
    <m/>
    <n v="0"/>
    <n v="0"/>
    <n v="0"/>
    <n v="0"/>
    <n v="0"/>
    <n v="0"/>
    <n v="0"/>
    <n v="0"/>
    <n v="0"/>
    <m/>
    <m/>
    <m/>
    <m/>
    <m/>
  </r>
  <r>
    <n v="821000831"/>
    <s v="HOSPITAL RUBEN CRUZ  VELEZ"/>
    <n v="4415"/>
    <m/>
    <n v="3349350"/>
    <n v="3349350"/>
    <s v="821000831__3349350"/>
    <d v="2019-08-14T00:00:00"/>
    <d v="2019-11-08T00:00:00"/>
    <n v="57300"/>
    <s v="EVENTOS"/>
    <d v="2019-08-01T00:00:00"/>
    <n v="57300"/>
    <n v="0"/>
    <n v="57300"/>
    <s v="GLOSA ACEPTADA POR LA IPS"/>
    <x v="0"/>
    <s v="Finalizada"/>
    <s v="Demanda"/>
    <m/>
    <n v="0"/>
    <n v="0"/>
    <n v="0"/>
    <n v="0"/>
    <n v="0"/>
    <n v="0"/>
    <n v="0"/>
    <n v="0"/>
    <n v="0"/>
    <m/>
    <m/>
    <m/>
    <m/>
    <m/>
  </r>
  <r>
    <n v="821000831"/>
    <s v="HOSPITAL RUBEN CRUZ  VELEZ"/>
    <n v="4491"/>
    <m/>
    <n v="3420579"/>
    <n v="3420579"/>
    <s v="821000831__3420579"/>
    <d v="2019-09-26T00:00:00"/>
    <d v="2019-11-08T00:00:00"/>
    <n v="19400"/>
    <s v="EVENTOS"/>
    <d v="2019-10-01T00:00:00"/>
    <n v="19400"/>
    <n v="0"/>
    <n v="19400"/>
    <s v="GLOSA ACEPTADA POR LA IPS"/>
    <x v="0"/>
    <s v="Finalizada"/>
    <s v="Demanda"/>
    <m/>
    <n v="0"/>
    <n v="0"/>
    <n v="0"/>
    <n v="0"/>
    <n v="0"/>
    <n v="0"/>
    <n v="0"/>
    <n v="0"/>
    <n v="0"/>
    <m/>
    <m/>
    <m/>
    <m/>
    <m/>
  </r>
  <r>
    <n v="821000831"/>
    <s v="HOSPITAL RUBEN CRUZ  VELEZ"/>
    <n v="4491"/>
    <m/>
    <n v="3427415"/>
    <n v="3427415"/>
    <s v="821000831__3427415"/>
    <d v="2019-10-01T00:00:00"/>
    <d v="2019-11-08T00:00:00"/>
    <n v="20400"/>
    <s v="EVENTOS"/>
    <d v="2019-10-01T00:00:00"/>
    <n v="20400"/>
    <n v="0"/>
    <n v="20400"/>
    <s v="GLOSA ACEPTADA POR LA IPS"/>
    <x v="0"/>
    <s v="Finalizada"/>
    <s v="Demanda"/>
    <m/>
    <n v="0"/>
    <n v="0"/>
    <n v="0"/>
    <n v="0"/>
    <n v="0"/>
    <n v="0"/>
    <n v="0"/>
    <n v="0"/>
    <n v="0"/>
    <m/>
    <m/>
    <m/>
    <m/>
    <m/>
  </r>
  <r>
    <n v="821000831"/>
    <s v="HOSPITAL RUBEN CRUZ  VELEZ"/>
    <n v="4491"/>
    <m/>
    <n v="3460895"/>
    <n v="3460895"/>
    <s v="821000831__3460895"/>
    <d v="2019-10-22T00:00:00"/>
    <d v="2019-11-08T00:00:00"/>
    <n v="29900"/>
    <s v="EVENTOS"/>
    <d v="2019-10-01T00:00:00"/>
    <n v="29900"/>
    <n v="0"/>
    <n v="29900"/>
    <s v="GLOSA ACEPTADA POR LA IPS"/>
    <x v="0"/>
    <s v="Finalizada"/>
    <s v="Demanda"/>
    <m/>
    <n v="0"/>
    <n v="0"/>
    <n v="0"/>
    <n v="0"/>
    <n v="0"/>
    <n v="0"/>
    <n v="0"/>
    <n v="0"/>
    <n v="0"/>
    <m/>
    <m/>
    <m/>
    <m/>
    <m/>
  </r>
  <r>
    <n v="821000831"/>
    <s v="HOSPITAL RUBEN CRUZ  VELEZ"/>
    <n v="4547"/>
    <m/>
    <n v="3466874"/>
    <n v="3466874"/>
    <s v="821000831__3466874"/>
    <d v="2019-10-25T00:00:00"/>
    <d v="2019-12-09T00:00:00"/>
    <n v="42126"/>
    <s v="EVENTOS"/>
    <d v="2019-11-01T00:00:00"/>
    <n v="42126"/>
    <n v="0"/>
    <n v="42126"/>
    <s v="FACTURA CERRADA POR EXTEMPORANEIDAD"/>
    <x v="1"/>
    <s v="Finalizada"/>
    <s v="Demanda"/>
    <m/>
    <n v="0"/>
    <n v="0"/>
    <n v="0"/>
    <n v="0"/>
    <n v="0"/>
    <n v="0"/>
    <n v="0"/>
    <n v="0"/>
    <n v="0"/>
    <m/>
    <m/>
    <m/>
    <m/>
    <m/>
  </r>
  <r>
    <n v="821000831"/>
    <s v="HOSPITAL RUBEN CRUZ  VELEZ"/>
    <n v="4547"/>
    <m/>
    <n v="3477294"/>
    <n v="3477294"/>
    <s v="821000831__3477294"/>
    <d v="2019-11-01T00:00:00"/>
    <d v="2019-12-09T00:00:00"/>
    <n v="31064"/>
    <s v="EVENTOS"/>
    <d v="2019-11-01T00:00:00"/>
    <n v="31064"/>
    <n v="0"/>
    <n v="31064"/>
    <s v="FACTURA CERRADA POR EXTEMPORANEIDAD"/>
    <x v="1"/>
    <s v="Finalizada"/>
    <s v="Demanda"/>
    <m/>
    <n v="0"/>
    <n v="0"/>
    <n v="0"/>
    <n v="0"/>
    <n v="0"/>
    <n v="0"/>
    <n v="0"/>
    <n v="0"/>
    <n v="0"/>
    <m/>
    <m/>
    <m/>
    <m/>
    <m/>
  </r>
  <r>
    <n v="821000831"/>
    <s v="HOSPITAL RUBEN CRUZ  VELEZ"/>
    <n v="4737"/>
    <m/>
    <n v="3653696"/>
    <n v="3653696"/>
    <s v="821000831__3653696"/>
    <d v="2020-03-13T00:00:00"/>
    <d v="2020-10-02T00:00:00"/>
    <n v="19200"/>
    <s v="EVENTOS"/>
    <d v="2020-03-01T00:00:00"/>
    <n v="19200"/>
    <n v="0"/>
    <n v="19200"/>
    <s v="FACTURA NO RADICADA"/>
    <x v="2"/>
    <m/>
    <m/>
    <m/>
    <n v="0"/>
    <n v="0"/>
    <n v="0"/>
    <n v="0"/>
    <n v="0"/>
    <n v="0"/>
    <n v="0"/>
    <n v="0"/>
    <n v="0"/>
    <m/>
    <m/>
    <m/>
    <m/>
    <m/>
  </r>
  <r>
    <n v="821000831"/>
    <s v="HOSPITAL RUBEN CRUZ  VELEZ"/>
    <n v="4737"/>
    <m/>
    <n v="3660932"/>
    <n v="3660932"/>
    <s v="821000831__3660932"/>
    <d v="2020-03-18T00:00:00"/>
    <d v="2020-10-02T00:00:00"/>
    <n v="17600"/>
    <s v="EVENTOS"/>
    <d v="2020-03-01T00:00:00"/>
    <n v="17600"/>
    <n v="0"/>
    <n v="17600"/>
    <s v="FACTURA NO RADICADA"/>
    <x v="2"/>
    <m/>
    <m/>
    <m/>
    <n v="0"/>
    <n v="0"/>
    <n v="0"/>
    <n v="0"/>
    <n v="0"/>
    <n v="0"/>
    <n v="0"/>
    <n v="0"/>
    <n v="0"/>
    <m/>
    <m/>
    <m/>
    <m/>
    <m/>
  </r>
  <r>
    <n v="821000831"/>
    <s v="HOSPITAL RUBEN CRUZ  VELEZ"/>
    <n v="4981"/>
    <m/>
    <n v="3761144"/>
    <n v="3761144"/>
    <s v="821000831__3761144"/>
    <d v="2020-08-12T00:00:00"/>
    <d v="2020-10-02T00:00:00"/>
    <n v="8800"/>
    <s v="EVENTOS"/>
    <d v="2020-08-01T00:00:00"/>
    <n v="8800"/>
    <n v="4400"/>
    <n v="4400"/>
    <s v="FACTURA CANCELADA PARCIALMENTE-GLOSA POR CONCILIAR"/>
    <x v="3"/>
    <s v="Para respuesta prestador"/>
    <s v="Demanda"/>
    <m/>
    <n v="0"/>
    <n v="0"/>
    <n v="0"/>
    <s v="SE GLOSA VACUNA 993510 CONTRA INFLUENZA NO ESTAREGISTRADA EN PAI WEB."/>
    <n v="0"/>
    <n v="0"/>
    <n v="0"/>
    <n v="0"/>
    <n v="0"/>
    <n v="4400"/>
    <n v="0"/>
    <n v="2200934331"/>
    <d v="2020-10-19T00:00:00"/>
    <m/>
  </r>
  <r>
    <n v="821000831"/>
    <s v="HOSPITAL RUBEN CRUZ  VELEZ"/>
    <s v="CC0082"/>
    <s v="FRE1      "/>
    <n v="18653"/>
    <s v="FRE118653"/>
    <s v="821000831_FRE1_18653"/>
    <d v="2021-02-03T00:00:00"/>
    <d v="2021-03-01T00:00:00"/>
    <n v="35100"/>
    <s v="EVENTOS"/>
    <d v="2021-02-01T00:00:00"/>
    <n v="35100"/>
    <n v="0"/>
    <n v="35100"/>
    <s v="FACTURA NO RADICADA"/>
    <x v="2"/>
    <m/>
    <m/>
    <m/>
    <n v="0"/>
    <n v="0"/>
    <n v="0"/>
    <n v="0"/>
    <n v="0"/>
    <n v="0"/>
    <n v="0"/>
    <n v="0"/>
    <n v="0"/>
    <m/>
    <m/>
    <m/>
    <m/>
    <m/>
  </r>
  <r>
    <n v="821000831"/>
    <s v="HOSPITAL RUBEN CRUZ  VELEZ"/>
    <s v="CC0082"/>
    <s v="FRE1      "/>
    <n v="21731"/>
    <s v="FRE121731"/>
    <s v="821000831_FRE1_21731"/>
    <d v="2021-02-12T00:00:00"/>
    <d v="2021-03-01T00:00:00"/>
    <n v="10800"/>
    <s v="EVENTOS"/>
    <d v="2021-02-01T00:00:00"/>
    <n v="10800"/>
    <n v="0"/>
    <n v="10800"/>
    <s v="FACTURA NO RADICADA"/>
    <x v="2"/>
    <m/>
    <m/>
    <m/>
    <n v="0"/>
    <n v="0"/>
    <n v="0"/>
    <n v="0"/>
    <n v="0"/>
    <n v="0"/>
    <n v="0"/>
    <n v="0"/>
    <n v="0"/>
    <m/>
    <m/>
    <m/>
    <m/>
    <m/>
  </r>
  <r>
    <n v="821000831"/>
    <s v="HOSPITAL RUBEN CRUZ  VELEZ"/>
    <s v="CC0082"/>
    <s v="FRE1      "/>
    <n v="22882"/>
    <s v="FRE122882"/>
    <s v="821000831_FRE1_22882"/>
    <d v="2021-02-17T00:00:00"/>
    <d v="2021-03-01T00:00:00"/>
    <n v="10800"/>
    <s v="EVENTOS"/>
    <d v="2021-02-01T00:00:00"/>
    <n v="10800"/>
    <n v="0"/>
    <n v="10800"/>
    <s v="FACTURA NO RADICADA"/>
    <x v="2"/>
    <m/>
    <m/>
    <m/>
    <n v="0"/>
    <n v="0"/>
    <n v="0"/>
    <n v="0"/>
    <n v="0"/>
    <n v="0"/>
    <n v="0"/>
    <n v="0"/>
    <n v="0"/>
    <m/>
    <m/>
    <m/>
    <m/>
    <m/>
  </r>
  <r>
    <n v="821000831"/>
    <s v="HOSPITAL RUBEN CRUZ  VELEZ"/>
    <s v="CC0082"/>
    <s v="FRE1      "/>
    <n v="23952"/>
    <s v="FRE123952"/>
    <s v="821000831_FRE1_23952"/>
    <d v="2021-02-19T00:00:00"/>
    <d v="2021-03-01T00:00:00"/>
    <n v="10800"/>
    <s v="EVENTOS"/>
    <d v="2021-02-01T00:00:00"/>
    <n v="10800"/>
    <n v="0"/>
    <n v="10800"/>
    <s v="FACTURA NO RADICADA"/>
    <x v="2"/>
    <m/>
    <m/>
    <m/>
    <n v="0"/>
    <n v="0"/>
    <n v="0"/>
    <n v="0"/>
    <n v="0"/>
    <n v="0"/>
    <n v="0"/>
    <n v="0"/>
    <n v="0"/>
    <m/>
    <m/>
    <m/>
    <m/>
    <m/>
  </r>
  <r>
    <n v="821000831"/>
    <s v="HOSPITAL RUBEN CRUZ  VELEZ"/>
    <s v="CC0163"/>
    <s v="FRE1      "/>
    <n v="26737"/>
    <s v="FRE126737"/>
    <s v="821000831_FRE1_26737"/>
    <d v="2021-03-01T00:00:00"/>
    <d v="2021-03-30T00:00:00"/>
    <n v="43200"/>
    <s v="EVENTOS"/>
    <d v="2021-03-01T00:00:00"/>
    <n v="43200"/>
    <n v="0"/>
    <n v="43200"/>
    <s v="FACTURA NO RADICADA"/>
    <x v="2"/>
    <m/>
    <m/>
    <m/>
    <n v="0"/>
    <n v="0"/>
    <n v="0"/>
    <n v="0"/>
    <n v="0"/>
    <n v="0"/>
    <n v="0"/>
    <n v="0"/>
    <n v="0"/>
    <m/>
    <m/>
    <m/>
    <m/>
    <m/>
  </r>
  <r>
    <n v="821000831"/>
    <s v="HOSPITAL RUBEN CRUZ  VELEZ"/>
    <s v="CC0163"/>
    <s v="FRE1      "/>
    <n v="33043"/>
    <s v="FRE133043"/>
    <s v="821000831_FRE1_33043"/>
    <d v="2021-03-19T00:00:00"/>
    <d v="2021-03-30T00:00:00"/>
    <n v="51400"/>
    <s v="EVENTOS"/>
    <d v="2021-03-01T00:00:00"/>
    <n v="51400"/>
    <n v="0"/>
    <n v="51400"/>
    <s v="FACTURA NO RADICADA"/>
    <x v="2"/>
    <m/>
    <m/>
    <m/>
    <n v="0"/>
    <n v="0"/>
    <n v="0"/>
    <n v="0"/>
    <n v="0"/>
    <n v="0"/>
    <n v="0"/>
    <n v="0"/>
    <n v="0"/>
    <m/>
    <m/>
    <m/>
    <m/>
    <m/>
  </r>
  <r>
    <n v="821000831"/>
    <s v="HOSPITAL RUBEN CRUZ  VELEZ"/>
    <s v="CC0164"/>
    <s v="FRE1      "/>
    <n v="28716"/>
    <s v="FRE128716"/>
    <s v="821000831_FRE1_28716"/>
    <d v="2021-03-05T00:00:00"/>
    <d v="2021-03-31T00:00:00"/>
    <n v="10800"/>
    <s v="EVENTOS"/>
    <d v="2021-03-01T00:00:00"/>
    <n v="10800"/>
    <n v="0"/>
    <n v="10800"/>
    <s v="FACTURA NO RADICADA"/>
    <x v="2"/>
    <m/>
    <m/>
    <m/>
    <n v="0"/>
    <n v="0"/>
    <n v="0"/>
    <n v="0"/>
    <n v="0"/>
    <n v="0"/>
    <n v="0"/>
    <n v="0"/>
    <n v="0"/>
    <m/>
    <m/>
    <m/>
    <m/>
    <m/>
  </r>
  <r>
    <n v="821000831"/>
    <s v="HOSPITAL RUBEN CRUZ  VELEZ"/>
    <s v="CC0342"/>
    <s v="FRE1      "/>
    <n v="56416"/>
    <s v="FRE156416"/>
    <s v="821000831_FRE1_56416"/>
    <d v="2021-05-14T00:00:00"/>
    <d v="2021-06-01T00:00:00"/>
    <n v="43200"/>
    <s v="EVENTOS"/>
    <d v="2021-05-01T00:00:00"/>
    <n v="43200"/>
    <n v="32400"/>
    <n v="10800"/>
    <s v="GLOSA POR CONCILIAR"/>
    <x v="4"/>
    <s v="Para respuesta prestador"/>
    <s v="Demanda"/>
    <n v="2021"/>
    <n v="43200"/>
    <n v="0"/>
    <n v="10800"/>
    <s v="SE GLOSA VACUNA SEGUN CUPS 993520, NO ESTA REGISTRADA ENPAIWEB.  NC"/>
    <n v="0"/>
    <n v="43200"/>
    <n v="0"/>
    <n v="32400"/>
    <n v="32400"/>
    <m/>
    <m/>
    <m/>
    <m/>
    <m/>
  </r>
  <r>
    <n v="821000831"/>
    <s v="HOSPITAL RUBEN CRUZ  VELEZ"/>
    <s v="CC0469"/>
    <s v="FRE1      "/>
    <n v="72585"/>
    <s v="FRE172585"/>
    <s v="821000831_FRE1_72585"/>
    <d v="2021-03-05T00:00:00"/>
    <d v="2021-07-27T00:00:00"/>
    <n v="44800"/>
    <s v="EVENTOS"/>
    <d v="2021-07-01T00:00:00"/>
    <n v="44800"/>
    <n v="0"/>
    <n v="44800"/>
    <s v="FACTURA DEVUELTA"/>
    <x v="5"/>
    <s v="Devuelta"/>
    <s v="Demanda"/>
    <n v="2021"/>
    <n v="44800"/>
    <n v="44800"/>
    <n v="0"/>
    <s v="Se hace dev de fact con soportes completos y originales,ya que no se evidencia registro del usuario en el PAI WEB. Favor verificar para tramite de pago. NC"/>
    <n v="0"/>
    <n v="44800"/>
    <n v="0"/>
    <n v="0"/>
    <n v="0"/>
    <m/>
    <m/>
    <m/>
    <m/>
    <m/>
  </r>
  <r>
    <n v="821000831"/>
    <s v="HOSPITAL RUBEN CRUZ  VELEZ"/>
    <s v="CC0591"/>
    <s v="FRE1      "/>
    <n v="90423"/>
    <s v="FRE190423"/>
    <s v="821000831_FRE1_90423"/>
    <d v="2021-08-20T00:00:00"/>
    <d v="2021-09-01T00:00:00"/>
    <n v="115500"/>
    <s v="EVENTOS"/>
    <d v="2021-08-01T00:00:00"/>
    <n v="115500"/>
    <n v="0"/>
    <n v="115500"/>
    <s v="FACTURA NO RADICADA"/>
    <x v="2"/>
    <m/>
    <m/>
    <m/>
    <n v="0"/>
    <n v="0"/>
    <n v="0"/>
    <n v="0"/>
    <n v="0"/>
    <n v="0"/>
    <n v="0"/>
    <n v="0"/>
    <n v="0"/>
    <m/>
    <m/>
    <m/>
    <m/>
    <m/>
  </r>
  <r>
    <n v="821000831"/>
    <s v="HOSPITAL RUBEN CRUZ  VELEZ"/>
    <s v="CC0651"/>
    <s v="FRE1      "/>
    <n v="96685"/>
    <s v="FRE196685"/>
    <s v="821000831_FRE1_96685"/>
    <d v="2021-09-07T00:00:00"/>
    <d v="2021-09-27T00:00:00"/>
    <n v="11200"/>
    <s v="EVENTOS"/>
    <d v="2021-09-01T00:00:00"/>
    <n v="11200"/>
    <n v="0"/>
    <n v="11200"/>
    <s v="FACTURA NO RADICADA"/>
    <x v="2"/>
    <m/>
    <m/>
    <m/>
    <n v="0"/>
    <n v="0"/>
    <n v="0"/>
    <n v="0"/>
    <n v="0"/>
    <n v="0"/>
    <n v="0"/>
    <n v="0"/>
    <n v="0"/>
    <m/>
    <m/>
    <m/>
    <m/>
    <m/>
  </r>
  <r>
    <n v="821000831"/>
    <s v="HOSPITAL RUBEN CRUZ  VELEZ"/>
    <s v="CC0651"/>
    <s v="FRE1      "/>
    <n v="96831"/>
    <s v="FRE196831"/>
    <s v="821000831_FRE1_96831"/>
    <d v="2021-09-07T00:00:00"/>
    <d v="2021-09-27T00:00:00"/>
    <n v="11200"/>
    <s v="EVENTOS"/>
    <d v="2021-09-01T00:00:00"/>
    <n v="11200"/>
    <n v="0"/>
    <n v="11200"/>
    <s v="FACTURA NO RADICADA"/>
    <x v="2"/>
    <m/>
    <m/>
    <m/>
    <n v="0"/>
    <n v="0"/>
    <n v="0"/>
    <n v="0"/>
    <n v="0"/>
    <n v="0"/>
    <n v="0"/>
    <n v="0"/>
    <n v="0"/>
    <m/>
    <m/>
    <m/>
    <m/>
    <m/>
  </r>
  <r>
    <n v="821000831"/>
    <s v="HOSPITAL RUBEN CRUZ  VELEZ"/>
    <s v="CC0651"/>
    <s v="FRE1      "/>
    <n v="96836"/>
    <s v="FRE196836"/>
    <s v="821000831_FRE1_96836"/>
    <d v="2021-09-07T00:00:00"/>
    <d v="2021-09-27T00:00:00"/>
    <n v="11200"/>
    <s v="EVENTOS"/>
    <d v="2021-09-01T00:00:00"/>
    <n v="11200"/>
    <n v="0"/>
    <n v="11200"/>
    <s v="FACTURA NO RADICADA"/>
    <x v="2"/>
    <m/>
    <m/>
    <m/>
    <n v="0"/>
    <n v="0"/>
    <n v="0"/>
    <n v="0"/>
    <n v="0"/>
    <n v="0"/>
    <n v="0"/>
    <n v="0"/>
    <n v="0"/>
    <m/>
    <m/>
    <m/>
    <m/>
    <m/>
  </r>
  <r>
    <n v="821000831"/>
    <s v="HOSPITAL RUBEN CRUZ  VELEZ"/>
    <s v="CC0651"/>
    <s v="FRE1      "/>
    <n v="99164"/>
    <s v="FRE199164"/>
    <s v="821000831_FRE1_99164"/>
    <d v="2021-09-14T00:00:00"/>
    <d v="2021-09-27T00:00:00"/>
    <n v="32900"/>
    <s v="EVENTOS"/>
    <d v="2021-09-01T00:00:00"/>
    <n v="32900"/>
    <n v="0"/>
    <n v="32900"/>
    <s v="FACTURA NO RADICADA"/>
    <x v="2"/>
    <m/>
    <m/>
    <m/>
    <n v="0"/>
    <n v="0"/>
    <n v="0"/>
    <n v="0"/>
    <n v="0"/>
    <n v="0"/>
    <n v="0"/>
    <n v="0"/>
    <n v="0"/>
    <m/>
    <m/>
    <m/>
    <m/>
    <m/>
  </r>
  <r>
    <n v="821000831"/>
    <s v="HOSPITAL RUBEN CRUZ  VELEZ"/>
    <s v="CC0651"/>
    <s v="FRE1      "/>
    <n v="99165"/>
    <s v="FRE199165"/>
    <s v="821000831_FRE1_99165"/>
    <d v="2021-09-14T00:00:00"/>
    <d v="2021-09-27T00:00:00"/>
    <n v="32900"/>
    <s v="EVENTOS"/>
    <d v="2021-09-01T00:00:00"/>
    <n v="32900"/>
    <n v="0"/>
    <n v="32900"/>
    <s v="FACTURA NO RADICADA"/>
    <x v="2"/>
    <m/>
    <m/>
    <m/>
    <n v="0"/>
    <n v="0"/>
    <n v="0"/>
    <n v="0"/>
    <n v="0"/>
    <n v="0"/>
    <n v="0"/>
    <n v="0"/>
    <n v="0"/>
    <m/>
    <m/>
    <m/>
    <m/>
    <m/>
  </r>
  <r>
    <n v="821000831"/>
    <s v="HOSPITAL RUBEN CRUZ  VELEZ"/>
    <s v="CC0774"/>
    <s v="FRE1      "/>
    <n v="108177"/>
    <s v="FRE1108177"/>
    <s v="821000831_FRE1_108177"/>
    <d v="2021-10-12T00:00:00"/>
    <d v="2021-10-26T00:00:00"/>
    <n v="32800"/>
    <s v="EVENTOS"/>
    <d v="2021-10-01T00:00:00"/>
    <n v="32800"/>
    <n v="0"/>
    <n v="32800"/>
    <s v="FACTURA NO RADICADA"/>
    <x v="2"/>
    <m/>
    <m/>
    <m/>
    <n v="0"/>
    <n v="0"/>
    <n v="0"/>
    <n v="0"/>
    <n v="0"/>
    <n v="0"/>
    <n v="0"/>
    <n v="0"/>
    <n v="0"/>
    <m/>
    <m/>
    <m/>
    <m/>
    <m/>
  </r>
  <r>
    <n v="821000831"/>
    <s v="HOSPITAL RUBEN CRUZ  VELEZ"/>
    <s v="CC0774"/>
    <s v="FRE1      "/>
    <n v="109674"/>
    <s v="FRE1109674"/>
    <s v="821000831_FRE1_109674"/>
    <d v="2021-10-15T00:00:00"/>
    <d v="2021-10-26T00:00:00"/>
    <n v="76732"/>
    <s v="EVENTOS"/>
    <d v="2021-10-01T00:00:00"/>
    <n v="76732"/>
    <n v="0"/>
    <n v="76732"/>
    <s v="FACTURA NO RADICADA"/>
    <x v="2"/>
    <m/>
    <m/>
    <m/>
    <n v="0"/>
    <n v="0"/>
    <n v="0"/>
    <n v="0"/>
    <n v="0"/>
    <n v="0"/>
    <n v="0"/>
    <n v="0"/>
    <n v="0"/>
    <m/>
    <m/>
    <m/>
    <m/>
    <m/>
  </r>
  <r>
    <n v="821000831"/>
    <s v="HOSPITAL RUBEN CRUZ  VELEZ"/>
    <s v="CC0774"/>
    <s v="FRE1      "/>
    <n v="109998"/>
    <s v="FRE1109998"/>
    <s v="821000831_FRE1_109998"/>
    <d v="2021-10-19T00:00:00"/>
    <d v="2021-10-26T00:00:00"/>
    <n v="11200"/>
    <s v="EVENTOS"/>
    <d v="2021-10-01T00:00:00"/>
    <n v="11200"/>
    <n v="0"/>
    <n v="11200"/>
    <s v="FACTURA NO RADICADA"/>
    <x v="2"/>
    <m/>
    <m/>
    <m/>
    <n v="0"/>
    <n v="0"/>
    <n v="0"/>
    <n v="0"/>
    <n v="0"/>
    <n v="0"/>
    <n v="0"/>
    <n v="0"/>
    <n v="0"/>
    <m/>
    <m/>
    <m/>
    <m/>
    <m/>
  </r>
  <r>
    <n v="821000831"/>
    <s v="HOSPITAL RUBEN CRUZ  VELEZ"/>
    <s v="CC1200"/>
    <s v="FRE1      "/>
    <n v="144359"/>
    <s v="FRE1144359"/>
    <s v="821000831_FRE1_144359"/>
    <d v="2022-02-09T00:00:00"/>
    <d v="2022-03-08T00:00:00"/>
    <n v="172100"/>
    <s v="EVENTOS"/>
    <d v="2022-02-01T00:00:00"/>
    <n v="172100"/>
    <n v="0"/>
    <n v="172100"/>
    <s v="FACTURA NO RADICADA"/>
    <x v="2"/>
    <m/>
    <m/>
    <m/>
    <n v="0"/>
    <n v="0"/>
    <n v="0"/>
    <n v="0"/>
    <n v="0"/>
    <n v="0"/>
    <n v="0"/>
    <n v="0"/>
    <n v="0"/>
    <m/>
    <m/>
    <m/>
    <m/>
    <m/>
  </r>
  <r>
    <n v="821000831"/>
    <s v="HOSPITAL RUBEN CRUZ  VELEZ"/>
    <s v="CC1200"/>
    <s v="FRE1      "/>
    <n v="144362"/>
    <s v="FRE1144362"/>
    <s v="821000831_FRE1_144362"/>
    <d v="2022-02-09T00:00:00"/>
    <d v="2022-03-08T00:00:00"/>
    <n v="30000"/>
    <s v="EVENTOS"/>
    <d v="2022-02-01T00:00:00"/>
    <n v="30000"/>
    <n v="0"/>
    <n v="30000"/>
    <s v="FACTURA NO RADICADA"/>
    <x v="2"/>
    <m/>
    <m/>
    <m/>
    <n v="0"/>
    <n v="0"/>
    <n v="0"/>
    <n v="0"/>
    <n v="0"/>
    <n v="0"/>
    <n v="0"/>
    <n v="0"/>
    <n v="0"/>
    <m/>
    <m/>
    <m/>
    <m/>
    <m/>
  </r>
  <r>
    <n v="821000831"/>
    <s v="HOSPITAL RUBEN CRUZ  VELEZ"/>
    <s v="CC1200"/>
    <s v="FRE1      "/>
    <n v="148017"/>
    <s v="FRE1148017"/>
    <s v="821000831_FRE1_148017"/>
    <d v="2022-02-21T00:00:00"/>
    <d v="2022-03-08T00:00:00"/>
    <n v="1500"/>
    <s v="EVENTOS"/>
    <d v="2022-02-01T00:00:00"/>
    <n v="1500"/>
    <n v="0"/>
    <n v="1500"/>
    <s v="FACTURA NO RADICADA"/>
    <x v="2"/>
    <m/>
    <m/>
    <m/>
    <n v="0"/>
    <n v="0"/>
    <n v="0"/>
    <n v="0"/>
    <n v="0"/>
    <n v="0"/>
    <n v="0"/>
    <n v="0"/>
    <n v="0"/>
    <m/>
    <m/>
    <m/>
    <m/>
    <m/>
  </r>
  <r>
    <n v="821000831"/>
    <s v="HOSPITAL RUBEN CRUZ  VELEZ"/>
    <s v="CC1200"/>
    <s v="FRE1      "/>
    <n v="148556"/>
    <s v="FRE1148556"/>
    <s v="821000831_FRE1_148556"/>
    <d v="2022-02-22T00:00:00"/>
    <d v="2022-03-08T00:00:00"/>
    <n v="36300"/>
    <s v="EVENTOS"/>
    <d v="2022-02-01T00:00:00"/>
    <n v="36300"/>
    <n v="0"/>
    <n v="36300"/>
    <s v="FACTURA NO RADICADA"/>
    <x v="2"/>
    <m/>
    <m/>
    <m/>
    <n v="0"/>
    <n v="0"/>
    <n v="0"/>
    <n v="0"/>
    <n v="0"/>
    <n v="0"/>
    <n v="0"/>
    <n v="0"/>
    <n v="0"/>
    <m/>
    <m/>
    <m/>
    <m/>
    <m/>
  </r>
  <r>
    <n v="821000831"/>
    <s v="HOSPITAL RUBEN CRUZ  VELEZ"/>
    <s v="CC1249"/>
    <s v="FRE1      "/>
    <n v="157785"/>
    <s v="FRE1157785"/>
    <s v="821000831_FRE1_157785"/>
    <d v="2022-03-22T00:00:00"/>
    <d v="2022-04-05T00:00:00"/>
    <n v="7300"/>
    <s v="EVENTOS"/>
    <d v="2022-03-01T00:00:00"/>
    <n v="7300"/>
    <n v="0"/>
    <n v="7300"/>
    <s v="FACTURA NO RADICADA"/>
    <x v="2"/>
    <m/>
    <m/>
    <m/>
    <n v="0"/>
    <n v="0"/>
    <n v="0"/>
    <n v="0"/>
    <n v="0"/>
    <n v="0"/>
    <n v="0"/>
    <n v="0"/>
    <n v="0"/>
    <m/>
    <m/>
    <m/>
    <m/>
    <m/>
  </r>
  <r>
    <n v="821000831"/>
    <s v="HOSPITAL RUBEN CRUZ  VELEZ"/>
    <s v="CC1249"/>
    <s v="FRE1      "/>
    <n v="158478"/>
    <s v="FRE1158478"/>
    <s v="821000831_FRE1_158478"/>
    <d v="2022-03-23T00:00:00"/>
    <d v="2022-04-05T00:00:00"/>
    <n v="12300"/>
    <s v="EVENTOS"/>
    <d v="2022-03-01T00:00:00"/>
    <n v="12300"/>
    <n v="0"/>
    <n v="12300"/>
    <s v="FACTURA NO RADICADA"/>
    <x v="2"/>
    <m/>
    <m/>
    <m/>
    <n v="0"/>
    <n v="0"/>
    <n v="0"/>
    <n v="0"/>
    <n v="0"/>
    <n v="0"/>
    <n v="0"/>
    <n v="0"/>
    <n v="0"/>
    <m/>
    <m/>
    <m/>
    <m/>
    <m/>
  </r>
  <r>
    <n v="821000831"/>
    <s v="HOSPITAL RUBEN CRUZ  VELEZ"/>
    <s v="CC1349"/>
    <s v="FRE1      "/>
    <n v="164279"/>
    <s v="FRE1164279"/>
    <s v="821000831_FRE1_164279"/>
    <d v="2022-04-10T00:00:00"/>
    <d v="2022-05-03T00:00:00"/>
    <n v="156421"/>
    <s v="EVENTOS"/>
    <d v="2022-04-01T00:00:00"/>
    <n v="156421"/>
    <n v="0"/>
    <n v="156421"/>
    <s v="FACTURA NO RADICADA"/>
    <x v="2"/>
    <m/>
    <m/>
    <m/>
    <n v="0"/>
    <n v="0"/>
    <n v="0"/>
    <n v="0"/>
    <n v="0"/>
    <n v="0"/>
    <n v="0"/>
    <n v="0"/>
    <n v="0"/>
    <m/>
    <m/>
    <m/>
    <m/>
    <m/>
  </r>
  <r>
    <n v="821000831"/>
    <s v="HOSPITAL RUBEN CRUZ  VELEZ"/>
    <s v="CC1349"/>
    <s v="FRE1      "/>
    <n v="167396"/>
    <s v="FRE1167396"/>
    <s v="821000831_FRE1_167396"/>
    <d v="2022-04-21T00:00:00"/>
    <d v="2022-05-03T00:00:00"/>
    <n v="12300"/>
    <s v="EVENTOS"/>
    <d v="2022-04-01T00:00:00"/>
    <n v="12300"/>
    <n v="0"/>
    <n v="12300"/>
    <s v="FACTURA NO RADICADA"/>
    <x v="2"/>
    <m/>
    <m/>
    <m/>
    <n v="0"/>
    <n v="0"/>
    <n v="0"/>
    <n v="0"/>
    <n v="0"/>
    <n v="0"/>
    <n v="0"/>
    <n v="0"/>
    <n v="0"/>
    <m/>
    <m/>
    <m/>
    <m/>
    <m/>
  </r>
  <r>
    <n v="821000831"/>
    <s v="HOSPITAL RUBEN CRUZ  VELEZ"/>
    <s v="CC1447"/>
    <s v="FRE1      "/>
    <n v="170527"/>
    <s v="FRE1170527"/>
    <s v="821000831_FRE1_170527"/>
    <d v="2022-05-02T00:00:00"/>
    <d v="2022-12-26T00:00:00"/>
    <n v="40000"/>
    <s v="EVENTOS"/>
    <d v="2022-05-01T00:00:00"/>
    <n v="40000"/>
    <n v="40000"/>
    <n v="0"/>
    <s v="FACTURA CANCELADA"/>
    <x v="6"/>
    <s v="Finalizada"/>
    <s v="Demanda"/>
    <n v="2023"/>
    <n v="40000"/>
    <n v="0"/>
    <n v="0"/>
    <n v="0"/>
    <n v="36300"/>
    <n v="40000"/>
    <n v="0"/>
    <n v="40000"/>
    <n v="40000"/>
    <m/>
    <m/>
    <m/>
    <m/>
    <m/>
  </r>
  <r>
    <n v="821000831"/>
    <s v="HOSPITAL RUBEN CRUZ  VELEZ"/>
    <s v="CC1447"/>
    <s v="FRE1      "/>
    <n v="173614"/>
    <s v="FRE1173614"/>
    <s v="821000831_FRE1_173614"/>
    <d v="2022-05-10T00:00:00"/>
    <d v="2022-12-26T00:00:00"/>
    <n v="12300"/>
    <s v="EVENTOS"/>
    <d v="2022-05-01T00:00:00"/>
    <n v="12300"/>
    <n v="12300"/>
    <n v="0"/>
    <s v="FACTURA CANCELADA"/>
    <x v="6"/>
    <s v="Finalizada"/>
    <s v="Demanda"/>
    <n v="2023"/>
    <n v="12300"/>
    <n v="0"/>
    <n v="0"/>
    <n v="0"/>
    <n v="0"/>
    <n v="12300"/>
    <n v="0"/>
    <n v="12300"/>
    <n v="12300"/>
    <m/>
    <m/>
    <m/>
    <m/>
    <m/>
  </r>
  <r>
    <n v="821000831"/>
    <s v="HOSPITAL RUBEN CRUZ  VELEZ"/>
    <s v="CC1454"/>
    <s v="FRE1      "/>
    <n v="168906"/>
    <s v="FRE1168906"/>
    <s v="821000831_FRE1_168906"/>
    <d v="2022-04-27T00:00:00"/>
    <d v="2023-02-21T00:00:00"/>
    <n v="56300"/>
    <s v="EVENTOS"/>
    <d v="2022-05-01T00:00:00"/>
    <n v="56300"/>
    <n v="56300"/>
    <n v="0"/>
    <s v="FACTURA CANCELADA"/>
    <x v="6"/>
    <s v="Finalizada"/>
    <s v="Demanda"/>
    <n v="2023"/>
    <n v="56300"/>
    <n v="0"/>
    <n v="0"/>
    <n v="0"/>
    <n v="76700"/>
    <n v="56300"/>
    <n v="0"/>
    <n v="56300"/>
    <n v="56300"/>
    <n v="56300"/>
    <n v="0"/>
    <n v="2201365922"/>
    <d v="2023-03-22T00:00:00"/>
    <n v="1126636"/>
  </r>
  <r>
    <n v="821000831"/>
    <s v="HOSPITAL RUBEN CRUZ  VELEZ"/>
    <s v="CC1454"/>
    <s v="FRE1      "/>
    <n v="168907"/>
    <s v="FRE1168907"/>
    <s v="821000831_FRE1_168907"/>
    <d v="2022-04-27T00:00:00"/>
    <d v="2023-02-21T00:00:00"/>
    <n v="17700"/>
    <s v="EVENTOS"/>
    <d v="2022-05-01T00:00:00"/>
    <n v="17700"/>
    <n v="17700"/>
    <n v="0"/>
    <s v="FACTURA CANCELADA"/>
    <x v="6"/>
    <s v="Finalizada"/>
    <s v="Demanda"/>
    <n v="2023"/>
    <n v="17700"/>
    <n v="0"/>
    <n v="0"/>
    <n v="0"/>
    <n v="0"/>
    <n v="17700"/>
    <n v="0"/>
    <n v="17700"/>
    <n v="17700"/>
    <n v="17700"/>
    <n v="0"/>
    <n v="2201365922"/>
    <d v="2023-03-22T00:00:00"/>
    <n v="1126636"/>
  </r>
  <r>
    <n v="821000831"/>
    <s v="HOSPITAL RUBEN CRUZ  VELEZ"/>
    <s v="CC1454"/>
    <s v="FRE1      "/>
    <n v="168910"/>
    <s v="FRE1168910"/>
    <s v="821000831_FRE1_168910"/>
    <d v="2022-04-27T00:00:00"/>
    <d v="2023-02-21T00:00:00"/>
    <n v="28000"/>
    <s v="EVENTOS"/>
    <d v="2022-05-01T00:00:00"/>
    <n v="28000"/>
    <n v="28000"/>
    <n v="0"/>
    <s v="FACTURA CANCELADA"/>
    <x v="6"/>
    <s v="Finalizada"/>
    <s v="Demanda"/>
    <n v="2023"/>
    <n v="28000"/>
    <n v="0"/>
    <n v="0"/>
    <n v="0"/>
    <n v="50500"/>
    <n v="28000"/>
    <n v="0"/>
    <n v="28000"/>
    <n v="28000"/>
    <m/>
    <m/>
    <m/>
    <m/>
    <m/>
  </r>
  <r>
    <n v="821000831"/>
    <s v="HOSPITAL RUBEN CRUZ  VELEZ"/>
    <s v="CC1454"/>
    <s v="FRE1      "/>
    <n v="168913"/>
    <s v="FRE1168913"/>
    <s v="821000831_FRE1_168913"/>
    <d v="2022-04-27T00:00:00"/>
    <d v="2023-02-21T00:00:00"/>
    <n v="34000"/>
    <s v="EVENTOS"/>
    <d v="2022-05-01T00:00:00"/>
    <n v="34000"/>
    <n v="34000"/>
    <n v="0"/>
    <s v="FACTURA CANCELADA"/>
    <x v="6"/>
    <s v="Finalizada"/>
    <s v="Demanda"/>
    <n v="2023"/>
    <n v="34000"/>
    <n v="0"/>
    <n v="0"/>
    <n v="0"/>
    <n v="30900"/>
    <n v="34000"/>
    <n v="0"/>
    <n v="34000"/>
    <n v="34000"/>
    <n v="34000"/>
    <n v="0"/>
    <n v="2201365922"/>
    <d v="2023-03-22T00:00:00"/>
    <n v="1126636"/>
  </r>
  <r>
    <n v="821000831"/>
    <s v="HOSPITAL RUBEN CRUZ  VELEZ"/>
    <s v="CC1454"/>
    <s v="FRE1      "/>
    <n v="168914"/>
    <s v="FRE1168914"/>
    <s v="821000831_FRE1_168914"/>
    <d v="2022-04-27T00:00:00"/>
    <d v="2023-02-21T00:00:00"/>
    <n v="18700"/>
    <s v="EVENTOS"/>
    <d v="2022-05-01T00:00:00"/>
    <n v="18700"/>
    <n v="18700"/>
    <n v="0"/>
    <s v="FACTURA CANCELADA"/>
    <x v="6"/>
    <s v="Finalizada"/>
    <s v="Demanda"/>
    <n v="2023"/>
    <n v="18700"/>
    <n v="0"/>
    <n v="0"/>
    <n v="0"/>
    <n v="17000"/>
    <n v="18700"/>
    <n v="0"/>
    <n v="18700"/>
    <n v="18700"/>
    <m/>
    <m/>
    <m/>
    <m/>
    <m/>
  </r>
  <r>
    <n v="821000831"/>
    <s v="HOSPITAL RUBEN CRUZ  VELEZ"/>
    <s v="CC1454"/>
    <s v="FRE1      "/>
    <n v="168917"/>
    <s v="FRE1168917"/>
    <s v="821000831_FRE1_168917"/>
    <d v="2022-04-27T00:00:00"/>
    <d v="2023-02-21T00:00:00"/>
    <n v="16000"/>
    <s v="EVENTOS"/>
    <d v="2022-05-01T00:00:00"/>
    <n v="16000"/>
    <n v="16000"/>
    <n v="0"/>
    <s v="FACTURA CANCELADA"/>
    <x v="6"/>
    <s v="Finalizada"/>
    <s v="Demanda"/>
    <n v="2023"/>
    <n v="16000"/>
    <n v="0"/>
    <n v="0"/>
    <n v="0"/>
    <n v="23300"/>
    <n v="16000"/>
    <n v="0"/>
    <n v="16000"/>
    <n v="16000"/>
    <m/>
    <m/>
    <m/>
    <m/>
    <m/>
  </r>
  <r>
    <n v="821000831"/>
    <s v="HOSPITAL RUBEN CRUZ  VELEZ"/>
    <s v="CC1454"/>
    <s v="FRE1      "/>
    <n v="168920"/>
    <s v="FRE1168920"/>
    <s v="821000831_FRE1_168920"/>
    <d v="2022-04-27T00:00:00"/>
    <d v="2023-02-21T00:00:00"/>
    <n v="172700"/>
    <s v="EVENTOS"/>
    <d v="2022-05-01T00:00:00"/>
    <n v="172700"/>
    <n v="172700"/>
    <n v="0"/>
    <s v="FACTURA CANCELADA"/>
    <x v="6"/>
    <s v="Finalizada"/>
    <s v="Demanda"/>
    <n v="2023"/>
    <n v="172700"/>
    <n v="0"/>
    <n v="0"/>
    <n v="0"/>
    <n v="84800"/>
    <n v="172700"/>
    <n v="0"/>
    <n v="172700"/>
    <n v="172700"/>
    <n v="172700"/>
    <n v="0"/>
    <n v="2201365922"/>
    <d v="2023-03-22T00:00:00"/>
    <n v="1126636"/>
  </r>
  <r>
    <n v="821000831"/>
    <s v="HOSPITAL RUBEN CRUZ  VELEZ"/>
    <s v="CC1454"/>
    <s v="FRE1      "/>
    <n v="171641"/>
    <s v="FRE1171641"/>
    <s v="821000831_FRE1_171641"/>
    <d v="2022-05-04T00:00:00"/>
    <d v="2023-02-21T00:00:00"/>
    <n v="12300"/>
    <s v="EVENTOS"/>
    <d v="2022-05-01T00:00:00"/>
    <n v="12300"/>
    <n v="12300"/>
    <n v="0"/>
    <s v="FACTURA CANCELADA"/>
    <x v="6"/>
    <s v="Finalizada"/>
    <s v="Demanda"/>
    <n v="2023"/>
    <n v="12300"/>
    <n v="0"/>
    <n v="0"/>
    <n v="0"/>
    <n v="0"/>
    <n v="12300"/>
    <n v="0"/>
    <n v="12300"/>
    <n v="12300"/>
    <m/>
    <m/>
    <m/>
    <m/>
    <m/>
  </r>
  <r>
    <n v="821000831"/>
    <s v="HOSPITAL RUBEN CRUZ  VELEZ"/>
    <s v="CC1454"/>
    <s v="FRE1      "/>
    <n v="172060"/>
    <s v="FRE1172060"/>
    <s v="821000831_FRE1_172060"/>
    <d v="2022-05-05T00:00:00"/>
    <d v="2023-02-21T00:00:00"/>
    <n v="36300"/>
    <s v="EVENTOS"/>
    <d v="2022-05-01T00:00:00"/>
    <n v="36300"/>
    <n v="36300"/>
    <n v="0"/>
    <s v="FACTURA CANCELADA"/>
    <x v="6"/>
    <s v="Finalizada"/>
    <s v="Demanda"/>
    <n v="2023"/>
    <n v="36300"/>
    <n v="0"/>
    <n v="0"/>
    <n v="0"/>
    <n v="0"/>
    <n v="36300"/>
    <n v="0"/>
    <n v="36300"/>
    <n v="36300"/>
    <m/>
    <m/>
    <m/>
    <m/>
    <m/>
  </r>
  <r>
    <n v="821000831"/>
    <s v="HOSPITAL RUBEN CRUZ  VELEZ"/>
    <s v="CC1454"/>
    <s v="FRE1      "/>
    <n v="172678"/>
    <s v="FRE1172678"/>
    <s v="821000831_FRE1_172678"/>
    <d v="2022-05-07T00:00:00"/>
    <d v="2023-02-21T00:00:00"/>
    <n v="156540"/>
    <s v="EVENTOS"/>
    <d v="2022-05-01T00:00:00"/>
    <n v="156540"/>
    <n v="156540"/>
    <n v="0"/>
    <s v="FACTURA CANCELADA"/>
    <x v="6"/>
    <s v="Finalizada"/>
    <s v="Demanda"/>
    <n v="2023"/>
    <n v="156540"/>
    <n v="0"/>
    <n v="0"/>
    <n v="0"/>
    <n v="0"/>
    <n v="156540"/>
    <n v="0"/>
    <n v="156540"/>
    <n v="156540"/>
    <m/>
    <m/>
    <m/>
    <m/>
    <m/>
  </r>
  <r>
    <n v="821000831"/>
    <s v="HOSPITAL RUBEN CRUZ  VELEZ"/>
    <s v="CC1454"/>
    <s v="FRE1      "/>
    <n v="172738"/>
    <s v="FRE1172738"/>
    <s v="821000831_FRE1_172738"/>
    <d v="2022-05-07T00:00:00"/>
    <d v="2023-02-21T00:00:00"/>
    <n v="24600"/>
    <s v="EVENTOS"/>
    <d v="2022-05-01T00:00:00"/>
    <n v="24600"/>
    <n v="24600"/>
    <n v="0"/>
    <s v="FACTURA CANCELADA"/>
    <x v="6"/>
    <s v="Finalizada"/>
    <s v="Demanda"/>
    <n v="2023"/>
    <n v="24600"/>
    <n v="0"/>
    <n v="0"/>
    <n v="0"/>
    <n v="0"/>
    <n v="24600"/>
    <n v="0"/>
    <n v="24600"/>
    <n v="24600"/>
    <m/>
    <m/>
    <m/>
    <m/>
    <m/>
  </r>
  <r>
    <n v="821000831"/>
    <s v="HOSPITAL RUBEN CRUZ  VELEZ"/>
    <s v="CC1454"/>
    <s v="FRE1      "/>
    <n v="176116"/>
    <s v="FRE1176116"/>
    <s v="821000831_FRE1_176116"/>
    <d v="2022-05-18T00:00:00"/>
    <d v="2023-02-21T00:00:00"/>
    <n v="36300"/>
    <s v="EVENTOS"/>
    <d v="2022-05-01T00:00:00"/>
    <n v="36300"/>
    <n v="36300"/>
    <n v="0"/>
    <s v="FACTURA CANCELADA"/>
    <x v="6"/>
    <s v="Finalizada"/>
    <s v="Demanda"/>
    <n v="2023"/>
    <n v="36300"/>
    <n v="0"/>
    <n v="0"/>
    <n v="0"/>
    <n v="0"/>
    <n v="36300"/>
    <n v="0"/>
    <n v="36300"/>
    <n v="36300"/>
    <m/>
    <m/>
    <m/>
    <m/>
    <m/>
  </r>
  <r>
    <n v="821000831"/>
    <s v="HOSPITAL RUBEN CRUZ  VELEZ"/>
    <s v="CC1521"/>
    <s v="FRE1      "/>
    <n v="182363"/>
    <s v="FRE1182363"/>
    <s v="821000831_FRE1_182363"/>
    <d v="2022-06-08T00:00:00"/>
    <d v="2022-12-26T00:00:00"/>
    <n v="270800"/>
    <s v="EVENTOS"/>
    <d v="2022-06-01T00:00:00"/>
    <n v="270800"/>
    <n v="270800"/>
    <n v="0"/>
    <s v="FACTURA CANCELADA"/>
    <x v="6"/>
    <s v="Finalizada"/>
    <s v="Demanda"/>
    <n v="2023"/>
    <n v="270800"/>
    <n v="0"/>
    <n v="0"/>
    <n v="0"/>
    <n v="232900"/>
    <n v="270800"/>
    <n v="0"/>
    <n v="270800"/>
    <n v="270800"/>
    <m/>
    <m/>
    <m/>
    <m/>
    <m/>
  </r>
  <r>
    <n v="821000831"/>
    <s v="HOSPITAL RUBEN CRUZ  VELEZ"/>
    <s v="CC1521"/>
    <s v="FRE1      "/>
    <n v="182372"/>
    <s v="FRE1182372"/>
    <s v="821000831_FRE1_182372"/>
    <d v="2022-06-08T00:00:00"/>
    <d v="2022-12-26T00:00:00"/>
    <n v="74000"/>
    <s v="EVENTOS"/>
    <d v="2022-06-01T00:00:00"/>
    <n v="74000"/>
    <n v="74000"/>
    <n v="0"/>
    <s v="FACTURA CANCELADA"/>
    <x v="6"/>
    <s v="Finalizada"/>
    <s v="Demanda"/>
    <n v="2023"/>
    <n v="74000"/>
    <n v="0"/>
    <n v="0"/>
    <n v="0"/>
    <n v="72400"/>
    <n v="74000"/>
    <n v="0"/>
    <n v="74000"/>
    <n v="74000"/>
    <m/>
    <m/>
    <m/>
    <m/>
    <m/>
  </r>
  <r>
    <n v="821000831"/>
    <s v="HOSPITAL RUBEN CRUZ  VELEZ"/>
    <s v="CC1521"/>
    <s v="FRE1      "/>
    <n v="186918"/>
    <s v="FRE1186918"/>
    <s v="821000831_FRE1_186918"/>
    <d v="2022-06-24T00:00:00"/>
    <d v="2022-12-26T00:00:00"/>
    <n v="12300"/>
    <s v="EVENTOS"/>
    <d v="2022-06-01T00:00:00"/>
    <n v="12300"/>
    <n v="0"/>
    <n v="12300"/>
    <s v="FACTURA DEVUELTA"/>
    <x v="5"/>
    <s v="Devuelta"/>
    <s v="Demanda"/>
    <n v="2023"/>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CC1619"/>
    <s v="FRE1      "/>
    <n v="188199"/>
    <s v="FRE1188199"/>
    <s v="821000831_FRE1_188199"/>
    <d v="2022-06-29T00:00:00"/>
    <d v="2022-08-09T00:00:00"/>
    <n v="36900"/>
    <s v="EVENTOS"/>
    <d v="2022-07-01T00:00:00"/>
    <n v="36900"/>
    <n v="0"/>
    <n v="36900"/>
    <s v="FACTURA DEVUELTA"/>
    <x v="5"/>
    <s v="Devuelta"/>
    <s v="Demanda"/>
    <n v="2023"/>
    <n v="36900"/>
    <n v="36900"/>
    <n v="0"/>
    <s v="PAIWEB: Se hace dev de fact con soportes completos yoriginales, no se encuentran datos registrados del usuario en el PAIWEB. favor verificar para tramite de pago. NANCY"/>
    <n v="0"/>
    <n v="36900"/>
    <n v="0"/>
    <n v="0"/>
    <n v="0"/>
    <m/>
    <m/>
    <m/>
    <m/>
    <m/>
  </r>
  <r>
    <n v="821000831"/>
    <s v="HOSPITAL RUBEN CRUZ  VELEZ"/>
    <s v="CC1619"/>
    <s v="FRE1      "/>
    <n v="188311"/>
    <s v="FRE1188311"/>
    <s v="821000831_FRE1_188311"/>
    <d v="2022-06-29T00:00:00"/>
    <d v="2022-08-09T00:00:00"/>
    <n v="12300"/>
    <s v="EVENTOS"/>
    <d v="2022-07-01T00:00:00"/>
    <n v="12300"/>
    <n v="0"/>
    <n v="12300"/>
    <s v="FACTURA DEVUELTA"/>
    <x v="5"/>
    <s v="Devuelta"/>
    <s v="Demanda"/>
    <n v="2023"/>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CC1619"/>
    <s v="FRE1      "/>
    <n v="192115"/>
    <s v="FRE1192115"/>
    <s v="821000831_FRE1_192115"/>
    <d v="2022-07-11T00:00:00"/>
    <d v="2022-08-09T00:00:00"/>
    <n v="12300"/>
    <s v="EVENTOS"/>
    <d v="2022-07-01T00:00:00"/>
    <n v="12300"/>
    <n v="0"/>
    <n v="12300"/>
    <s v="FACTURA DEVUELTA"/>
    <x v="5"/>
    <s v="Devuelta"/>
    <s v="Demanda"/>
    <n v="2023"/>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CC1620"/>
    <s v="FRE1      "/>
    <n v="187243"/>
    <s v="FRE1187243"/>
    <s v="821000831_FRE1_187243"/>
    <d v="2022-06-26T00:00:00"/>
    <d v="2022-08-09T00:00:00"/>
    <n v="131444"/>
    <s v="EVENTOS"/>
    <d v="2022-07-01T00:00:00"/>
    <n v="131444"/>
    <n v="131444"/>
    <n v="0"/>
    <s v="FACTURA CANCELADA"/>
    <x v="6"/>
    <s v="Finalizada"/>
    <s v="Demanda"/>
    <n v="2023"/>
    <n v="131444"/>
    <n v="0"/>
    <n v="0"/>
    <n v="0"/>
    <n v="384042"/>
    <n v="131444"/>
    <n v="0"/>
    <n v="131444"/>
    <n v="131444"/>
    <n v="131444"/>
    <n v="0"/>
    <n v="2201418655"/>
    <s v="27.07.2023"/>
    <n v="734782"/>
  </r>
  <r>
    <n v="821000831"/>
    <s v="HOSPITAL RUBEN CRUZ  VELEZ"/>
    <s v="CC1620"/>
    <s v="FRE1      "/>
    <n v="188734"/>
    <s v="FRE1188734"/>
    <s v="821000831_FRE1_188734"/>
    <d v="2022-06-30T00:00:00"/>
    <d v="2022-08-09T00:00:00"/>
    <n v="12300"/>
    <s v="EVENTOS"/>
    <d v="2022-07-01T00:00:00"/>
    <n v="12300"/>
    <n v="0"/>
    <n v="12300"/>
    <s v="FACTURA DEVUELTA"/>
    <x v="5"/>
    <s v="Devuelta"/>
    <s v="Demanda"/>
    <n v="2023"/>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CC1620"/>
    <s v="FRE1      "/>
    <n v="190263"/>
    <s v="FRE1190263"/>
    <s v="821000831_FRE1_190263"/>
    <d v="2022-07-06T00:00:00"/>
    <d v="2022-08-09T00:00:00"/>
    <n v="32000"/>
    <s v="EVENTOS"/>
    <d v="2022-07-01T00:00:00"/>
    <n v="32000"/>
    <n v="32000"/>
    <n v="0"/>
    <s v="FACTURA CANCELADA"/>
    <x v="6"/>
    <s v="Finalizada"/>
    <s v="Demanda"/>
    <n v="2023"/>
    <n v="32000"/>
    <n v="0"/>
    <n v="0"/>
    <n v="0"/>
    <n v="36300"/>
    <n v="32000"/>
    <n v="0"/>
    <n v="32000"/>
    <n v="32000"/>
    <n v="32000"/>
    <n v="0"/>
    <n v="2201365922"/>
    <d v="2023-03-22T00:00:00"/>
    <n v="1126636"/>
  </r>
  <r>
    <n v="821000831"/>
    <s v="HOSPITAL RUBEN CRUZ  VELEZ"/>
    <s v="CC1714"/>
    <s v="FRE1      "/>
    <n v="196705"/>
    <s v="FRE1196705"/>
    <s v="821000831_FRE1_196705"/>
    <d v="2022-07-26T00:00:00"/>
    <d v="2022-12-26T00:00:00"/>
    <n v="61500"/>
    <s v="EVENTOS"/>
    <d v="2022-08-01T00:00:00"/>
    <n v="61500"/>
    <n v="0"/>
    <n v="61500"/>
    <s v="FACTURA NO RADICADA"/>
    <x v="2"/>
    <m/>
    <m/>
    <m/>
    <n v="0"/>
    <n v="0"/>
    <n v="0"/>
    <n v="0"/>
    <n v="0"/>
    <n v="0"/>
    <n v="0"/>
    <n v="0"/>
    <n v="0"/>
    <m/>
    <m/>
    <m/>
    <m/>
    <m/>
  </r>
  <r>
    <n v="821000831"/>
    <s v="HOSPITAL RUBEN CRUZ  VELEZ"/>
    <s v="CC1714"/>
    <s v="FRE1      "/>
    <n v="200047"/>
    <s v="FRE1200047"/>
    <s v="821000831_FRE1_200047"/>
    <d v="2022-08-04T00:00:00"/>
    <d v="2022-12-26T00:00:00"/>
    <n v="32000"/>
    <s v="EVENTOS"/>
    <d v="2022-08-01T00:00:00"/>
    <n v="32000"/>
    <n v="0"/>
    <n v="32000"/>
    <s v="FACTURA NO RADICADA"/>
    <x v="2"/>
    <m/>
    <m/>
    <m/>
    <n v="0"/>
    <n v="0"/>
    <n v="0"/>
    <n v="0"/>
    <n v="0"/>
    <n v="0"/>
    <n v="0"/>
    <n v="0"/>
    <n v="0"/>
    <m/>
    <m/>
    <m/>
    <m/>
    <m/>
  </r>
  <r>
    <n v="821000831"/>
    <s v="HOSPITAL RUBEN CRUZ  VELEZ"/>
    <s v="CC1714"/>
    <s v="FRE1      "/>
    <n v="200261"/>
    <s v="FRE1200261"/>
    <s v="821000831_FRE1_200261"/>
    <d v="2022-08-05T00:00:00"/>
    <d v="2022-12-26T00:00:00"/>
    <n v="129700"/>
    <s v="EVENTOS"/>
    <d v="2022-08-01T00:00:00"/>
    <n v="129700"/>
    <n v="0"/>
    <n v="129700"/>
    <s v="FACTURA NO RADICADA"/>
    <x v="2"/>
    <m/>
    <m/>
    <m/>
    <n v="0"/>
    <n v="0"/>
    <n v="0"/>
    <n v="0"/>
    <n v="0"/>
    <n v="0"/>
    <n v="0"/>
    <n v="0"/>
    <n v="0"/>
    <m/>
    <m/>
    <m/>
    <m/>
    <m/>
  </r>
  <r>
    <n v="821000831"/>
    <s v="HOSPITAL RUBEN CRUZ  VELEZ"/>
    <s v="CC1714"/>
    <s v="FRE1      "/>
    <n v="202846"/>
    <s v="FRE1202846"/>
    <s v="821000831_FRE1_202846"/>
    <d v="2022-08-12T00:00:00"/>
    <d v="2022-12-26T00:00:00"/>
    <n v="36300"/>
    <s v="EVENTOS"/>
    <d v="2022-08-01T00:00:00"/>
    <n v="36300"/>
    <n v="0"/>
    <n v="36300"/>
    <s v="FACTURA NO RADICADA"/>
    <x v="2"/>
    <m/>
    <m/>
    <m/>
    <n v="0"/>
    <n v="0"/>
    <n v="0"/>
    <n v="0"/>
    <n v="0"/>
    <n v="0"/>
    <n v="0"/>
    <n v="0"/>
    <n v="0"/>
    <m/>
    <m/>
    <m/>
    <m/>
    <m/>
  </r>
  <r>
    <n v="821000831"/>
    <s v="HOSPITAL RUBEN CRUZ  VELEZ"/>
    <s v="CC1714"/>
    <s v="FRE1      "/>
    <n v="203431"/>
    <s v="FRE1203431"/>
    <s v="821000831_FRE1_203431"/>
    <d v="2022-08-16T00:00:00"/>
    <d v="2022-12-26T00:00:00"/>
    <n v="116600"/>
    <s v="EVENTOS"/>
    <d v="2022-08-01T00:00:00"/>
    <n v="116600"/>
    <n v="0"/>
    <n v="116600"/>
    <s v="FACTURA NO RADICADA"/>
    <x v="2"/>
    <m/>
    <m/>
    <m/>
    <n v="0"/>
    <n v="0"/>
    <n v="0"/>
    <n v="0"/>
    <n v="0"/>
    <n v="0"/>
    <n v="0"/>
    <n v="0"/>
    <n v="0"/>
    <m/>
    <m/>
    <m/>
    <m/>
    <m/>
  </r>
  <r>
    <n v="821000831"/>
    <s v="HOSPITAL RUBEN CRUZ  VELEZ"/>
    <s v="CC1714"/>
    <s v="FRE1      "/>
    <n v="203523"/>
    <s v="FRE1203523"/>
    <s v="821000831_FRE1_203523"/>
    <d v="2022-08-17T00:00:00"/>
    <d v="2022-12-26T00:00:00"/>
    <n v="36300"/>
    <s v="EVENTOS"/>
    <d v="2022-08-01T00:00:00"/>
    <n v="36300"/>
    <n v="0"/>
    <n v="36300"/>
    <s v="FACTURA NO RADICADA"/>
    <x v="2"/>
    <m/>
    <m/>
    <m/>
    <n v="0"/>
    <n v="0"/>
    <n v="0"/>
    <n v="0"/>
    <n v="0"/>
    <n v="0"/>
    <n v="0"/>
    <n v="0"/>
    <n v="0"/>
    <m/>
    <m/>
    <m/>
    <m/>
    <m/>
  </r>
  <r>
    <n v="821000831"/>
    <s v="HOSPITAL RUBEN CRUZ  VELEZ"/>
    <s v="CC1714"/>
    <s v="FRE1      "/>
    <n v="205559"/>
    <s v="FRE1205559"/>
    <s v="821000831_FRE1_205559"/>
    <d v="2022-08-23T00:00:00"/>
    <d v="2022-12-26T00:00:00"/>
    <n v="36300"/>
    <s v="EVENTOS"/>
    <d v="2022-08-01T00:00:00"/>
    <n v="36300"/>
    <n v="0"/>
    <n v="36300"/>
    <s v="FACTURA NO RADICADA"/>
    <x v="2"/>
    <m/>
    <m/>
    <m/>
    <n v="0"/>
    <n v="0"/>
    <n v="0"/>
    <n v="0"/>
    <n v="0"/>
    <n v="0"/>
    <n v="0"/>
    <n v="0"/>
    <n v="0"/>
    <m/>
    <m/>
    <m/>
    <m/>
    <m/>
  </r>
  <r>
    <n v="821000831"/>
    <s v="HOSPITAL RUBEN CRUZ  VELEZ"/>
    <s v="CC1714"/>
    <s v="FRE1      "/>
    <n v="206374"/>
    <s v="FRE1206374"/>
    <s v="821000831_FRE1_206374"/>
    <d v="2022-08-24T00:00:00"/>
    <d v="2022-12-26T00:00:00"/>
    <n v="24600"/>
    <s v="EVENTOS"/>
    <d v="2022-08-01T00:00:00"/>
    <n v="24600"/>
    <n v="0"/>
    <n v="24600"/>
    <s v="FACTURA NO RADICADA"/>
    <x v="2"/>
    <m/>
    <m/>
    <m/>
    <n v="0"/>
    <n v="0"/>
    <n v="0"/>
    <n v="0"/>
    <n v="0"/>
    <n v="0"/>
    <n v="0"/>
    <n v="0"/>
    <n v="0"/>
    <m/>
    <m/>
    <m/>
    <m/>
    <m/>
  </r>
  <r>
    <n v="821000831"/>
    <s v="HOSPITAL RUBEN CRUZ  VELEZ"/>
    <s v="CC1715"/>
    <s v="FRE1      "/>
    <n v="199430"/>
    <s v="FRE1199430"/>
    <s v="821000831_FRE1_199430"/>
    <d v="2022-08-03T00:00:00"/>
    <d v="2022-12-26T00:00:00"/>
    <n v="178421"/>
    <s v="EVENTOS"/>
    <d v="2022-08-01T00:00:00"/>
    <n v="178421"/>
    <n v="0"/>
    <n v="178421"/>
    <s v="FACTURA NO RADICADA"/>
    <x v="2"/>
    <m/>
    <m/>
    <m/>
    <n v="0"/>
    <n v="0"/>
    <n v="0"/>
    <n v="0"/>
    <n v="0"/>
    <n v="0"/>
    <n v="0"/>
    <n v="0"/>
    <n v="0"/>
    <m/>
    <m/>
    <m/>
    <m/>
    <m/>
  </r>
  <r>
    <n v="821000831"/>
    <s v="HOSPITAL RUBEN CRUZ  VELEZ"/>
    <s v="CC1715"/>
    <s v="FRE1      "/>
    <n v="203212"/>
    <s v="FRE1203212"/>
    <s v="821000831_FRE1_203212"/>
    <d v="2022-08-16T00:00:00"/>
    <d v="2022-12-26T00:00:00"/>
    <n v="982739"/>
    <s v="EVENTOS"/>
    <d v="2022-08-01T00:00:00"/>
    <n v="982739"/>
    <n v="0"/>
    <n v="982739"/>
    <s v="FACTURA NO RADICADA"/>
    <x v="2"/>
    <m/>
    <m/>
    <m/>
    <n v="0"/>
    <n v="0"/>
    <n v="0"/>
    <n v="0"/>
    <n v="0"/>
    <n v="0"/>
    <n v="0"/>
    <n v="0"/>
    <n v="0"/>
    <m/>
    <m/>
    <m/>
    <m/>
    <m/>
  </r>
  <r>
    <n v="821000831"/>
    <s v="HOSPITAL RUBEN CRUZ  VELEZ"/>
    <s v="CC1798"/>
    <s v="FRE1      "/>
    <n v="209266"/>
    <s v="FRE1209266"/>
    <s v="821000831_FRE1_209266"/>
    <d v="2022-09-01T00:00:00"/>
    <d v="2022-10-18T00:00:00"/>
    <n v="222400"/>
    <s v="EVENTOS"/>
    <d v="2022-09-01T00:00:00"/>
    <n v="222400"/>
    <n v="0"/>
    <n v="222400"/>
    <s v="FACTURA NO RADICADA"/>
    <x v="2"/>
    <m/>
    <m/>
    <m/>
    <n v="0"/>
    <n v="0"/>
    <n v="0"/>
    <n v="0"/>
    <n v="0"/>
    <n v="0"/>
    <n v="0"/>
    <n v="0"/>
    <n v="0"/>
    <m/>
    <m/>
    <m/>
    <m/>
    <m/>
  </r>
  <r>
    <n v="821000831"/>
    <s v="HOSPITAL RUBEN CRUZ  VELEZ"/>
    <s v="CC1798"/>
    <s v="FRE1      "/>
    <n v="213883"/>
    <s v="FRE1213883"/>
    <s v="821000831_FRE1_213883"/>
    <d v="2022-09-14T00:00:00"/>
    <d v="2022-10-18T00:00:00"/>
    <n v="24600"/>
    <s v="EVENTOS"/>
    <d v="2022-09-01T00:00:00"/>
    <n v="24600"/>
    <n v="0"/>
    <n v="24600"/>
    <s v="FACTURA NO RADICADA"/>
    <x v="2"/>
    <m/>
    <m/>
    <m/>
    <n v="0"/>
    <n v="0"/>
    <n v="0"/>
    <n v="0"/>
    <n v="0"/>
    <n v="0"/>
    <n v="0"/>
    <n v="0"/>
    <n v="0"/>
    <m/>
    <m/>
    <m/>
    <m/>
    <m/>
  </r>
  <r>
    <n v="821000831"/>
    <s v="HOSPITAL RUBEN CRUZ  VELEZ"/>
    <s v="CC1798"/>
    <s v="FRE1      "/>
    <n v="214037"/>
    <s v="FRE1214037"/>
    <s v="821000831_FRE1_214037"/>
    <d v="2022-09-15T00:00:00"/>
    <d v="2022-10-18T00:00:00"/>
    <n v="51000"/>
    <s v="EVENTOS"/>
    <d v="2022-09-01T00:00:00"/>
    <n v="51000"/>
    <n v="0"/>
    <n v="51000"/>
    <s v="FACTURA NO RADICADA"/>
    <x v="2"/>
    <m/>
    <m/>
    <m/>
    <n v="0"/>
    <n v="0"/>
    <n v="0"/>
    <n v="0"/>
    <n v="0"/>
    <n v="0"/>
    <n v="0"/>
    <n v="0"/>
    <n v="0"/>
    <m/>
    <m/>
    <m/>
    <m/>
    <m/>
  </r>
  <r>
    <n v="821000831"/>
    <s v="HOSPITAL RUBEN CRUZ  VELEZ"/>
    <s v="CC1798"/>
    <s v="FRE1      "/>
    <n v="214181"/>
    <s v="FRE1214181"/>
    <s v="821000831_FRE1_214181"/>
    <d v="2022-09-15T00:00:00"/>
    <d v="2022-10-18T00:00:00"/>
    <n v="49200"/>
    <s v="EVENTOS"/>
    <d v="2022-09-01T00:00:00"/>
    <n v="49200"/>
    <n v="0"/>
    <n v="49200"/>
    <s v="FACTURA NO RADICADA"/>
    <x v="2"/>
    <m/>
    <m/>
    <m/>
    <n v="0"/>
    <n v="0"/>
    <n v="0"/>
    <n v="0"/>
    <n v="0"/>
    <n v="0"/>
    <n v="0"/>
    <n v="0"/>
    <n v="0"/>
    <m/>
    <m/>
    <m/>
    <m/>
    <m/>
  </r>
  <r>
    <n v="821000831"/>
    <s v="HOSPITAL RUBEN CRUZ  VELEZ"/>
    <s v="CC1798"/>
    <s v="FRE1      "/>
    <n v="216879"/>
    <s v="FRE1216879"/>
    <s v="821000831_FRE1_216879"/>
    <d v="2022-09-23T00:00:00"/>
    <d v="2022-10-18T00:00:00"/>
    <n v="36300"/>
    <s v="EVENTOS"/>
    <d v="2022-09-01T00:00:00"/>
    <n v="36300"/>
    <n v="0"/>
    <n v="36300"/>
    <s v="FACTURA NO RADICADA"/>
    <x v="2"/>
    <m/>
    <m/>
    <m/>
    <n v="0"/>
    <n v="0"/>
    <n v="0"/>
    <n v="0"/>
    <n v="0"/>
    <n v="0"/>
    <n v="0"/>
    <n v="0"/>
    <n v="0"/>
    <m/>
    <m/>
    <m/>
    <m/>
    <m/>
  </r>
  <r>
    <n v="821000831"/>
    <s v="HOSPITAL RUBEN CRUZ  VELEZ"/>
    <s v="CC1799"/>
    <s v="FRE1      "/>
    <n v="209890"/>
    <s v="FRE1209890"/>
    <s v="821000831_FRE1_209890"/>
    <d v="2022-09-04T00:00:00"/>
    <d v="2022-10-18T00:00:00"/>
    <n v="67535"/>
    <s v="EVENTOS"/>
    <d v="2022-09-01T00:00:00"/>
    <n v="67535"/>
    <n v="0"/>
    <n v="67535"/>
    <s v="FACTURA NO RADICADA"/>
    <x v="2"/>
    <m/>
    <m/>
    <m/>
    <n v="0"/>
    <n v="0"/>
    <n v="0"/>
    <n v="0"/>
    <n v="0"/>
    <n v="0"/>
    <n v="0"/>
    <n v="0"/>
    <n v="0"/>
    <m/>
    <m/>
    <m/>
    <m/>
    <m/>
  </r>
  <r>
    <n v="821000831"/>
    <s v="HOSPITAL RUBEN CRUZ  VELEZ"/>
    <s v="CC1870"/>
    <s v="FRE1      "/>
    <n v="220186"/>
    <s v="FRE1220186"/>
    <s v="821000831_FRE1_220186"/>
    <d v="2022-09-29T00:00:00"/>
    <d v="2022-12-26T00:00:00"/>
    <n v="64000"/>
    <s v="EVENTOS"/>
    <d v="2022-10-01T00:00:00"/>
    <n v="64000"/>
    <n v="0"/>
    <n v="64000"/>
    <s v="FACTURA NO RADICADA"/>
    <x v="2"/>
    <m/>
    <m/>
    <m/>
    <n v="0"/>
    <n v="0"/>
    <n v="0"/>
    <n v="0"/>
    <n v="0"/>
    <n v="0"/>
    <n v="0"/>
    <n v="0"/>
    <n v="0"/>
    <m/>
    <m/>
    <m/>
    <m/>
    <m/>
  </r>
  <r>
    <n v="821000831"/>
    <s v="HOSPITAL RUBEN CRUZ  VELEZ"/>
    <s v="CC1870"/>
    <s v="FRE1      "/>
    <n v="220188"/>
    <s v="FRE1220188"/>
    <s v="821000831_FRE1_220188"/>
    <d v="2022-09-29T00:00:00"/>
    <d v="2022-12-26T00:00:00"/>
    <n v="36300"/>
    <s v="EVENTOS"/>
    <d v="2022-10-01T00:00:00"/>
    <n v="36300"/>
    <n v="0"/>
    <n v="36300"/>
    <s v="FACTURA NO RADICADA"/>
    <x v="2"/>
    <m/>
    <m/>
    <m/>
    <n v="0"/>
    <n v="0"/>
    <n v="0"/>
    <n v="0"/>
    <n v="0"/>
    <n v="0"/>
    <n v="0"/>
    <n v="0"/>
    <n v="0"/>
    <m/>
    <m/>
    <m/>
    <m/>
    <m/>
  </r>
  <r>
    <n v="821000831"/>
    <s v="HOSPITAL RUBEN CRUZ  VELEZ"/>
    <s v="CC1870"/>
    <s v="FRE1      "/>
    <n v="220310"/>
    <s v="FRE1220310"/>
    <s v="821000831_FRE1_220310"/>
    <d v="2022-09-29T00:00:00"/>
    <d v="2022-12-26T00:00:00"/>
    <n v="16000"/>
    <s v="EVENTOS"/>
    <d v="2022-10-01T00:00:00"/>
    <n v="16000"/>
    <n v="0"/>
    <n v="16000"/>
    <s v="FACTURA NO RADICADA"/>
    <x v="2"/>
    <m/>
    <m/>
    <m/>
    <n v="0"/>
    <n v="0"/>
    <n v="0"/>
    <n v="0"/>
    <n v="0"/>
    <n v="0"/>
    <n v="0"/>
    <n v="0"/>
    <n v="0"/>
    <m/>
    <m/>
    <m/>
    <m/>
    <m/>
  </r>
  <r>
    <n v="821000831"/>
    <s v="HOSPITAL RUBEN CRUZ  VELEZ"/>
    <s v="CC1870"/>
    <s v="FRE1      "/>
    <n v="221810"/>
    <s v="FRE1221810"/>
    <s v="821000831_FRE1_221810"/>
    <d v="2022-10-04T00:00:00"/>
    <d v="2022-12-26T00:00:00"/>
    <n v="12300"/>
    <s v="EVENTOS"/>
    <d v="2022-10-01T00:00:00"/>
    <n v="12300"/>
    <n v="0"/>
    <n v="12300"/>
    <s v="FACTURA NO RADICADA"/>
    <x v="2"/>
    <m/>
    <m/>
    <m/>
    <n v="0"/>
    <n v="0"/>
    <n v="0"/>
    <n v="0"/>
    <n v="0"/>
    <n v="0"/>
    <n v="0"/>
    <n v="0"/>
    <n v="0"/>
    <m/>
    <m/>
    <m/>
    <m/>
    <m/>
  </r>
  <r>
    <n v="821000831"/>
    <s v="HOSPITAL RUBEN CRUZ  VELEZ"/>
    <s v="CC1870"/>
    <s v="FRE1      "/>
    <n v="228868"/>
    <s v="FRE1228868"/>
    <s v="821000831_FRE1_228868"/>
    <d v="2022-10-25T00:00:00"/>
    <d v="2022-12-26T00:00:00"/>
    <n v="40000"/>
    <s v="EVENTOS"/>
    <d v="2022-10-01T00:00:00"/>
    <n v="40000"/>
    <n v="0"/>
    <n v="40000"/>
    <s v="FACTURA NO RADICADA"/>
    <x v="2"/>
    <m/>
    <m/>
    <m/>
    <n v="0"/>
    <n v="0"/>
    <n v="0"/>
    <n v="0"/>
    <n v="0"/>
    <n v="0"/>
    <n v="0"/>
    <n v="0"/>
    <n v="0"/>
    <m/>
    <m/>
    <m/>
    <m/>
    <m/>
  </r>
  <r>
    <n v="821000831"/>
    <s v="HOSPITAL RUBEN CRUZ  VELEZ"/>
    <s v="CC1875"/>
    <s v="FRE1      "/>
    <n v="226063"/>
    <s v="FRE1226063"/>
    <s v="821000831_FRE1_226063"/>
    <d v="2022-10-15T00:00:00"/>
    <d v="2022-12-26T00:00:00"/>
    <n v="130568"/>
    <s v="EVENTOS"/>
    <d v="2022-10-01T00:00:00"/>
    <n v="130568"/>
    <n v="0"/>
    <n v="130568"/>
    <s v="FACTURA NO RADICADA"/>
    <x v="2"/>
    <m/>
    <m/>
    <m/>
    <n v="0"/>
    <n v="0"/>
    <n v="0"/>
    <n v="0"/>
    <n v="0"/>
    <n v="0"/>
    <n v="0"/>
    <n v="0"/>
    <n v="0"/>
    <m/>
    <m/>
    <m/>
    <m/>
    <m/>
  </r>
  <r>
    <n v="821000831"/>
    <s v="HOSPITAL RUBEN CRUZ  VELEZ"/>
    <s v="CC1875"/>
    <s v="FRE1      "/>
    <n v="227399"/>
    <s v="FRE1227399"/>
    <s v="821000831_FRE1_227399"/>
    <d v="2022-10-20T00:00:00"/>
    <d v="2022-12-26T00:00:00"/>
    <n v="12300"/>
    <s v="EVENTOS"/>
    <d v="2022-10-01T00:00:00"/>
    <n v="12300"/>
    <n v="0"/>
    <n v="12300"/>
    <s v="FACTURA NO RADICADA"/>
    <x v="2"/>
    <m/>
    <m/>
    <m/>
    <n v="0"/>
    <n v="0"/>
    <n v="0"/>
    <n v="0"/>
    <n v="0"/>
    <n v="0"/>
    <n v="0"/>
    <n v="0"/>
    <n v="0"/>
    <m/>
    <m/>
    <m/>
    <m/>
    <m/>
  </r>
  <r>
    <n v="821000831"/>
    <s v="HOSPITAL RUBEN CRUZ  VELEZ"/>
    <s v="CC1917"/>
    <s v="FRE1      "/>
    <n v="230835"/>
    <s v="FRE1230835"/>
    <s v="821000831_FRE1_230835"/>
    <d v="2022-11-01T00:00:00"/>
    <d v="2022-12-15T00:00:00"/>
    <n v="64000"/>
    <s v="EVENTOS"/>
    <d v="2022-11-01T00:00:00"/>
    <n v="64000"/>
    <n v="64000"/>
    <n v="0"/>
    <s v="FACTURA CANCELADA"/>
    <x v="6"/>
    <s v="Finalizada"/>
    <s v="Demanda"/>
    <n v="2022"/>
    <n v="64000"/>
    <n v="0"/>
    <n v="0"/>
    <n v="0"/>
    <n v="0"/>
    <n v="64000"/>
    <n v="0"/>
    <n v="64000"/>
    <n v="64000"/>
    <m/>
    <m/>
    <m/>
    <m/>
    <m/>
  </r>
  <r>
    <n v="821000831"/>
    <s v="HOSPITAL RUBEN CRUZ  VELEZ"/>
    <s v="CC1917"/>
    <s v="FRE1      "/>
    <n v="231296"/>
    <s v="FRE1231296"/>
    <s v="821000831_FRE1_231296"/>
    <d v="2022-11-02T00:00:00"/>
    <d v="2022-12-15T00:00:00"/>
    <n v="12300"/>
    <s v="EVENTOS"/>
    <d v="2022-11-01T00:00:00"/>
    <n v="12300"/>
    <n v="12300"/>
    <n v="0"/>
    <s v="FACTURA CANCELADA"/>
    <x v="6"/>
    <s v="Finalizada"/>
    <s v="Demanda"/>
    <n v="2022"/>
    <n v="12300"/>
    <n v="0"/>
    <n v="0"/>
    <n v="0"/>
    <n v="0"/>
    <n v="12300"/>
    <n v="0"/>
    <n v="12300"/>
    <n v="12300"/>
    <m/>
    <m/>
    <m/>
    <m/>
    <m/>
  </r>
  <r>
    <n v="821000831"/>
    <s v="HOSPITAL RUBEN CRUZ  VELEZ"/>
    <s v="CC1917"/>
    <s v="FRE1      "/>
    <n v="232185"/>
    <s v="FRE1232185"/>
    <s v="821000831_FRE1_232185"/>
    <d v="2022-11-04T00:00:00"/>
    <d v="2022-12-15T00:00:00"/>
    <n v="27300"/>
    <s v="EVENTOS"/>
    <d v="2022-11-01T00:00:00"/>
    <n v="27300"/>
    <n v="27300"/>
    <n v="0"/>
    <s v="FACTURA CANCELADA"/>
    <x v="6"/>
    <s v="Finalizada"/>
    <s v="Demanda"/>
    <n v="2022"/>
    <n v="27300"/>
    <n v="0"/>
    <n v="0"/>
    <n v="0"/>
    <n v="0"/>
    <n v="27300"/>
    <n v="0"/>
    <n v="27300"/>
    <n v="27300"/>
    <m/>
    <m/>
    <m/>
    <m/>
    <m/>
  </r>
  <r>
    <n v="821000831"/>
    <s v="HOSPITAL RUBEN CRUZ  VELEZ"/>
    <s v="CC1917"/>
    <s v="FRE1      "/>
    <n v="236937"/>
    <s v="FRE1236937"/>
    <s v="821000831_FRE1_236937"/>
    <d v="2022-11-23T00:00:00"/>
    <d v="2022-12-15T00:00:00"/>
    <n v="36300"/>
    <s v="EVENTOS"/>
    <d v="2022-11-01T00:00:00"/>
    <n v="36300"/>
    <n v="36300"/>
    <n v="0"/>
    <s v="FACTURA CANCELADA"/>
    <x v="6"/>
    <s v="Finalizada"/>
    <s v="Demanda"/>
    <n v="2022"/>
    <n v="40000"/>
    <n v="0"/>
    <n v="0"/>
    <n v="0"/>
    <n v="36300"/>
    <n v="40000"/>
    <n v="3700"/>
    <n v="36300"/>
    <n v="36300"/>
    <m/>
    <m/>
    <m/>
    <m/>
    <m/>
  </r>
  <r>
    <n v="821000831"/>
    <s v="HOSPITAL RUBEN CRUZ  VELEZ"/>
    <s v="CC2024"/>
    <s v="FRE1      "/>
    <n v="239024"/>
    <s v="FRE1239024"/>
    <s v="821000831_FRE1_239024"/>
    <d v="2022-11-29T00:00:00"/>
    <d v="2023-02-14T00:00:00"/>
    <n v="74672"/>
    <s v="EVENTOS"/>
    <d v="2022-12-01T00:00:00"/>
    <n v="74672"/>
    <n v="74672"/>
    <n v="0"/>
    <s v="FACTURA CANCELADA"/>
    <x v="6"/>
    <s v="Finalizada"/>
    <s v="Demanda"/>
    <n v="2023"/>
    <n v="74672"/>
    <n v="0"/>
    <n v="0"/>
    <n v="0"/>
    <n v="284065"/>
    <n v="74672"/>
    <n v="0"/>
    <n v="74672"/>
    <n v="74672"/>
    <m/>
    <m/>
    <m/>
    <m/>
    <m/>
  </r>
  <r>
    <n v="821000831"/>
    <s v="HOSPITAL RUBEN CRUZ  VELEZ"/>
    <s v="CC2024"/>
    <s v="FRE1      "/>
    <n v="246058"/>
    <s v="FRE1246058"/>
    <s v="821000831_FRE1_246058"/>
    <d v="2022-12-20T00:00:00"/>
    <d v="2023-02-14T00:00:00"/>
    <n v="12300"/>
    <s v="EVENTOS"/>
    <d v="2022-12-01T00:00:00"/>
    <n v="12300"/>
    <n v="0"/>
    <n v="12300"/>
    <s v="FACTURA DEVUELTA"/>
    <x v="5"/>
    <s v="Devuelta"/>
    <s v="Demanda"/>
    <n v="2023"/>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CC2024"/>
    <s v="FRE1      "/>
    <n v="246635"/>
    <s v="FRE1246635"/>
    <s v="821000831_FRE1_246635"/>
    <d v="2022-12-22T00:00:00"/>
    <d v="2023-02-14T00:00:00"/>
    <n v="36300"/>
    <s v="EVENTOS"/>
    <d v="2022-12-01T00:00:00"/>
    <n v="36300"/>
    <n v="36300"/>
    <n v="0"/>
    <s v="FACTURA CANCELADA"/>
    <x v="6"/>
    <s v="Finalizada"/>
    <s v="Demanda"/>
    <n v="2023"/>
    <n v="40000"/>
    <n v="0"/>
    <n v="0"/>
    <n v="0"/>
    <n v="0"/>
    <n v="40000"/>
    <n v="3700"/>
    <n v="36300"/>
    <n v="36300"/>
    <m/>
    <m/>
    <m/>
    <m/>
    <m/>
  </r>
  <r>
    <n v="821000831"/>
    <s v="HOSPITAL RUBEN CRUZ  VELEZ"/>
    <s v="CC2024"/>
    <s v="FRE1      "/>
    <n v="247234"/>
    <s v="FRE1247234"/>
    <s v="821000831_FRE1_247234"/>
    <d v="2022-12-23T00:00:00"/>
    <d v="2023-02-14T00:00:00"/>
    <n v="36300"/>
    <s v="EVENTOS"/>
    <d v="2022-12-01T00:00:00"/>
    <n v="36300"/>
    <n v="36300"/>
    <n v="0"/>
    <s v="FACTURA CANCELADA"/>
    <x v="6"/>
    <s v="Finalizada"/>
    <s v="Demanda"/>
    <n v="2023"/>
    <n v="40000"/>
    <n v="0"/>
    <n v="0"/>
    <n v="0"/>
    <n v="0"/>
    <n v="40000"/>
    <n v="3700"/>
    <n v="36300"/>
    <n v="36300"/>
    <m/>
    <m/>
    <m/>
    <m/>
    <m/>
  </r>
  <r>
    <n v="821000831"/>
    <s v="HOSPITAL RUBEN CRUZ  VELEZ"/>
    <s v="CC2038"/>
    <s v="FRE1      "/>
    <n v="247102"/>
    <s v="FRE1247102"/>
    <s v="821000831_FRE1_247102"/>
    <d v="2022-12-23T00:00:00"/>
    <d v="2023-02-14T00:00:00"/>
    <n v="12300"/>
    <s v="EVENTOS"/>
    <d v="2022-12-01T00:00:00"/>
    <n v="12300"/>
    <n v="0"/>
    <n v="12300"/>
    <s v="FACTURA DEVUELTA"/>
    <x v="5"/>
    <s v="Devuelta"/>
    <s v="Demanda"/>
    <n v="2023"/>
    <n v="12300"/>
    <n v="12300"/>
    <n v="0"/>
    <s v="PAIWEB: Se hace dev de fact con soportes completos yoriginales, no se encuentran datos registrados del usuario en el PAIWEB. favor verificar para tramite de pago. NANCY"/>
    <n v="0"/>
    <n v="12300"/>
    <n v="0"/>
    <n v="0"/>
    <n v="0"/>
    <m/>
    <m/>
    <m/>
    <m/>
    <m/>
  </r>
  <r>
    <n v="821000831"/>
    <s v="HOSPITAL RUBEN CRUZ  VELEZ"/>
    <s v="CC2078"/>
    <s v="FRE1      "/>
    <n v="249517"/>
    <s v="FRE1249517"/>
    <s v="821000831_FRE1_249517"/>
    <d v="2023-01-04T00:00:00"/>
    <d v="2023-02-14T00:00:00"/>
    <n v="12300"/>
    <s v="EVENTOS"/>
    <d v="2023-01-01T00:00:00"/>
    <n v="12300"/>
    <n v="0"/>
    <n v="12300"/>
    <s v="FACTURA DEVUELTA"/>
    <x v="5"/>
    <s v="Devuelta"/>
    <s v="Demanda"/>
    <n v="2023"/>
    <n v="12300"/>
    <n v="12300"/>
    <n v="0"/>
    <s v="PAIWEB: Se hace dev de fact con soportes completos yoriginales, NO se evidencia registro del usuario en el PAIWEB. Favor verificar para tramite de pago. NANCY"/>
    <n v="0"/>
    <n v="12300"/>
    <n v="0"/>
    <n v="0"/>
    <n v="0"/>
    <m/>
    <m/>
    <m/>
    <m/>
    <m/>
  </r>
  <r>
    <n v="821000831"/>
    <s v="HOSPITAL RUBEN CRUZ  VELEZ"/>
    <s v="CC2079"/>
    <s v="FRE1      "/>
    <n v="251461"/>
    <s v="FRE1251461"/>
    <s v="821000831_FRE1_251461"/>
    <d v="2023-01-11T00:00:00"/>
    <d v="2023-02-14T00:00:00"/>
    <n v="109024"/>
    <s v="EVENTOS"/>
    <d v="2023-01-01T00:00:00"/>
    <n v="109024"/>
    <n v="109024"/>
    <n v="0"/>
    <s v="FACTURA CANCELADA"/>
    <x v="6"/>
    <s v="Finalizada"/>
    <s v="Demanda"/>
    <n v="2023"/>
    <n v="109024"/>
    <n v="0"/>
    <n v="0"/>
    <n v="0"/>
    <n v="277872"/>
    <n v="109024"/>
    <n v="0"/>
    <n v="109024"/>
    <n v="109024"/>
    <m/>
    <m/>
    <m/>
    <m/>
    <m/>
  </r>
  <r>
    <n v="821000831"/>
    <s v="HOSPITAL RUBEN CRUZ  VELEZ"/>
    <s v="CC2079"/>
    <s v="FRE1      "/>
    <n v="255501"/>
    <s v="FRE1255501"/>
    <s v="821000831_FRE1_255501"/>
    <d v="2023-01-24T00:00:00"/>
    <d v="2023-02-14T00:00:00"/>
    <n v="40400"/>
    <s v="EVENTOS"/>
    <d v="2023-01-01T00:00:00"/>
    <n v="40400"/>
    <n v="40400"/>
    <n v="0"/>
    <s v="FACTURA CANCELADA"/>
    <x v="6"/>
    <s v="Finalizada"/>
    <s v="Demanda"/>
    <n v="2023"/>
    <n v="44500"/>
    <n v="0"/>
    <n v="0"/>
    <n v="0"/>
    <n v="20400"/>
    <n v="44500"/>
    <n v="0"/>
    <n v="44500"/>
    <n v="44500"/>
    <n v="44500"/>
    <n v="0"/>
    <n v="2201365922"/>
    <d v="2023-03-22T00:00:00"/>
    <n v="1126636"/>
  </r>
  <r>
    <n v="821000831"/>
    <s v="HOSPITAL RUBEN CRUZ  VELEZ"/>
    <s v="CC2181"/>
    <s v="FRE1      "/>
    <n v="266685"/>
    <s v="FRE1266685"/>
    <s v="821000831_FRE1_266685"/>
    <d v="2023-02-27T00:00:00"/>
    <d v="2023-04-04T00:00:00"/>
    <n v="26800"/>
    <s v="EVENTOS"/>
    <d v="2023-03-01T00:00:00"/>
    <n v="26800"/>
    <n v="0"/>
    <n v="26800"/>
    <s v="FACTURA NO RADICADA"/>
    <x v="2"/>
    <s v="Para cargar RIPS o soportes"/>
    <s v="Demanda"/>
    <m/>
    <n v="0"/>
    <n v="0"/>
    <n v="0"/>
    <n v="0"/>
    <n v="0"/>
    <n v="0"/>
    <n v="0"/>
    <n v="0"/>
    <n v="0"/>
    <m/>
    <m/>
    <m/>
    <m/>
    <m/>
  </r>
  <r>
    <n v="821000831"/>
    <s v="HOSPITAL RUBEN CRUZ  VELEZ"/>
    <s v="CC2181"/>
    <s v="FRE1      "/>
    <n v="269173"/>
    <s v="FRE1269173"/>
    <s v="821000831_FRE1_269173"/>
    <d v="2023-03-06T00:00:00"/>
    <d v="2023-04-04T00:00:00"/>
    <n v="139512"/>
    <s v="EVENTOS"/>
    <d v="2023-03-01T00:00:00"/>
    <n v="139512"/>
    <n v="0"/>
    <n v="139512"/>
    <s v="FACTURA NO RADICADA"/>
    <x v="2"/>
    <s v="Para cargar RIPS o soportes"/>
    <s v="Demanda"/>
    <m/>
    <n v="0"/>
    <n v="0"/>
    <n v="0"/>
    <n v="0"/>
    <n v="0"/>
    <n v="0"/>
    <n v="0"/>
    <n v="0"/>
    <n v="0"/>
    <m/>
    <m/>
    <m/>
    <m/>
    <m/>
  </r>
  <r>
    <n v="821000831"/>
    <s v="HOSPITAL RUBEN CRUZ  VELEZ"/>
    <s v="CC2181"/>
    <s v="FRE1      "/>
    <n v="269175"/>
    <s v="FRE1269175"/>
    <s v="821000831_FRE1_269175"/>
    <d v="2023-03-06T00:00:00"/>
    <d v="2023-04-04T00:00:00"/>
    <n v="226755"/>
    <s v="EVENTOS"/>
    <d v="2023-03-01T00:00:00"/>
    <n v="226755"/>
    <n v="0"/>
    <n v="226755"/>
    <s v="FACTURA NO RADICADA"/>
    <x v="2"/>
    <s v="Para cargar RIPS o soportes"/>
    <s v="Demanda"/>
    <m/>
    <n v="0"/>
    <n v="0"/>
    <n v="0"/>
    <n v="0"/>
    <n v="0"/>
    <n v="0"/>
    <n v="0"/>
    <n v="0"/>
    <n v="0"/>
    <m/>
    <m/>
    <m/>
    <m/>
    <m/>
  </r>
  <r>
    <n v="821000831"/>
    <s v="HOSPITAL RUBEN CRUZ  VELEZ"/>
    <s v="CC2181"/>
    <s v="FRE1      "/>
    <n v="269548"/>
    <s v="FRE1269548"/>
    <s v="821000831_FRE1_269548"/>
    <d v="2023-03-07T00:00:00"/>
    <d v="2023-04-04T00:00:00"/>
    <n v="172621"/>
    <s v="EVENTOS"/>
    <d v="2023-03-01T00:00:00"/>
    <n v="172621"/>
    <n v="0"/>
    <n v="172621"/>
    <s v="FACTURA NO RADICADA"/>
    <x v="2"/>
    <s v="Para cargar RIPS o soportes"/>
    <s v="Demanda"/>
    <m/>
    <n v="0"/>
    <n v="0"/>
    <n v="0"/>
    <n v="0"/>
    <n v="0"/>
    <n v="0"/>
    <n v="0"/>
    <n v="0"/>
    <n v="0"/>
    <m/>
    <m/>
    <m/>
    <m/>
    <m/>
  </r>
  <r>
    <n v="821000831"/>
    <s v="HOSPITAL RUBEN CRUZ  VELEZ"/>
    <s v="CC2181"/>
    <s v="FRE1      "/>
    <n v="274800"/>
    <s v="FRE1274800"/>
    <s v="821000831_FRE1_274800"/>
    <d v="2023-03-23T00:00:00"/>
    <d v="2023-04-04T00:00:00"/>
    <n v="221843"/>
    <s v="EVENTOS"/>
    <d v="2023-03-01T00:00:00"/>
    <n v="221843"/>
    <n v="0"/>
    <n v="221843"/>
    <s v="FACTURA NO RADICADA"/>
    <x v="2"/>
    <s v="Para cargar RIPS o soportes"/>
    <s v="Demanda"/>
    <m/>
    <n v="0"/>
    <n v="0"/>
    <n v="0"/>
    <n v="0"/>
    <n v="0"/>
    <n v="0"/>
    <n v="0"/>
    <n v="0"/>
    <n v="0"/>
    <m/>
    <m/>
    <m/>
    <m/>
    <m/>
  </r>
  <r>
    <n v="821000831"/>
    <s v="HOSPITAL RUBEN CRUZ  VELEZ"/>
    <s v="CC2182"/>
    <s v="FRE1      "/>
    <n v="268228"/>
    <s v="FRE1268228"/>
    <s v="821000831_FRE1_268228"/>
    <d v="2023-03-02T00:00:00"/>
    <d v="2023-04-04T00:00:00"/>
    <n v="44500"/>
    <s v="EVENTOS"/>
    <d v="2023-03-01T00:00:00"/>
    <n v="44500"/>
    <n v="0"/>
    <n v="44500"/>
    <s v="FACTURA NO RADICADA"/>
    <x v="2"/>
    <s v="Para cargar RIPS o soportes"/>
    <s v="Demanda"/>
    <m/>
    <n v="0"/>
    <n v="0"/>
    <n v="0"/>
    <n v="0"/>
    <n v="0"/>
    <n v="0"/>
    <n v="0"/>
    <n v="0"/>
    <n v="0"/>
    <m/>
    <m/>
    <m/>
    <m/>
    <m/>
  </r>
  <r>
    <n v="821000831"/>
    <s v="HOSPITAL RUBEN CRUZ  VELEZ"/>
    <s v="CC2182"/>
    <s v="FRE1      "/>
    <n v="269217"/>
    <s v="FRE1269217"/>
    <s v="821000831_FRE1_269217"/>
    <d v="2023-03-07T00:00:00"/>
    <d v="2023-04-04T00:00:00"/>
    <n v="44500"/>
    <s v="EVENTOS"/>
    <d v="2023-03-01T00:00:00"/>
    <n v="44500"/>
    <n v="0"/>
    <n v="44500"/>
    <s v="FACTURA NO RADICADA"/>
    <x v="2"/>
    <s v="Para cargar RIPS o soportes"/>
    <s v="Demanda"/>
    <m/>
    <n v="0"/>
    <n v="0"/>
    <n v="0"/>
    <n v="0"/>
    <n v="0"/>
    <n v="0"/>
    <n v="0"/>
    <n v="0"/>
    <n v="0"/>
    <m/>
    <m/>
    <m/>
    <m/>
    <m/>
  </r>
  <r>
    <n v="821000831"/>
    <s v="HOSPITAL RUBEN CRUZ  VELEZ"/>
    <s v="CC2182"/>
    <s v="FRE1      "/>
    <n v="269838"/>
    <s v="FRE1269838"/>
    <s v="821000831_FRE1_269838"/>
    <d v="2023-03-08T00:00:00"/>
    <d v="2023-04-04T00:00:00"/>
    <n v="24600"/>
    <s v="EVENTOS"/>
    <d v="2023-03-01T00:00:00"/>
    <n v="24600"/>
    <n v="0"/>
    <n v="24600"/>
    <s v="FACTURA NO RADICADA"/>
    <x v="2"/>
    <s v="Para cargar RIPS o soportes"/>
    <s v="Demanda"/>
    <m/>
    <n v="0"/>
    <n v="0"/>
    <n v="0"/>
    <n v="0"/>
    <n v="0"/>
    <n v="0"/>
    <n v="0"/>
    <n v="0"/>
    <n v="0"/>
    <m/>
    <m/>
    <m/>
    <m/>
    <m/>
  </r>
  <r>
    <n v="821000831"/>
    <s v="HOSPITAL RUBEN CRUZ  VELEZ"/>
    <s v="CC2227"/>
    <s v="FRE1      "/>
    <n v="279620"/>
    <s v="FRE1279620"/>
    <s v="821000831_FRE1_279620"/>
    <d v="2023-04-11T00:00:00"/>
    <d v="2023-05-11T00:00:00"/>
    <n v="12300"/>
    <s v="EVENTOS"/>
    <d v="2023-04-01T00:00:00"/>
    <n v="12300"/>
    <n v="12300"/>
    <n v="0"/>
    <s v="FACTURA CANCELADA"/>
    <x v="6"/>
    <s v="Finalizada"/>
    <s v="Demanda"/>
    <n v="2023"/>
    <n v="12300"/>
    <n v="0"/>
    <n v="0"/>
    <n v="0"/>
    <n v="0"/>
    <n v="12300"/>
    <n v="0"/>
    <n v="12300"/>
    <n v="12300"/>
    <n v="12300"/>
    <m/>
    <n v="2201429348"/>
    <d v="2023-08-31T00:00:00"/>
    <m/>
  </r>
  <r>
    <n v="821000831"/>
    <s v="HOSPITAL RUBEN CRUZ  VELEZ"/>
    <s v="CC2227"/>
    <s v="FRE1      "/>
    <n v="280447"/>
    <s v="FRE1280447"/>
    <s v="821000831_FRE1_280447"/>
    <d v="2023-04-13T00:00:00"/>
    <d v="2023-05-11T00:00:00"/>
    <n v="40400"/>
    <s v="EVENTOS"/>
    <d v="2023-04-01T00:00:00"/>
    <n v="40400"/>
    <n v="0"/>
    <n v="40400"/>
    <s v="FACTURA DEVUELTA"/>
    <x v="5"/>
    <s v="Devuelta"/>
    <s v="Demanda"/>
    <n v="2023"/>
    <n v="40400"/>
    <n v="40400"/>
    <n v="0"/>
    <s v="AUT. SE REALIZA DEVELUCIÓN DE LA CUENTA PUESTO QUE EL SERVICIO BRINDADO AL USUARIO NO CUENTA CON AUTORIZACIÓN. MANUEL M"/>
    <n v="0"/>
    <n v="40400"/>
    <n v="0"/>
    <n v="0"/>
    <n v="0"/>
    <m/>
    <m/>
    <m/>
    <m/>
    <m/>
  </r>
  <r>
    <n v="821000831"/>
    <s v="HOSPITAL RUBEN CRUZ  VELEZ"/>
    <s v="CC2227"/>
    <s v="FRE1      "/>
    <n v="282689"/>
    <s v="FRE1282689"/>
    <s v="821000831_FRE1_282689"/>
    <d v="2023-04-20T00:00:00"/>
    <d v="2023-05-11T00:00:00"/>
    <n v="40400"/>
    <s v="EVENTOS"/>
    <d v="2023-04-01T00:00:00"/>
    <n v="40400"/>
    <n v="0"/>
    <n v="40400"/>
    <s v="FACTURA DEVUELTA"/>
    <x v="5"/>
    <s v="Devuelta"/>
    <s v="Demanda"/>
    <n v="2023"/>
    <n v="40400"/>
    <n v="40400"/>
    <n v="0"/>
    <s v="AUT. SE REALIZA DEVELUCIÓN DE LA CUENTA PUESTO QUE EL SERVICIO BRINDADO AL USUARIO NO CUENTA CON AUTORIZACIÓN. MANUEL M"/>
    <n v="0"/>
    <n v="40400"/>
    <n v="0"/>
    <n v="0"/>
    <n v="0"/>
    <m/>
    <m/>
    <m/>
    <m/>
    <m/>
  </r>
  <r>
    <n v="821000831"/>
    <s v="HOSPITAL RUBEN CRUZ  VELEZ"/>
    <s v="CC2227"/>
    <s v="FRE1      "/>
    <n v="283203"/>
    <s v="FRE1283203"/>
    <s v="821000831_FRE1_283203"/>
    <d v="2023-04-21T00:00:00"/>
    <d v="2023-05-11T00:00:00"/>
    <n v="40400"/>
    <s v="EVENTOS"/>
    <d v="2023-04-01T00:00:00"/>
    <n v="40400"/>
    <n v="0"/>
    <n v="40400"/>
    <s v="FACTURA DEVUELTA"/>
    <x v="5"/>
    <s v="Devuelta"/>
    <s v="Demanda"/>
    <n v="2023"/>
    <n v="40400"/>
    <n v="40400"/>
    <n v="0"/>
    <s v="AUT. SE REALIZA DEVELUCIÓN DE LA CUENTA PUESTO QUE EL SERVICIO BRINDADO AL USUARIO NO CUENTA CON AUTORIZACIÓN. MANUEL M"/>
    <n v="0"/>
    <n v="40400"/>
    <n v="0"/>
    <n v="0"/>
    <n v="0"/>
    <m/>
    <m/>
    <m/>
    <m/>
    <m/>
  </r>
  <r>
    <n v="821000831"/>
    <s v="HOSPITAL RUBEN CRUZ  VELEZ"/>
    <s v="CC2228"/>
    <s v="FRE1      "/>
    <n v="280700"/>
    <s v="FRE1280700"/>
    <s v="821000831_FRE1_280700"/>
    <d v="2023-04-13T00:00:00"/>
    <d v="2023-05-11T00:00:00"/>
    <n v="252500"/>
    <s v="EVENTOS"/>
    <d v="2023-04-01T00:00:00"/>
    <n v="252500"/>
    <n v="252500"/>
    <n v="0"/>
    <s v="FACTURA CANCELADA"/>
    <x v="6"/>
    <s v="Finalizada"/>
    <s v="Demanda"/>
    <n v="2023"/>
    <n v="252500"/>
    <n v="0"/>
    <n v="0"/>
    <n v="0"/>
    <n v="15100"/>
    <n v="252500"/>
    <n v="0"/>
    <n v="252500"/>
    <n v="252500"/>
    <n v="252500"/>
    <m/>
    <n v="2201429348"/>
    <d v="2023-08-31T00:00:00"/>
    <m/>
  </r>
  <r>
    <n v="821000831"/>
    <s v="HOSPITAL RUBEN CRUZ  VELEZ"/>
    <s v="CC2228"/>
    <s v="FRE1      "/>
    <n v="280759"/>
    <s v="FRE1280759"/>
    <s v="821000831_FRE1_280759"/>
    <d v="2023-04-13T00:00:00"/>
    <d v="2023-05-11T00:00:00"/>
    <n v="132838"/>
    <s v="EVENTOS"/>
    <d v="2023-04-01T00:00:00"/>
    <n v="132838"/>
    <n v="132838"/>
    <n v="0"/>
    <s v="FACTURA CANCELADA"/>
    <x v="6"/>
    <s v="Finalizada"/>
    <s v="Demanda"/>
    <n v="2023"/>
    <n v="132838"/>
    <n v="0"/>
    <n v="0"/>
    <n v="0"/>
    <n v="363888"/>
    <n v="132838"/>
    <n v="0"/>
    <n v="132838"/>
    <n v="132838"/>
    <n v="132838"/>
    <m/>
    <n v="2201418655"/>
    <s v="27.07.2023"/>
    <n v="734782"/>
  </r>
  <r>
    <n v="821000831"/>
    <s v="HOSPITAL RUBEN CRUZ  VELEZ"/>
    <s v="CC2228"/>
    <s v="FRE1      "/>
    <n v="282156"/>
    <s v="FRE1282156"/>
    <s v="821000831_FRE1_282156"/>
    <d v="2023-04-18T00:00:00"/>
    <d v="2023-05-11T00:00:00"/>
    <n v="73400"/>
    <s v="EVENTOS"/>
    <d v="2023-04-01T00:00:00"/>
    <n v="73400"/>
    <n v="73400"/>
    <n v="0"/>
    <s v="FACTURA CANCELADA"/>
    <x v="6"/>
    <s v="Finalizada"/>
    <s v="Demanda"/>
    <n v="2023"/>
    <n v="73400"/>
    <n v="0"/>
    <n v="0"/>
    <n v="0"/>
    <n v="363888"/>
    <n v="73400"/>
    <n v="0"/>
    <n v="73400"/>
    <n v="73400"/>
    <n v="73400"/>
    <m/>
    <n v="2201418655"/>
    <s v="27.07.2023"/>
    <n v="734782"/>
  </r>
  <r>
    <n v="821000831"/>
    <s v="HOSPITAL RUBEN CRUZ  VELEZ"/>
    <s v="CC2279"/>
    <s v="FRE1      "/>
    <n v="285881"/>
    <s v="FRE1285881"/>
    <s v="821000831_FRE1_285881"/>
    <d v="2023-05-02T00:00:00"/>
    <d v="2023-06-01T00:00:00"/>
    <n v="129500"/>
    <s v="EVENTOS"/>
    <d v="2022-05-01T00:00:00"/>
    <n v="129500"/>
    <n v="0"/>
    <n v="129500"/>
    <s v="FACTURA NO RADICADA"/>
    <x v="2"/>
    <s v="Para cargar RIPS o soportes"/>
    <s v="Demanda"/>
    <m/>
    <n v="0"/>
    <n v="0"/>
    <n v="0"/>
    <n v="0"/>
    <n v="0"/>
    <n v="0"/>
    <n v="0"/>
    <n v="0"/>
    <n v="0"/>
    <m/>
    <m/>
    <m/>
    <m/>
    <m/>
  </r>
  <r>
    <n v="821000831"/>
    <s v="HOSPITAL RUBEN CRUZ  VELEZ"/>
    <s v="CC2279"/>
    <s v="FRE1      "/>
    <n v="285884"/>
    <s v="FRE1285884"/>
    <s v="821000831_FRE1_285884"/>
    <d v="2023-05-02T00:00:00"/>
    <d v="2023-06-01T00:00:00"/>
    <n v="338379"/>
    <s v="EVENTOS"/>
    <d v="2022-05-01T00:00:00"/>
    <n v="338379"/>
    <n v="0"/>
    <n v="338379"/>
    <s v="FACTURA NO RADICADA"/>
    <x v="2"/>
    <s v="Para cargar RIPS o soportes"/>
    <s v="Demanda"/>
    <m/>
    <n v="0"/>
    <n v="0"/>
    <n v="0"/>
    <n v="0"/>
    <n v="0"/>
    <n v="0"/>
    <n v="0"/>
    <n v="0"/>
    <n v="0"/>
    <m/>
    <m/>
    <m/>
    <m/>
    <m/>
  </r>
  <r>
    <n v="821000831"/>
    <s v="HOSPITAL RUBEN CRUZ  VELEZ"/>
    <s v="CC2279"/>
    <s v="FRE1      "/>
    <n v="288362"/>
    <s v="FRE1288362"/>
    <s v="821000831_FRE1_288362"/>
    <d v="2023-05-09T00:00:00"/>
    <d v="2023-06-01T00:00:00"/>
    <n v="40400"/>
    <s v="EVENTOS"/>
    <d v="2022-05-01T00:00:00"/>
    <n v="40400"/>
    <n v="0"/>
    <n v="40400"/>
    <s v="FACTURA NO RADICADA"/>
    <x v="2"/>
    <s v="Para cargar RIPS o soportes"/>
    <s v="Demanda"/>
    <m/>
    <n v="0"/>
    <n v="0"/>
    <n v="0"/>
    <n v="0"/>
    <n v="0"/>
    <n v="0"/>
    <n v="0"/>
    <n v="0"/>
    <n v="0"/>
    <m/>
    <m/>
    <m/>
    <m/>
    <m/>
  </r>
  <r>
    <n v="821000831"/>
    <s v="HOSPITAL RUBEN CRUZ  VELEZ"/>
    <s v="CC2279"/>
    <s v="FRE1      "/>
    <n v="289709"/>
    <s v="FRE1289709"/>
    <s v="821000831_FRE1_289709"/>
    <d v="2023-05-13T00:00:00"/>
    <d v="2023-06-01T00:00:00"/>
    <n v="40400"/>
    <s v="EVENTOS"/>
    <d v="2022-05-01T00:00:00"/>
    <n v="40400"/>
    <n v="0"/>
    <n v="40400"/>
    <s v="FACTURA NO RADICADA"/>
    <x v="2"/>
    <s v="Para cargar RIPS o soportes"/>
    <s v="Demanda"/>
    <m/>
    <n v="0"/>
    <n v="0"/>
    <n v="0"/>
    <n v="0"/>
    <n v="0"/>
    <n v="0"/>
    <n v="0"/>
    <n v="0"/>
    <n v="0"/>
    <m/>
    <m/>
    <m/>
    <m/>
    <m/>
  </r>
  <r>
    <n v="821000831"/>
    <s v="HOSPITAL RUBEN CRUZ  VELEZ"/>
    <s v="CC2279"/>
    <s v="FRE1      "/>
    <n v="291601"/>
    <s v="FRE1291601"/>
    <s v="821000831_FRE1_291601"/>
    <d v="2023-05-18T00:00:00"/>
    <d v="2023-06-01T00:00:00"/>
    <n v="77300"/>
    <s v="EVENTOS"/>
    <d v="2022-05-01T00:00:00"/>
    <n v="77300"/>
    <n v="0"/>
    <n v="77300"/>
    <s v="FACTURA NO RADICADA"/>
    <x v="2"/>
    <s v="Para cargar RIPS o soportes"/>
    <s v="Demanda"/>
    <m/>
    <n v="0"/>
    <n v="0"/>
    <n v="0"/>
    <n v="0"/>
    <n v="0"/>
    <n v="0"/>
    <n v="0"/>
    <n v="0"/>
    <n v="0"/>
    <m/>
    <m/>
    <m/>
    <m/>
    <m/>
  </r>
  <r>
    <n v="821000831"/>
    <s v="HOSPITAL RUBEN CRUZ  VELEZ"/>
    <s v="CC2279"/>
    <s v="FRE1      "/>
    <n v="291744"/>
    <s v="FRE1291744"/>
    <s v="821000831_FRE1_291744"/>
    <d v="2023-05-19T00:00:00"/>
    <d v="2023-06-01T00:00:00"/>
    <n v="40400"/>
    <s v="EVENTOS"/>
    <d v="2022-05-01T00:00:00"/>
    <n v="40400"/>
    <n v="0"/>
    <n v="40400"/>
    <s v="FACTURA NO RADICADA"/>
    <x v="2"/>
    <s v="Para cargar RIPS o soportes"/>
    <s v="Demanda"/>
    <m/>
    <n v="0"/>
    <n v="0"/>
    <n v="0"/>
    <n v="0"/>
    <n v="0"/>
    <n v="0"/>
    <n v="0"/>
    <n v="0"/>
    <n v="0"/>
    <m/>
    <m/>
    <m/>
    <m/>
    <m/>
  </r>
  <r>
    <n v="821000831"/>
    <s v="HOSPITAL RUBEN CRUZ  VELEZ"/>
    <s v="CC2279"/>
    <s v="FRE1      "/>
    <n v="292562"/>
    <s v="FRE1292562"/>
    <s v="821000831_FRE1_292562"/>
    <d v="2023-05-24T00:00:00"/>
    <d v="2023-06-01T00:00:00"/>
    <n v="40400"/>
    <s v="EVENTOS"/>
    <d v="2022-05-01T00:00:00"/>
    <n v="40400"/>
    <n v="0"/>
    <n v="40400"/>
    <s v="FACTURA NO RADICADA"/>
    <x v="2"/>
    <s v="Para cargar RIPS o soportes"/>
    <s v="Demanda"/>
    <m/>
    <n v="0"/>
    <n v="0"/>
    <n v="0"/>
    <n v="0"/>
    <n v="0"/>
    <n v="0"/>
    <n v="0"/>
    <n v="0"/>
    <n v="0"/>
    <m/>
    <m/>
    <m/>
    <m/>
    <m/>
  </r>
  <r>
    <n v="821000831"/>
    <s v="HOSPITAL RUBEN CRUZ  VELEZ"/>
    <s v="CC2280"/>
    <s v="FRE1      "/>
    <n v="286428"/>
    <s v="FRE1286428"/>
    <s v="821000831_FRE1_286428"/>
    <d v="2023-05-03T00:00:00"/>
    <d v="2023-06-01T00:00:00"/>
    <n v="30500"/>
    <s v="EVENTOS"/>
    <d v="2022-05-01T00:00:00"/>
    <n v="30500"/>
    <n v="0"/>
    <n v="30500"/>
    <s v="FACTURA NO RADICADA"/>
    <x v="2"/>
    <s v="Para cargar RIPS o soportes"/>
    <s v="Demanda"/>
    <m/>
    <n v="0"/>
    <n v="0"/>
    <n v="0"/>
    <n v="0"/>
    <n v="0"/>
    <n v="0"/>
    <n v="0"/>
    <n v="0"/>
    <n v="0"/>
    <m/>
    <m/>
    <m/>
    <m/>
    <m/>
  </r>
  <r>
    <n v="821000831"/>
    <s v="HOSPITAL RUBEN CRUZ  VELEZ"/>
    <s v="CC2280"/>
    <s v="FRE1      "/>
    <n v="286465"/>
    <s v="FRE1286465"/>
    <s v="821000831_FRE1_286465"/>
    <d v="2023-05-03T00:00:00"/>
    <d v="2023-06-01T00:00:00"/>
    <n v="158500"/>
    <s v="EVENTOS"/>
    <d v="2022-05-01T00:00:00"/>
    <n v="158500"/>
    <n v="0"/>
    <n v="158500"/>
    <s v="FACTURA NO RADICADA"/>
    <x v="2"/>
    <s v="Para cargar RIPS o soportes"/>
    <s v="Demanda"/>
    <m/>
    <n v="0"/>
    <n v="0"/>
    <n v="0"/>
    <n v="0"/>
    <n v="0"/>
    <n v="0"/>
    <n v="0"/>
    <n v="0"/>
    <n v="0"/>
    <m/>
    <m/>
    <m/>
    <m/>
    <m/>
  </r>
  <r>
    <n v="821000831"/>
    <s v="HOSPITAL RUBEN CRUZ  VELEZ"/>
    <s v="CC2280"/>
    <s v="FRE1      "/>
    <n v="287343"/>
    <s v="FRE1287343"/>
    <s v="821000831_FRE1_287343"/>
    <d v="2023-05-05T00:00:00"/>
    <d v="2023-06-01T00:00:00"/>
    <n v="44500"/>
    <s v="EVENTOS"/>
    <d v="2022-05-01T00:00:00"/>
    <n v="44500"/>
    <n v="0"/>
    <n v="44500"/>
    <s v="FACTURA NO RADICADA"/>
    <x v="2"/>
    <s v="Para cargar RIPS o soportes"/>
    <s v="Demanda"/>
    <m/>
    <n v="0"/>
    <n v="0"/>
    <n v="0"/>
    <n v="0"/>
    <n v="0"/>
    <n v="0"/>
    <n v="0"/>
    <n v="0"/>
    <n v="0"/>
    <m/>
    <m/>
    <m/>
    <m/>
    <m/>
  </r>
  <r>
    <n v="821000831"/>
    <s v="HOSPITAL RUBEN CRUZ  VELEZ"/>
    <s v="CC2280"/>
    <s v="FRE1      "/>
    <n v="290133"/>
    <s v="FRE1290133"/>
    <s v="821000831_FRE1_290133"/>
    <d v="2023-05-15T00:00:00"/>
    <d v="2023-06-01T00:00:00"/>
    <n v="226400"/>
    <s v="EVENTOS"/>
    <d v="2022-05-01T00:00:00"/>
    <n v="226400"/>
    <n v="0"/>
    <n v="226400"/>
    <s v="FACTURA NO RADICADA"/>
    <x v="2"/>
    <s v="Para cargar RIPS o soportes"/>
    <s v="Demanda"/>
    <m/>
    <n v="0"/>
    <n v="0"/>
    <n v="0"/>
    <n v="0"/>
    <n v="0"/>
    <n v="0"/>
    <n v="0"/>
    <n v="0"/>
    <n v="0"/>
    <m/>
    <m/>
    <m/>
    <m/>
    <m/>
  </r>
  <r>
    <n v="821000831"/>
    <s v="HOSPITAL RUBEN CRUZ  VELEZ"/>
    <s v="CC2280"/>
    <s v="FRE1      "/>
    <n v="290151"/>
    <s v="FRE1290151"/>
    <s v="821000831_FRE1_290151"/>
    <d v="2023-05-15T00:00:00"/>
    <d v="2023-06-01T00:00:00"/>
    <n v="6700"/>
    <s v="EVENTOS"/>
    <d v="2022-05-01T00:00:00"/>
    <n v="6700"/>
    <n v="0"/>
    <n v="6700"/>
    <s v="FACTURA NO RADICADA"/>
    <x v="2"/>
    <s v="Para cargar RIPS o soportes"/>
    <s v="Demanda"/>
    <m/>
    <n v="0"/>
    <n v="0"/>
    <n v="0"/>
    <n v="0"/>
    <n v="0"/>
    <n v="0"/>
    <n v="0"/>
    <n v="0"/>
    <n v="0"/>
    <m/>
    <m/>
    <m/>
    <m/>
    <m/>
  </r>
  <r>
    <n v="821000831"/>
    <s v="HOSPITAL RUBEN CRUZ  VELEZ"/>
    <s v="CC2280"/>
    <s v="FRE1      "/>
    <n v="290741"/>
    <s v="FRE1290741"/>
    <s v="821000831_FRE1_290741"/>
    <d v="2023-05-16T00:00:00"/>
    <d v="2023-06-01T00:00:00"/>
    <n v="32400"/>
    <s v="EVENTOS"/>
    <d v="2022-05-01T00:00:00"/>
    <n v="32400"/>
    <n v="0"/>
    <n v="32400"/>
    <s v="FACTURA NO RADICADA"/>
    <x v="2"/>
    <s v="Para cargar RIPS o soportes"/>
    <s v="Demanda"/>
    <m/>
    <n v="0"/>
    <n v="0"/>
    <n v="0"/>
    <n v="0"/>
    <n v="0"/>
    <n v="0"/>
    <n v="0"/>
    <n v="0"/>
    <n v="0"/>
    <m/>
    <m/>
    <m/>
    <m/>
    <m/>
  </r>
  <r>
    <n v="821000831"/>
    <s v="HOSPITAL RUBEN CRUZ  VELEZ"/>
    <s v="CC2280"/>
    <s v="FRE1      "/>
    <n v="292278"/>
    <s v="FRE1292278"/>
    <s v="821000831_FRE1_292278"/>
    <d v="2023-05-23T00:00:00"/>
    <d v="2023-06-01T00:00:00"/>
    <n v="159200"/>
    <s v="EVENTOS"/>
    <d v="2022-05-01T00:00:00"/>
    <n v="159200"/>
    <n v="0"/>
    <n v="159200"/>
    <s v="FACTURA NO RADICADA"/>
    <x v="2"/>
    <s v="Para cargar RIPS o soportes"/>
    <s v="Demanda"/>
    <m/>
    <n v="0"/>
    <n v="0"/>
    <n v="0"/>
    <n v="0"/>
    <n v="0"/>
    <n v="0"/>
    <n v="0"/>
    <n v="0"/>
    <n v="0"/>
    <m/>
    <m/>
    <m/>
    <m/>
    <m/>
  </r>
  <r>
    <n v="821000831"/>
    <s v="HOSPITAL RUBEN CRUZ  VELEZ"/>
    <s v="CC2335"/>
    <s v="FRE1      "/>
    <n v="298771"/>
    <s v="FRE1298771"/>
    <s v="821000831_FRE1_298771"/>
    <d v="2023-06-09T00:00:00"/>
    <d v="2023-08-15T00:00:00"/>
    <n v="6700"/>
    <s v="EVENTOS"/>
    <d v="2023-06-01T00:00:00"/>
    <n v="6700"/>
    <n v="0"/>
    <n v="6700"/>
    <s v="FACTURA EN PROCESO INTERNO"/>
    <x v="5"/>
    <s v="Devuelta"/>
    <s v="Demanda"/>
    <m/>
    <n v="0"/>
    <n v="0"/>
    <n v="0"/>
    <n v="0"/>
    <n v="0"/>
    <n v="0"/>
    <n v="0"/>
    <n v="0"/>
    <n v="0"/>
    <m/>
    <m/>
    <m/>
    <m/>
    <m/>
  </r>
  <r>
    <n v="821000831"/>
    <s v="HOSPITAL RUBEN CRUZ  VELEZ"/>
    <s v="CC2335"/>
    <s v="FRE1      "/>
    <n v="298877"/>
    <s v="FRE1298877"/>
    <s v="821000831_FRE1_298877"/>
    <d v="2023-06-11T00:00:00"/>
    <d v="2023-08-15T00:00:00"/>
    <n v="187524"/>
    <s v="EVENTOS"/>
    <d v="2023-06-01T00:00:00"/>
    <n v="187524"/>
    <n v="0"/>
    <n v="187524"/>
    <s v="FACTURA EN PROGRAMACION DE PAGO"/>
    <x v="7"/>
    <s v="Finalizada"/>
    <s v="Demanda"/>
    <n v="2023"/>
    <n v="187524"/>
    <n v="0"/>
    <n v="0"/>
    <n v="0"/>
    <n v="364027"/>
    <n v="187524"/>
    <n v="0"/>
    <n v="187524"/>
    <n v="187524"/>
    <m/>
    <m/>
    <m/>
    <m/>
    <m/>
  </r>
  <r>
    <n v="821000831"/>
    <s v="HOSPITAL RUBEN CRUZ  VELEZ"/>
    <s v="CC2353"/>
    <s v="FRE1      "/>
    <n v="296384"/>
    <s v="FRE1296384"/>
    <s v="821000831_FRE1_296384"/>
    <d v="2023-06-05T00:00:00"/>
    <d v="2023-08-15T00:00:00"/>
    <n v="124300"/>
    <s v="EVENTOS"/>
    <d v="2023-06-01T00:00:00"/>
    <n v="124300"/>
    <n v="124300"/>
    <n v="0"/>
    <s v="FACTURA CANCELADA"/>
    <x v="6"/>
    <s v="Finalizada"/>
    <s v="Demanda"/>
    <n v="2023"/>
    <n v="128400"/>
    <n v="0"/>
    <n v="0"/>
    <n v="0"/>
    <n v="104500"/>
    <n v="128400"/>
    <n v="4100"/>
    <n v="128400"/>
    <n v="128400"/>
    <n v="128400"/>
    <m/>
    <n v="2201452614"/>
    <s v="15.11.2023"/>
    <n v="288600"/>
  </r>
  <r>
    <n v="821000831"/>
    <s v="HOSPITAL RUBEN CRUZ  VELEZ"/>
    <s v="CC2353"/>
    <s v="FRE1      "/>
    <n v="297513"/>
    <s v="FRE1297513"/>
    <s v="821000831_FRE1_297513"/>
    <d v="2023-06-07T00:00:00"/>
    <d v="2023-08-15T00:00:00"/>
    <n v="28300"/>
    <s v="EVENTOS"/>
    <d v="2023-06-01T00:00:00"/>
    <n v="28300"/>
    <n v="28300"/>
    <n v="0"/>
    <s v="FACTURA CANCELADA"/>
    <x v="6"/>
    <s v="Finalizada"/>
    <s v="Demanda"/>
    <n v="2023"/>
    <n v="32400"/>
    <n v="0"/>
    <n v="0"/>
    <n v="0"/>
    <n v="26300"/>
    <n v="32400"/>
    <n v="4100"/>
    <n v="32400"/>
    <n v="32400"/>
    <m/>
    <m/>
    <m/>
    <m/>
    <m/>
  </r>
  <r>
    <n v="821000831"/>
    <s v="HOSPITAL RUBEN CRUZ  VELEZ"/>
    <s v="CC2353"/>
    <s v="FRE1      "/>
    <n v="298439"/>
    <s v="FRE1298439"/>
    <s v="821000831_FRE1_298439"/>
    <d v="2023-06-09T00:00:00"/>
    <d v="2023-08-15T00:00:00"/>
    <n v="166650"/>
    <s v="EVENTOS"/>
    <d v="2023-06-01T00:00:00"/>
    <n v="166650"/>
    <n v="0"/>
    <n v="166650"/>
    <s v="FACTURA EN PROGRAMACION DE PAGO"/>
    <x v="7"/>
    <s v="Finalizada"/>
    <s v="Demanda"/>
    <n v="2023"/>
    <n v="166650"/>
    <n v="0"/>
    <n v="0"/>
    <n v="0"/>
    <n v="285403"/>
    <n v="166650"/>
    <n v="0"/>
    <n v="166650"/>
    <n v="166650"/>
    <m/>
    <m/>
    <m/>
    <m/>
    <m/>
  </r>
  <r>
    <n v="821000831"/>
    <s v="HOSPITAL RUBEN CRUZ  VELEZ"/>
    <s v="CC2353"/>
    <s v="FRE1      "/>
    <n v="298792"/>
    <s v="FRE1298792"/>
    <s v="821000831_FRE1_298792"/>
    <d v="2023-06-09T00:00:00"/>
    <d v="2023-08-15T00:00:00"/>
    <n v="13400"/>
    <s v="EVENTOS"/>
    <d v="2023-06-01T00:00:00"/>
    <n v="13400"/>
    <n v="13400"/>
    <n v="0"/>
    <s v="FACTURA EN PROCESO INTERNO"/>
    <x v="7"/>
    <s v="Finalizada"/>
    <s v="Demanda"/>
    <n v="2023"/>
    <n v="13400"/>
    <n v="0"/>
    <n v="0"/>
    <n v="0"/>
    <n v="0"/>
    <n v="13400"/>
    <n v="0"/>
    <n v="13400"/>
    <n v="13400"/>
    <m/>
    <m/>
    <m/>
    <m/>
    <m/>
  </r>
  <r>
    <n v="821000831"/>
    <s v="HOSPITAL RUBEN CRUZ  VELEZ"/>
    <s v="CC2353"/>
    <s v="FRE1      "/>
    <n v="298794"/>
    <s v="FRE1298794"/>
    <s v="821000831_FRE1_298794"/>
    <d v="2023-06-09T00:00:00"/>
    <d v="2023-08-15T00:00:00"/>
    <n v="26800"/>
    <s v="EVENTOS"/>
    <d v="2023-06-01T00:00:00"/>
    <n v="26800"/>
    <n v="26800"/>
    <n v="0"/>
    <s v="FACTURA CANCELADA"/>
    <x v="6"/>
    <s v="Finalizada"/>
    <s v="Demanda"/>
    <n v="2023"/>
    <n v="26800"/>
    <n v="0"/>
    <n v="0"/>
    <n v="0"/>
    <n v="0"/>
    <n v="26800"/>
    <n v="0"/>
    <n v="26800"/>
    <n v="26800"/>
    <m/>
    <m/>
    <m/>
    <m/>
    <m/>
  </r>
  <r>
    <n v="821000831"/>
    <s v="HOSPITAL RUBEN CRUZ  VELEZ"/>
    <s v="CC2353"/>
    <s v="FRE1      "/>
    <n v="300919"/>
    <s v="FRE1300919"/>
    <s v="821000831_FRE1_300919"/>
    <d v="2023-06-20T00:00:00"/>
    <d v="2023-08-15T00:00:00"/>
    <n v="30500"/>
    <s v="EVENTOS"/>
    <d v="2023-06-01T00:00:00"/>
    <n v="30500"/>
    <n v="0"/>
    <n v="30500"/>
    <s v="FACTURA EN PROCESO INTERNO"/>
    <x v="5"/>
    <s v="Devuelta"/>
    <s v="Demanda"/>
    <n v="2023"/>
    <n v="30500"/>
    <n v="0"/>
    <n v="0"/>
    <n v="0"/>
    <n v="0"/>
    <n v="30500"/>
    <n v="0"/>
    <n v="30500"/>
    <n v="30500"/>
    <m/>
    <m/>
    <m/>
    <m/>
    <m/>
  </r>
  <r>
    <n v="821000831"/>
    <s v="HOSPITAL RUBEN CRUZ  VELEZ"/>
    <s v="CC2353"/>
    <s v="FRE1      "/>
    <n v="300920"/>
    <s v="FRE1300920"/>
    <s v="821000831_FRE1_300920"/>
    <d v="2023-06-20T00:00:00"/>
    <d v="2023-08-15T00:00:00"/>
    <n v="144600"/>
    <s v="EVENTOS"/>
    <d v="2023-06-01T00:00:00"/>
    <n v="144600"/>
    <n v="0"/>
    <n v="144600"/>
    <s v="FACTURA EN PROCESO INTERNO"/>
    <x v="5"/>
    <s v="Devuelta"/>
    <s v="Demanda"/>
    <n v="2023"/>
    <n v="144600"/>
    <n v="0"/>
    <n v="0"/>
    <n v="0"/>
    <n v="0"/>
    <n v="144600"/>
    <n v="0"/>
    <n v="144600"/>
    <n v="144600"/>
    <m/>
    <m/>
    <m/>
    <m/>
    <m/>
  </r>
  <r>
    <n v="821000831"/>
    <s v="HOSPITAL RUBEN CRUZ  VELEZ"/>
    <s v="CC2353"/>
    <s v="FRE1      "/>
    <n v="300942"/>
    <s v="FRE1300942"/>
    <s v="821000831_FRE1_300942"/>
    <d v="2023-06-20T00:00:00"/>
    <d v="2023-08-15T00:00:00"/>
    <n v="40400"/>
    <s v="EVENTOS"/>
    <d v="2023-06-01T00:00:00"/>
    <n v="40400"/>
    <n v="0"/>
    <n v="40400"/>
    <s v="FACTURA EN PROGRAMACION DE PAGO-GLOSA POR CONCILIAR"/>
    <x v="8"/>
    <s v="Para auditoria de pertinencia"/>
    <s v="Demanda"/>
    <m/>
    <n v="0"/>
    <n v="0"/>
    <n v="0"/>
    <s v="SE GLOSA SERVICIO POR $19.400, TARIFA PACTADA POR $25.100 890301-CONSULTA DE CONTROL O DE SEGUIMIENTO POR MEDICINA GENERAL, SE GLOSA EXCEDENTE"/>
    <n v="0"/>
    <n v="0"/>
    <n v="0"/>
    <n v="0"/>
    <n v="0"/>
    <m/>
    <m/>
    <m/>
    <m/>
    <m/>
  </r>
  <r>
    <n v="821000831"/>
    <s v="HOSPITAL RUBEN CRUZ  VELEZ"/>
    <s v="CC2353"/>
    <s v="FRE1      "/>
    <n v="301706"/>
    <s v="FRE1301706"/>
    <s v="821000831_FRE1_301706"/>
    <d v="2023-06-22T00:00:00"/>
    <d v="2023-08-15T00:00:00"/>
    <n v="30500"/>
    <s v="EVENTOS"/>
    <d v="2023-06-01T00:00:00"/>
    <n v="30500"/>
    <n v="0"/>
    <n v="30500"/>
    <s v="FACTURA EN PROCESO INTERNO"/>
    <x v="7"/>
    <s v="Finalizada"/>
    <s v="Demanda"/>
    <n v="2023"/>
    <n v="30500"/>
    <n v="0"/>
    <n v="0"/>
    <n v="0"/>
    <n v="0"/>
    <n v="30500"/>
    <n v="0"/>
    <n v="30500"/>
    <n v="30500"/>
    <m/>
    <m/>
    <m/>
    <m/>
    <m/>
  </r>
  <r>
    <n v="821000831"/>
    <s v="HOSPITAL RUBEN CRUZ  VELEZ"/>
    <s v="CC2353"/>
    <s v="FRE1      "/>
    <n v="301710"/>
    <s v="FRE1301710"/>
    <s v="821000831_FRE1_301710"/>
    <d v="2023-06-22T00:00:00"/>
    <d v="2023-08-15T00:00:00"/>
    <n v="144600"/>
    <s v="EVENTOS"/>
    <d v="2023-06-01T00:00:00"/>
    <n v="144600"/>
    <n v="0"/>
    <n v="144600"/>
    <s v="FACTURA DEVUELTA"/>
    <x v="5"/>
    <s v="Devuelta"/>
    <s v="Demanda"/>
    <m/>
    <n v="0"/>
    <n v="0"/>
    <n v="0"/>
    <s v="Se realiza auditoria de la cuenta, La cual se DEVUELVE porque no cumple con los valores reportados en la factura. La IPS emite un valor de $144.600 los cuales deben ser registrados al momento de ingresar la factura al aplicativo; la suma de anotada de $20.800 no coincide con el valor bruto reportado en la imagen y el XML.."/>
    <n v="0"/>
    <n v="0"/>
    <n v="0"/>
    <n v="0"/>
    <n v="0"/>
    <m/>
    <m/>
    <m/>
    <m/>
    <m/>
  </r>
  <r>
    <n v="821000831"/>
    <s v="HOSPITAL RUBEN CRUZ  VELEZ"/>
    <s v="CC2396"/>
    <s v="FRE1      "/>
    <n v="305585"/>
    <s v="FRE1305585"/>
    <s v="821000831_FRE1_305585"/>
    <d v="2023-07-04T00:00:00"/>
    <d v="2023-08-15T00:00:00"/>
    <n v="27200"/>
    <s v="EVENTOS"/>
    <d v="2023-07-01T00:00:00"/>
    <n v="27200"/>
    <n v="0"/>
    <n v="27200"/>
    <s v="FACTURA EN PROCESO INTERNO"/>
    <x v="7"/>
    <s v="Finalizada"/>
    <s v="Demanda"/>
    <n v="2023"/>
    <n v="31300"/>
    <n v="0"/>
    <n v="0"/>
    <n v="0"/>
    <n v="0"/>
    <n v="31300"/>
    <n v="4100"/>
    <n v="31300"/>
    <n v="31300"/>
    <m/>
    <m/>
    <m/>
    <m/>
    <m/>
  </r>
  <r>
    <n v="821000831"/>
    <s v="HOSPITAL RUBEN CRUZ  VELEZ"/>
    <s v="CC2396"/>
    <s v="FRE1      "/>
    <n v="305762"/>
    <s v="FRE1305762"/>
    <s v="821000831_FRE1_305762"/>
    <d v="2023-07-05T00:00:00"/>
    <d v="2023-08-15T00:00:00"/>
    <n v="40400"/>
    <s v="EVENTOS"/>
    <d v="2023-07-01T00:00:00"/>
    <n v="40400"/>
    <n v="0"/>
    <n v="40400"/>
    <s v="FACTURA EN PROCESO INTERNO"/>
    <x v="5"/>
    <s v="Devuelta"/>
    <s v="Demanda"/>
    <n v="2023"/>
    <n v="44500"/>
    <n v="0"/>
    <n v="0"/>
    <s v="Se realiza DEVOLUCION de la cuenta, Se evidencia que el CUPS facturado es diferente al autorizado por la EPS. La EPS autoriza el CUPS 890201 CONSULTA DE PRIMERA VEZ POR MEDICINA GENERAL $46.400, Al validar la IPS factura el CUPS 890301 CONSULTA DE CONTROL Y SEGUIMIENTO $25.100, cada servicio cuenta con su tarifa pactada, no se evidencia orden que identifique que el paciente va por primera vez. según lo que la IPS factura estarían cobrando mayor valor en el servicio, por favor validar información para continuar con el tramite de la factura (lo autorizado debe ser igual a lo facturado)."/>
    <n v="0"/>
    <n v="44500"/>
    <n v="0"/>
    <n v="44500"/>
    <n v="44500"/>
    <m/>
    <m/>
    <m/>
    <m/>
    <m/>
  </r>
  <r>
    <n v="821000831"/>
    <s v="HOSPITAL RUBEN CRUZ  VELEZ"/>
    <s v="CC2396"/>
    <s v="FRE1      "/>
    <n v="305898"/>
    <s v="FRE1305898"/>
    <s v="821000831_FRE1_305898"/>
    <d v="2023-07-05T00:00:00"/>
    <d v="2023-08-15T00:00:00"/>
    <n v="146300"/>
    <s v="EVENTOS"/>
    <d v="2023-07-01T00:00:00"/>
    <n v="146300"/>
    <n v="0"/>
    <n v="146300"/>
    <s v="FACTURA DEVUELTA"/>
    <x v="5"/>
    <s v="Devuelta"/>
    <s v="Demanda"/>
    <m/>
    <n v="0"/>
    <n v="0"/>
    <n v="0"/>
    <s v="Se realiza auditoria de la cuenta, La cual se DEVUELVE porque no cumple con los valores reportados en la factura. La IPS emite un valor de $126.600 los cuales deben ser registrados al momento de ingresar la factura al aplicativo; la suma de anotada de $19.700 no coincide con el valor bruto reportado en la imagen y el XML.."/>
    <n v="0"/>
    <n v="0"/>
    <n v="0"/>
    <n v="0"/>
    <n v="0"/>
    <m/>
    <m/>
    <m/>
    <m/>
    <m/>
  </r>
  <r>
    <n v="821000831"/>
    <s v="HOSPITAL RUBEN CRUZ  VELEZ"/>
    <s v="CC2396"/>
    <s v="FRE1      "/>
    <n v="305899"/>
    <s v="FRE1305899"/>
    <s v="821000831_FRE1_305899"/>
    <d v="2023-07-05T00:00:00"/>
    <d v="2023-08-15T00:00:00"/>
    <n v="45000"/>
    <s v="EVENTOS"/>
    <d v="2023-07-01T00:00:00"/>
    <n v="45000"/>
    <n v="0"/>
    <n v="45000"/>
    <s v="FACTURA DEVUELTA"/>
    <x v="5"/>
    <s v="Devuelta"/>
    <s v="Demanda"/>
    <m/>
    <n v="0"/>
    <n v="0"/>
    <n v="0"/>
    <s v="Se realiza auditoria de la cuenta, La cual se DEVUELVE porque no cumple con los valores reportados en la factura. La IPS emite un valor de $45.000 los cuales deben ser registrados al momento de ingresar la factura al aplicativo; la suma de anotada de $15.000 no coincide con el valor bruto reportado en la imagen y el XML.."/>
    <n v="0"/>
    <n v="0"/>
    <n v="0"/>
    <n v="0"/>
    <n v="0"/>
    <m/>
    <m/>
    <m/>
    <m/>
    <m/>
  </r>
  <r>
    <n v="821000831"/>
    <s v="HOSPITAL RUBEN CRUZ  VELEZ"/>
    <s v="CC2396"/>
    <s v="FRE1      "/>
    <n v="307043"/>
    <s v="FRE1307043"/>
    <s v="821000831_FRE1_307043"/>
    <d v="2023-07-08T00:00:00"/>
    <d v="2023-08-15T00:00:00"/>
    <n v="49800"/>
    <s v="EVENTOS"/>
    <d v="2023-07-01T00:00:00"/>
    <n v="49800"/>
    <n v="0"/>
    <n v="49800"/>
    <s v="FACTURA EN PROCESO INTERNO"/>
    <x v="7"/>
    <s v="Finalizada"/>
    <s v="Demanda"/>
    <n v="2023"/>
    <n v="53900"/>
    <n v="0"/>
    <n v="0"/>
    <n v="0"/>
    <n v="0"/>
    <n v="53900"/>
    <n v="0"/>
    <n v="53900"/>
    <n v="53900"/>
    <m/>
    <m/>
    <m/>
    <m/>
    <m/>
  </r>
  <r>
    <n v="821000831"/>
    <s v="HOSPITAL RUBEN CRUZ  VELEZ"/>
    <s v="CC2396"/>
    <s v="FRE1      "/>
    <n v="308641"/>
    <s v="FRE1308641"/>
    <s v="821000831_FRE1_308641"/>
    <d v="2023-07-13T00:00:00"/>
    <d v="2023-08-15T00:00:00"/>
    <n v="27200"/>
    <s v="EVENTOS"/>
    <d v="2023-07-01T00:00:00"/>
    <n v="27200"/>
    <n v="0"/>
    <n v="27200"/>
    <s v="FACTURA EN PROCESO INTERNO"/>
    <x v="7"/>
    <s v="Finalizada"/>
    <s v="Demanda"/>
    <n v="2023"/>
    <n v="31300"/>
    <n v="0"/>
    <n v="0"/>
    <n v="0"/>
    <n v="0"/>
    <n v="31300"/>
    <n v="4100"/>
    <n v="31300"/>
    <n v="31300"/>
    <m/>
    <m/>
    <m/>
    <m/>
    <m/>
  </r>
  <r>
    <n v="821000831"/>
    <s v="HOSPITAL RUBEN CRUZ  VELEZ"/>
    <s v="CC2396"/>
    <s v="FRE1      "/>
    <n v="309621"/>
    <s v="FRE1309621"/>
    <s v="821000831_FRE1_309621"/>
    <d v="2023-07-17T00:00:00"/>
    <d v="2023-08-15T00:00:00"/>
    <n v="6700"/>
    <s v="EVENTOS"/>
    <d v="2023-07-01T00:00:00"/>
    <n v="6700"/>
    <n v="6700"/>
    <n v="0"/>
    <s v="FACTURA CANCELADA"/>
    <x v="6"/>
    <s v="Finalizada"/>
    <s v="Demanda"/>
    <n v="2023"/>
    <n v="6700"/>
    <n v="0"/>
    <n v="0"/>
    <n v="0"/>
    <n v="0"/>
    <n v="6700"/>
    <n v="0"/>
    <n v="6700"/>
    <n v="6700"/>
    <m/>
    <m/>
    <m/>
    <m/>
    <m/>
  </r>
  <r>
    <n v="821000831"/>
    <s v="HOSPITAL RUBEN CRUZ  VELEZ"/>
    <s v="CC2397"/>
    <s v="FRE1      "/>
    <n v="303315"/>
    <s v="FRE1303315"/>
    <s v="821000831_FRE1_303315"/>
    <d v="2023-06-26T00:00:00"/>
    <d v="2023-08-15T00:00:00"/>
    <n v="44500"/>
    <s v="EVENTOS"/>
    <d v="2023-07-01T00:00:00"/>
    <n v="44500"/>
    <n v="0"/>
    <n v="44500"/>
    <s v="FACTURA EN PROCESO INTERNO"/>
    <x v="7"/>
    <s v="Finalizada"/>
    <s v="Demanda"/>
    <n v="2023"/>
    <n v="44500"/>
    <n v="0"/>
    <n v="0"/>
    <n v="0"/>
    <n v="0"/>
    <n v="44500"/>
    <n v="0"/>
    <n v="44500"/>
    <n v="44500"/>
    <m/>
    <m/>
    <m/>
    <m/>
    <m/>
  </r>
  <r>
    <n v="821000831"/>
    <s v="HOSPITAL RUBEN CRUZ  VELEZ"/>
    <s v="CC2397"/>
    <s v="FRE1      "/>
    <n v="310401"/>
    <s v="FRE1310401"/>
    <s v="821000831_FRE1_310401"/>
    <d v="2023-07-19T00:00:00"/>
    <d v="2023-08-15T00:00:00"/>
    <n v="6700"/>
    <s v="EVENTOS"/>
    <d v="2023-07-01T00:00:00"/>
    <n v="6700"/>
    <n v="6700"/>
    <n v="0"/>
    <s v="FACTURA CANCELADA"/>
    <x v="6"/>
    <s v="Finalizada"/>
    <s v="Demanda"/>
    <n v="2023"/>
    <n v="6700"/>
    <n v="0"/>
    <n v="0"/>
    <n v="0"/>
    <n v="0"/>
    <n v="6700"/>
    <n v="0"/>
    <n v="6700"/>
    <n v="6700"/>
    <m/>
    <m/>
    <m/>
    <m/>
    <m/>
  </r>
  <r>
    <n v="821000831"/>
    <s v="HOSPITAL RUBEN CRUZ  VELEZ"/>
    <s v="CC2453"/>
    <s v="FRE1      "/>
    <n v="315506"/>
    <s v="FRE1315506"/>
    <s v="821000831_FRE1_315506"/>
    <d v="2023-09-05T00:00:00"/>
    <d v="2023-08-04T00:00:00"/>
    <n v="40400"/>
    <m/>
    <d v="2023-08-01T00:00:00"/>
    <n v="40400"/>
    <m/>
    <n v="40400"/>
    <e v="#N/A"/>
    <x v="9"/>
    <s v="Para auditoria de pertinencia"/>
    <s v="Demanda"/>
    <m/>
    <n v="0"/>
    <n v="0"/>
    <n v="0"/>
    <e v="#N/A"/>
    <n v="0"/>
    <n v="0"/>
    <n v="0"/>
    <n v="0"/>
    <n v="0"/>
    <m/>
    <m/>
    <m/>
    <m/>
    <m/>
  </r>
  <r>
    <n v="821000831"/>
    <s v="HOSPITAL RUBEN CRUZ  VELEZ"/>
    <s v="CC2454"/>
    <s v="FRE1      "/>
    <n v="314366"/>
    <s v="FRE1314366"/>
    <s v="821000831_FRE1_314366"/>
    <d v="2023-09-06T00:00:00"/>
    <d v="2023-08-01T00:00:00"/>
    <n v="44500"/>
    <m/>
    <d v="2023-08-01T00:00:00"/>
    <n v="44500"/>
    <m/>
    <n v="44500"/>
    <e v="#N/A"/>
    <x v="7"/>
    <s v="Devuelta"/>
    <s v="Demanda"/>
    <n v="2023"/>
    <n v="44500"/>
    <n v="0"/>
    <n v="0"/>
    <m/>
    <n v="0"/>
    <n v="44500"/>
    <n v="0"/>
    <n v="44500"/>
    <n v="44500"/>
    <m/>
    <m/>
    <m/>
    <m/>
    <m/>
  </r>
  <r>
    <n v="821000831"/>
    <s v="HOSPITAL RUBEN CRUZ  VELEZ"/>
    <s v="CC2454"/>
    <s v="FRE1      "/>
    <n v="316011"/>
    <s v="FRE1316011"/>
    <s v="821000831_FRE1_316011"/>
    <d v="2023-09-06T00:00:00"/>
    <d v="2023-08-08T00:00:00"/>
    <n v="44500"/>
    <m/>
    <d v="2023-08-01T00:00:00"/>
    <n v="44500"/>
    <m/>
    <n v="44500"/>
    <e v="#N/A"/>
    <x v="7"/>
    <s v="Finalizada"/>
    <s v="Demanda"/>
    <n v="2023"/>
    <n v="44500"/>
    <n v="0"/>
    <n v="0"/>
    <e v="#N/A"/>
    <n v="0"/>
    <n v="44500"/>
    <n v="0"/>
    <n v="44500"/>
    <n v="44500"/>
    <m/>
    <m/>
    <m/>
    <m/>
    <m/>
  </r>
  <r>
    <n v="821000831"/>
    <s v="HOSPITAL RUBEN CRUZ  VELEZ"/>
    <s v="CC2454"/>
    <s v="FRE1      "/>
    <n v="316638"/>
    <s v="FRE1316638"/>
    <s v="821000831_FRE1_316638"/>
    <d v="2023-09-06T00:00:00"/>
    <d v="2023-08-09T00:00:00"/>
    <n v="44500"/>
    <m/>
    <d v="2023-08-01T00:00:00"/>
    <n v="44500"/>
    <m/>
    <n v="44500"/>
    <e v="#N/A"/>
    <x v="7"/>
    <s v="Finalizada"/>
    <s v="Demanda"/>
    <n v="2023"/>
    <n v="44500"/>
    <n v="0"/>
    <n v="0"/>
    <e v="#N/A"/>
    <n v="0"/>
    <n v="44500"/>
    <n v="0"/>
    <n v="44500"/>
    <n v="44500"/>
    <m/>
    <m/>
    <m/>
    <m/>
    <m/>
  </r>
  <r>
    <n v="821000831"/>
    <s v="HOSPITAL RUBEN CRUZ  VELEZ"/>
    <s v="CC2454"/>
    <s v="FRE1      "/>
    <n v="317257"/>
    <s v="FRE1317257"/>
    <s v="821000831_FRE1_317257"/>
    <d v="2023-09-06T00:00:00"/>
    <d v="2023-08-11T00:00:00"/>
    <n v="44500"/>
    <m/>
    <d v="2023-08-01T00:00:00"/>
    <n v="44500"/>
    <m/>
    <n v="44500"/>
    <e v="#N/A"/>
    <x v="7"/>
    <s v="Finalizada"/>
    <s v="Demanda"/>
    <n v="2023"/>
    <n v="44500"/>
    <n v="0"/>
    <n v="0"/>
    <e v="#N/A"/>
    <n v="0"/>
    <n v="44500"/>
    <n v="0"/>
    <n v="44500"/>
    <n v="44500"/>
    <m/>
    <m/>
    <m/>
    <m/>
    <m/>
  </r>
  <r>
    <n v="821000831"/>
    <s v="HOSPITAL RUBEN CRUZ  VELEZ"/>
    <s v="CC2454"/>
    <s v="FRE1      "/>
    <n v="318016"/>
    <s v="FRE1318016"/>
    <s v="821000831_FRE1_318016"/>
    <d v="2023-09-06T00:00:00"/>
    <d v="2023-08-14T00:00:00"/>
    <n v="6700"/>
    <m/>
    <d v="2023-08-01T00:00:00"/>
    <n v="6700"/>
    <m/>
    <n v="6700"/>
    <e v="#N/A"/>
    <x v="5"/>
    <s v="Devuelta"/>
    <s v="Demanda"/>
    <m/>
    <n v="0"/>
    <n v="0"/>
    <n v="0"/>
    <s v="PAIWEB: Se realiza GLOSA TOTAL, vacuna no registrada en PAIWEB 2.0,  según los lineamientos"/>
    <n v="0"/>
    <n v="0"/>
    <n v="0"/>
    <n v="0"/>
    <n v="0"/>
    <m/>
    <m/>
    <m/>
    <m/>
    <m/>
  </r>
  <r>
    <n v="821000831"/>
    <s v="HOSPITAL RUBEN CRUZ  VELEZ"/>
    <s v="CC2454"/>
    <s v="FRE1      "/>
    <n v="321153"/>
    <s v="FRE1321153"/>
    <s v="821000831_FRE1_321153"/>
    <d v="2023-09-06T00:00:00"/>
    <d v="2023-08-24T00:00:00"/>
    <n v="30500"/>
    <m/>
    <d v="2023-08-01T00:00:00"/>
    <n v="30500"/>
    <m/>
    <n v="30500"/>
    <e v="#N/A"/>
    <x v="7"/>
    <s v="Finalizada"/>
    <s v="Demanda"/>
    <n v="2023"/>
    <n v="30500"/>
    <n v="0"/>
    <n v="0"/>
    <s v="PAI en el numeral 9.10.6 la IPS debe realizar el registro de la aplicación del biológico"/>
    <n v="0"/>
    <n v="30500"/>
    <n v="0"/>
    <n v="30500"/>
    <n v="30500"/>
    <m/>
    <m/>
    <m/>
    <m/>
    <m/>
  </r>
  <r>
    <n v="821000831"/>
    <s v="HOSPITAL RUBEN CRUZ  VELEZ"/>
    <s v="CC2506"/>
    <s v="FRE1      "/>
    <n v="322696"/>
    <s v="FRE1322696"/>
    <s v="821000831_FRE1_322696"/>
    <d v="2023-10-05T00:00:00"/>
    <d v="2023-08-30T00:00:00"/>
    <n v="40400"/>
    <m/>
    <d v="2023-09-01T00:00:00"/>
    <n v="40400"/>
    <n v="40400"/>
    <n v="0"/>
    <e v="#N/A"/>
    <x v="6"/>
    <s v="Finalizada"/>
    <s v="Demanda"/>
    <n v="2023"/>
    <n v="44500"/>
    <n v="0"/>
    <n v="0"/>
    <s v="en la plataforma."/>
    <n v="0"/>
    <n v="44500"/>
    <n v="4100"/>
    <n v="44500"/>
    <n v="44500"/>
    <n v="40400"/>
    <m/>
    <n v="2201452614"/>
    <s v="15.11.2023"/>
    <n v="288600"/>
  </r>
  <r>
    <n v="821000831"/>
    <s v="HOSPITAL RUBEN CRUZ  VELEZ"/>
    <s v="CC2506"/>
    <s v="FRE1      "/>
    <n v="322986"/>
    <s v="FRE1322986"/>
    <s v="821000831_FRE1_322986"/>
    <d v="2023-10-05T00:00:00"/>
    <d v="2023-08-30T00:00:00"/>
    <n v="40400"/>
    <m/>
    <d v="2023-09-01T00:00:00"/>
    <n v="40400"/>
    <n v="21000"/>
    <n v="19400"/>
    <e v="#N/A"/>
    <x v="4"/>
    <s v="Para respuesta prestador"/>
    <s v="Demanda"/>
    <n v="2023"/>
    <n v="44500"/>
    <n v="0"/>
    <n v="19400"/>
    <s v="SE APLICA GLOSA AL MOMENTO DE REVISAR SE EVIDENCIA QUE LA TARIFA PACTADA DEL SERVICIO ES POR UN VALOR DE $ 25.100, SE GLOSA EXCEDENTE."/>
    <n v="0"/>
    <n v="44500"/>
    <n v="4100"/>
    <n v="25100"/>
    <n v="25100"/>
    <m/>
    <m/>
    <m/>
    <m/>
    <m/>
  </r>
  <r>
    <n v="821000831"/>
    <s v="HOSPITAL RUBEN CRUZ  VELEZ"/>
    <s v="CC2506"/>
    <s v="FRE1      "/>
    <n v="323488"/>
    <s v="FRE1323488"/>
    <s v="821000831_FRE1_323488"/>
    <d v="2023-10-05T00:00:00"/>
    <d v="2023-08-31T00:00:00"/>
    <n v="40400"/>
    <m/>
    <d v="2023-09-01T00:00:00"/>
    <n v="40400"/>
    <n v="21000"/>
    <n v="19400"/>
    <e v="#N/A"/>
    <x v="4"/>
    <s v="Para respuesta prestador"/>
    <s v="Demanda"/>
    <n v="2023"/>
    <n v="44500"/>
    <n v="0"/>
    <n v="19400"/>
    <s v="SE GLOSA EXCEDENTE TARIFA DE SERVICIO PACTADA POR VALOR DE $ 25.100."/>
    <n v="0"/>
    <n v="44500"/>
    <n v="4100"/>
    <n v="25100"/>
    <n v="25100"/>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2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14" firstHeaderRow="0" firstDataRow="1" firstDataCol="1"/>
  <pivotFields count="34">
    <pivotField showAll="0"/>
    <pivotField showAll="0"/>
    <pivotField showAll="0"/>
    <pivotField showAll="0"/>
    <pivotField showAll="0"/>
    <pivotField showAll="0"/>
    <pivotField showAll="0"/>
    <pivotField numFmtId="14" showAll="0"/>
    <pivotField numFmtId="14" showAll="0"/>
    <pivotField numFmtId="164" showAll="0"/>
    <pivotField showAll="0"/>
    <pivotField numFmtId="14" showAll="0"/>
    <pivotField numFmtId="164" showAll="0"/>
    <pivotField showAll="0"/>
    <pivotField dataField="1" numFmtId="164" showAll="0"/>
    <pivotField showAll="0"/>
    <pivotField axis="axisRow" showAll="0">
      <items count="11">
        <item x="6"/>
        <item x="3"/>
        <item x="1"/>
        <item x="5"/>
        <item x="9"/>
        <item x="7"/>
        <item x="8"/>
        <item x="2"/>
        <item x="0"/>
        <item x="4"/>
        <item t="default"/>
      </items>
    </pivotField>
    <pivotField showAll="0"/>
    <pivotField showAll="0"/>
    <pivotField showAll="0"/>
    <pivotField numFmtId="164" showAll="0"/>
    <pivotField numFmtId="164" showAll="0"/>
    <pivotField showAll="0"/>
    <pivotField showAll="0"/>
    <pivotField numFmtId="164" showAll="0"/>
    <pivotField numFmtId="164" showAll="0"/>
    <pivotField numFmtId="164" showAll="0"/>
    <pivotField numFmtId="164" showAll="0"/>
    <pivotField showAll="0"/>
    <pivotField showAll="0"/>
    <pivotField showAll="0"/>
    <pivotField showAll="0"/>
    <pivotField showAll="0"/>
    <pivotField showAll="0"/>
  </pivotFields>
  <rowFields count="1">
    <field x="16"/>
  </rowFields>
  <rowItems count="11">
    <i>
      <x/>
    </i>
    <i>
      <x v="1"/>
    </i>
    <i>
      <x v="2"/>
    </i>
    <i>
      <x v="3"/>
    </i>
    <i>
      <x v="4"/>
    </i>
    <i>
      <x v="5"/>
    </i>
    <i>
      <x v="6"/>
    </i>
    <i>
      <x v="7"/>
    </i>
    <i>
      <x v="8"/>
    </i>
    <i>
      <x v="9"/>
    </i>
    <i t="grand">
      <x/>
    </i>
  </rowItems>
  <colFields count="1">
    <field x="-2"/>
  </colFields>
  <colItems count="2">
    <i>
      <x/>
    </i>
    <i i="1">
      <x v="1"/>
    </i>
  </colItems>
  <dataFields count="2">
    <dataField name=" CANT FACT" fld="14" subtotal="count" baseField="16" baseItem="0"/>
    <dataField name=" SUMA SALDO IPS" fld="14" baseField="0" baseItem="0" numFmtId="164"/>
  </dataFields>
  <formats count="1">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8"/>
  <sheetViews>
    <sheetView topLeftCell="K146" workbookViewId="0">
      <selection activeCell="L153" sqref="L153"/>
    </sheetView>
  </sheetViews>
  <sheetFormatPr baseColWidth="10" defaultRowHeight="14.5"/>
  <cols>
    <col min="1" max="1" width="0" style="45" hidden="1" customWidth="1"/>
    <col min="2" max="2" width="11.453125" style="45"/>
    <col min="3" max="3" width="15.54296875" style="45" bestFit="1" customWidth="1"/>
    <col min="4" max="4" width="34.54296875" style="45" customWidth="1"/>
    <col min="5" max="5" width="11.453125" style="71"/>
    <col min="6" max="10" width="11.453125" style="45"/>
    <col min="11" max="11" width="19.453125" style="45" customWidth="1"/>
    <col min="12" max="12" width="17.26953125" style="45" customWidth="1"/>
    <col min="13" max="13" width="22" style="71" customWidth="1"/>
    <col min="14" max="15" width="19.453125" style="45" customWidth="1"/>
    <col min="16" max="16" width="24.7265625" style="45" customWidth="1"/>
    <col min="17" max="17" width="17.26953125" style="45" customWidth="1"/>
    <col min="18" max="18" width="11.453125" style="73"/>
    <col min="19" max="19" width="16.7265625" style="45" customWidth="1"/>
    <col min="20" max="20" width="17.1796875" style="45" customWidth="1"/>
    <col min="21" max="21" width="13.26953125" style="45" bestFit="1" customWidth="1"/>
    <col min="22" max="256" width="11.453125" style="45"/>
    <col min="257" max="257" width="0" style="45" hidden="1" customWidth="1"/>
    <col min="258" max="258" width="11.453125" style="45"/>
    <col min="259" max="259" width="15.54296875" style="45" bestFit="1" customWidth="1"/>
    <col min="260" max="260" width="34.54296875" style="45" customWidth="1"/>
    <col min="261" max="265" width="11.453125" style="45"/>
    <col min="266" max="266" width="19.453125" style="45" customWidth="1"/>
    <col min="267" max="267" width="17.26953125" style="45" customWidth="1"/>
    <col min="268" max="268" width="11.453125" style="45"/>
    <col min="269" max="270" width="19.453125" style="45" customWidth="1"/>
    <col min="271" max="271" width="24.7265625" style="45" customWidth="1"/>
    <col min="272" max="272" width="17.26953125" style="45" customWidth="1"/>
    <col min="273" max="273" width="11.453125" style="45"/>
    <col min="274" max="274" width="16.7265625" style="45" customWidth="1"/>
    <col min="275" max="275" width="11.453125" style="45"/>
    <col min="276" max="276" width="17.1796875" style="45" customWidth="1"/>
    <col min="277" max="277" width="13.26953125" style="45" bestFit="1" customWidth="1"/>
    <col min="278" max="512" width="11.453125" style="45"/>
    <col min="513" max="513" width="0" style="45" hidden="1" customWidth="1"/>
    <col min="514" max="514" width="11.453125" style="45"/>
    <col min="515" max="515" width="15.54296875" style="45" bestFit="1" customWidth="1"/>
    <col min="516" max="516" width="34.54296875" style="45" customWidth="1"/>
    <col min="517" max="521" width="11.453125" style="45"/>
    <col min="522" max="522" width="19.453125" style="45" customWidth="1"/>
    <col min="523" max="523" width="17.26953125" style="45" customWidth="1"/>
    <col min="524" max="524" width="11.453125" style="45"/>
    <col min="525" max="526" width="19.453125" style="45" customWidth="1"/>
    <col min="527" max="527" width="24.7265625" style="45" customWidth="1"/>
    <col min="528" max="528" width="17.26953125" style="45" customWidth="1"/>
    <col min="529" max="529" width="11.453125" style="45"/>
    <col min="530" max="530" width="16.7265625" style="45" customWidth="1"/>
    <col min="531" max="531" width="11.453125" style="45"/>
    <col min="532" max="532" width="17.1796875" style="45" customWidth="1"/>
    <col min="533" max="533" width="13.26953125" style="45" bestFit="1" customWidth="1"/>
    <col min="534" max="768" width="11.453125" style="45"/>
    <col min="769" max="769" width="0" style="45" hidden="1" customWidth="1"/>
    <col min="770" max="770" width="11.453125" style="45"/>
    <col min="771" max="771" width="15.54296875" style="45" bestFit="1" customWidth="1"/>
    <col min="772" max="772" width="34.54296875" style="45" customWidth="1"/>
    <col min="773" max="777" width="11.453125" style="45"/>
    <col min="778" max="778" width="19.453125" style="45" customWidth="1"/>
    <col min="779" max="779" width="17.26953125" style="45" customWidth="1"/>
    <col min="780" max="780" width="11.453125" style="45"/>
    <col min="781" max="782" width="19.453125" style="45" customWidth="1"/>
    <col min="783" max="783" width="24.7265625" style="45" customWidth="1"/>
    <col min="784" max="784" width="17.26953125" style="45" customWidth="1"/>
    <col min="785" max="785" width="11.453125" style="45"/>
    <col min="786" max="786" width="16.7265625" style="45" customWidth="1"/>
    <col min="787" max="787" width="11.453125" style="45"/>
    <col min="788" max="788" width="17.1796875" style="45" customWidth="1"/>
    <col min="789" max="789" width="13.26953125" style="45" bestFit="1" customWidth="1"/>
    <col min="790" max="1024" width="11.453125" style="45"/>
    <col min="1025" max="1025" width="0" style="45" hidden="1" customWidth="1"/>
    <col min="1026" max="1026" width="11.453125" style="45"/>
    <col min="1027" max="1027" width="15.54296875" style="45" bestFit="1" customWidth="1"/>
    <col min="1028" max="1028" width="34.54296875" style="45" customWidth="1"/>
    <col min="1029" max="1033" width="11.453125" style="45"/>
    <col min="1034" max="1034" width="19.453125" style="45" customWidth="1"/>
    <col min="1035" max="1035" width="17.26953125" style="45" customWidth="1"/>
    <col min="1036" max="1036" width="11.453125" style="45"/>
    <col min="1037" max="1038" width="19.453125" style="45" customWidth="1"/>
    <col min="1039" max="1039" width="24.7265625" style="45" customWidth="1"/>
    <col min="1040" max="1040" width="17.26953125" style="45" customWidth="1"/>
    <col min="1041" max="1041" width="11.453125" style="45"/>
    <col min="1042" max="1042" width="16.7265625" style="45" customWidth="1"/>
    <col min="1043" max="1043" width="11.453125" style="45"/>
    <col min="1044" max="1044" width="17.1796875" style="45" customWidth="1"/>
    <col min="1045" max="1045" width="13.26953125" style="45" bestFit="1" customWidth="1"/>
    <col min="1046" max="1280" width="11.453125" style="45"/>
    <col min="1281" max="1281" width="0" style="45" hidden="1" customWidth="1"/>
    <col min="1282" max="1282" width="11.453125" style="45"/>
    <col min="1283" max="1283" width="15.54296875" style="45" bestFit="1" customWidth="1"/>
    <col min="1284" max="1284" width="34.54296875" style="45" customWidth="1"/>
    <col min="1285" max="1289" width="11.453125" style="45"/>
    <col min="1290" max="1290" width="19.453125" style="45" customWidth="1"/>
    <col min="1291" max="1291" width="17.26953125" style="45" customWidth="1"/>
    <col min="1292" max="1292" width="11.453125" style="45"/>
    <col min="1293" max="1294" width="19.453125" style="45" customWidth="1"/>
    <col min="1295" max="1295" width="24.7265625" style="45" customWidth="1"/>
    <col min="1296" max="1296" width="17.26953125" style="45" customWidth="1"/>
    <col min="1297" max="1297" width="11.453125" style="45"/>
    <col min="1298" max="1298" width="16.7265625" style="45" customWidth="1"/>
    <col min="1299" max="1299" width="11.453125" style="45"/>
    <col min="1300" max="1300" width="17.1796875" style="45" customWidth="1"/>
    <col min="1301" max="1301" width="13.26953125" style="45" bestFit="1" customWidth="1"/>
    <col min="1302" max="1536" width="11.453125" style="45"/>
    <col min="1537" max="1537" width="0" style="45" hidden="1" customWidth="1"/>
    <col min="1538" max="1538" width="11.453125" style="45"/>
    <col min="1539" max="1539" width="15.54296875" style="45" bestFit="1" customWidth="1"/>
    <col min="1540" max="1540" width="34.54296875" style="45" customWidth="1"/>
    <col min="1541" max="1545" width="11.453125" style="45"/>
    <col min="1546" max="1546" width="19.453125" style="45" customWidth="1"/>
    <col min="1547" max="1547" width="17.26953125" style="45" customWidth="1"/>
    <col min="1548" max="1548" width="11.453125" style="45"/>
    <col min="1549" max="1550" width="19.453125" style="45" customWidth="1"/>
    <col min="1551" max="1551" width="24.7265625" style="45" customWidth="1"/>
    <col min="1552" max="1552" width="17.26953125" style="45" customWidth="1"/>
    <col min="1553" max="1553" width="11.453125" style="45"/>
    <col min="1554" max="1554" width="16.7265625" style="45" customWidth="1"/>
    <col min="1555" max="1555" width="11.453125" style="45"/>
    <col min="1556" max="1556" width="17.1796875" style="45" customWidth="1"/>
    <col min="1557" max="1557" width="13.26953125" style="45" bestFit="1" customWidth="1"/>
    <col min="1558" max="1792" width="11.453125" style="45"/>
    <col min="1793" max="1793" width="0" style="45" hidden="1" customWidth="1"/>
    <col min="1794" max="1794" width="11.453125" style="45"/>
    <col min="1795" max="1795" width="15.54296875" style="45" bestFit="1" customWidth="1"/>
    <col min="1796" max="1796" width="34.54296875" style="45" customWidth="1"/>
    <col min="1797" max="1801" width="11.453125" style="45"/>
    <col min="1802" max="1802" width="19.453125" style="45" customWidth="1"/>
    <col min="1803" max="1803" width="17.26953125" style="45" customWidth="1"/>
    <col min="1804" max="1804" width="11.453125" style="45"/>
    <col min="1805" max="1806" width="19.453125" style="45" customWidth="1"/>
    <col min="1807" max="1807" width="24.7265625" style="45" customWidth="1"/>
    <col min="1808" max="1808" width="17.26953125" style="45" customWidth="1"/>
    <col min="1809" max="1809" width="11.453125" style="45"/>
    <col min="1810" max="1810" width="16.7265625" style="45" customWidth="1"/>
    <col min="1811" max="1811" width="11.453125" style="45"/>
    <col min="1812" max="1812" width="17.1796875" style="45" customWidth="1"/>
    <col min="1813" max="1813" width="13.26953125" style="45" bestFit="1" customWidth="1"/>
    <col min="1814" max="2048" width="11.453125" style="45"/>
    <col min="2049" max="2049" width="0" style="45" hidden="1" customWidth="1"/>
    <col min="2050" max="2050" width="11.453125" style="45"/>
    <col min="2051" max="2051" width="15.54296875" style="45" bestFit="1" customWidth="1"/>
    <col min="2052" max="2052" width="34.54296875" style="45" customWidth="1"/>
    <col min="2053" max="2057" width="11.453125" style="45"/>
    <col min="2058" max="2058" width="19.453125" style="45" customWidth="1"/>
    <col min="2059" max="2059" width="17.26953125" style="45" customWidth="1"/>
    <col min="2060" max="2060" width="11.453125" style="45"/>
    <col min="2061" max="2062" width="19.453125" style="45" customWidth="1"/>
    <col min="2063" max="2063" width="24.7265625" style="45" customWidth="1"/>
    <col min="2064" max="2064" width="17.26953125" style="45" customWidth="1"/>
    <col min="2065" max="2065" width="11.453125" style="45"/>
    <col min="2066" max="2066" width="16.7265625" style="45" customWidth="1"/>
    <col min="2067" max="2067" width="11.453125" style="45"/>
    <col min="2068" max="2068" width="17.1796875" style="45" customWidth="1"/>
    <col min="2069" max="2069" width="13.26953125" style="45" bestFit="1" customWidth="1"/>
    <col min="2070" max="2304" width="11.453125" style="45"/>
    <col min="2305" max="2305" width="0" style="45" hidden="1" customWidth="1"/>
    <col min="2306" max="2306" width="11.453125" style="45"/>
    <col min="2307" max="2307" width="15.54296875" style="45" bestFit="1" customWidth="1"/>
    <col min="2308" max="2308" width="34.54296875" style="45" customWidth="1"/>
    <col min="2309" max="2313" width="11.453125" style="45"/>
    <col min="2314" max="2314" width="19.453125" style="45" customWidth="1"/>
    <col min="2315" max="2315" width="17.26953125" style="45" customWidth="1"/>
    <col min="2316" max="2316" width="11.453125" style="45"/>
    <col min="2317" max="2318" width="19.453125" style="45" customWidth="1"/>
    <col min="2319" max="2319" width="24.7265625" style="45" customWidth="1"/>
    <col min="2320" max="2320" width="17.26953125" style="45" customWidth="1"/>
    <col min="2321" max="2321" width="11.453125" style="45"/>
    <col min="2322" max="2322" width="16.7265625" style="45" customWidth="1"/>
    <col min="2323" max="2323" width="11.453125" style="45"/>
    <col min="2324" max="2324" width="17.1796875" style="45" customWidth="1"/>
    <col min="2325" max="2325" width="13.26953125" style="45" bestFit="1" customWidth="1"/>
    <col min="2326" max="2560" width="11.453125" style="45"/>
    <col min="2561" max="2561" width="0" style="45" hidden="1" customWidth="1"/>
    <col min="2562" max="2562" width="11.453125" style="45"/>
    <col min="2563" max="2563" width="15.54296875" style="45" bestFit="1" customWidth="1"/>
    <col min="2564" max="2564" width="34.54296875" style="45" customWidth="1"/>
    <col min="2565" max="2569" width="11.453125" style="45"/>
    <col min="2570" max="2570" width="19.453125" style="45" customWidth="1"/>
    <col min="2571" max="2571" width="17.26953125" style="45" customWidth="1"/>
    <col min="2572" max="2572" width="11.453125" style="45"/>
    <col min="2573" max="2574" width="19.453125" style="45" customWidth="1"/>
    <col min="2575" max="2575" width="24.7265625" style="45" customWidth="1"/>
    <col min="2576" max="2576" width="17.26953125" style="45" customWidth="1"/>
    <col min="2577" max="2577" width="11.453125" style="45"/>
    <col min="2578" max="2578" width="16.7265625" style="45" customWidth="1"/>
    <col min="2579" max="2579" width="11.453125" style="45"/>
    <col min="2580" max="2580" width="17.1796875" style="45" customWidth="1"/>
    <col min="2581" max="2581" width="13.26953125" style="45" bestFit="1" customWidth="1"/>
    <col min="2582" max="2816" width="11.453125" style="45"/>
    <col min="2817" max="2817" width="0" style="45" hidden="1" customWidth="1"/>
    <col min="2818" max="2818" width="11.453125" style="45"/>
    <col min="2819" max="2819" width="15.54296875" style="45" bestFit="1" customWidth="1"/>
    <col min="2820" max="2820" width="34.54296875" style="45" customWidth="1"/>
    <col min="2821" max="2825" width="11.453125" style="45"/>
    <col min="2826" max="2826" width="19.453125" style="45" customWidth="1"/>
    <col min="2827" max="2827" width="17.26953125" style="45" customWidth="1"/>
    <col min="2828" max="2828" width="11.453125" style="45"/>
    <col min="2829" max="2830" width="19.453125" style="45" customWidth="1"/>
    <col min="2831" max="2831" width="24.7265625" style="45" customWidth="1"/>
    <col min="2832" max="2832" width="17.26953125" style="45" customWidth="1"/>
    <col min="2833" max="2833" width="11.453125" style="45"/>
    <col min="2834" max="2834" width="16.7265625" style="45" customWidth="1"/>
    <col min="2835" max="2835" width="11.453125" style="45"/>
    <col min="2836" max="2836" width="17.1796875" style="45" customWidth="1"/>
    <col min="2837" max="2837" width="13.26953125" style="45" bestFit="1" customWidth="1"/>
    <col min="2838" max="3072" width="11.453125" style="45"/>
    <col min="3073" max="3073" width="0" style="45" hidden="1" customWidth="1"/>
    <col min="3074" max="3074" width="11.453125" style="45"/>
    <col min="3075" max="3075" width="15.54296875" style="45" bestFit="1" customWidth="1"/>
    <col min="3076" max="3076" width="34.54296875" style="45" customWidth="1"/>
    <col min="3077" max="3081" width="11.453125" style="45"/>
    <col min="3082" max="3082" width="19.453125" style="45" customWidth="1"/>
    <col min="3083" max="3083" width="17.26953125" style="45" customWidth="1"/>
    <col min="3084" max="3084" width="11.453125" style="45"/>
    <col min="3085" max="3086" width="19.453125" style="45" customWidth="1"/>
    <col min="3087" max="3087" width="24.7265625" style="45" customWidth="1"/>
    <col min="3088" max="3088" width="17.26953125" style="45" customWidth="1"/>
    <col min="3089" max="3089" width="11.453125" style="45"/>
    <col min="3090" max="3090" width="16.7265625" style="45" customWidth="1"/>
    <col min="3091" max="3091" width="11.453125" style="45"/>
    <col min="3092" max="3092" width="17.1796875" style="45" customWidth="1"/>
    <col min="3093" max="3093" width="13.26953125" style="45" bestFit="1" customWidth="1"/>
    <col min="3094" max="3328" width="11.453125" style="45"/>
    <col min="3329" max="3329" width="0" style="45" hidden="1" customWidth="1"/>
    <col min="3330" max="3330" width="11.453125" style="45"/>
    <col min="3331" max="3331" width="15.54296875" style="45" bestFit="1" customWidth="1"/>
    <col min="3332" max="3332" width="34.54296875" style="45" customWidth="1"/>
    <col min="3333" max="3337" width="11.453125" style="45"/>
    <col min="3338" max="3338" width="19.453125" style="45" customWidth="1"/>
    <col min="3339" max="3339" width="17.26953125" style="45" customWidth="1"/>
    <col min="3340" max="3340" width="11.453125" style="45"/>
    <col min="3341" max="3342" width="19.453125" style="45" customWidth="1"/>
    <col min="3343" max="3343" width="24.7265625" style="45" customWidth="1"/>
    <col min="3344" max="3344" width="17.26953125" style="45" customWidth="1"/>
    <col min="3345" max="3345" width="11.453125" style="45"/>
    <col min="3346" max="3346" width="16.7265625" style="45" customWidth="1"/>
    <col min="3347" max="3347" width="11.453125" style="45"/>
    <col min="3348" max="3348" width="17.1796875" style="45" customWidth="1"/>
    <col min="3349" max="3349" width="13.26953125" style="45" bestFit="1" customWidth="1"/>
    <col min="3350" max="3584" width="11.453125" style="45"/>
    <col min="3585" max="3585" width="0" style="45" hidden="1" customWidth="1"/>
    <col min="3586" max="3586" width="11.453125" style="45"/>
    <col min="3587" max="3587" width="15.54296875" style="45" bestFit="1" customWidth="1"/>
    <col min="3588" max="3588" width="34.54296875" style="45" customWidth="1"/>
    <col min="3589" max="3593" width="11.453125" style="45"/>
    <col min="3594" max="3594" width="19.453125" style="45" customWidth="1"/>
    <col min="3595" max="3595" width="17.26953125" style="45" customWidth="1"/>
    <col min="3596" max="3596" width="11.453125" style="45"/>
    <col min="3597" max="3598" width="19.453125" style="45" customWidth="1"/>
    <col min="3599" max="3599" width="24.7265625" style="45" customWidth="1"/>
    <col min="3600" max="3600" width="17.26953125" style="45" customWidth="1"/>
    <col min="3601" max="3601" width="11.453125" style="45"/>
    <col min="3602" max="3602" width="16.7265625" style="45" customWidth="1"/>
    <col min="3603" max="3603" width="11.453125" style="45"/>
    <col min="3604" max="3604" width="17.1796875" style="45" customWidth="1"/>
    <col min="3605" max="3605" width="13.26953125" style="45" bestFit="1" customWidth="1"/>
    <col min="3606" max="3840" width="11.453125" style="45"/>
    <col min="3841" max="3841" width="0" style="45" hidden="1" customWidth="1"/>
    <col min="3842" max="3842" width="11.453125" style="45"/>
    <col min="3843" max="3843" width="15.54296875" style="45" bestFit="1" customWidth="1"/>
    <col min="3844" max="3844" width="34.54296875" style="45" customWidth="1"/>
    <col min="3845" max="3849" width="11.453125" style="45"/>
    <col min="3850" max="3850" width="19.453125" style="45" customWidth="1"/>
    <col min="3851" max="3851" width="17.26953125" style="45" customWidth="1"/>
    <col min="3852" max="3852" width="11.453125" style="45"/>
    <col min="3853" max="3854" width="19.453125" style="45" customWidth="1"/>
    <col min="3855" max="3855" width="24.7265625" style="45" customWidth="1"/>
    <col min="3856" max="3856" width="17.26953125" style="45" customWidth="1"/>
    <col min="3857" max="3857" width="11.453125" style="45"/>
    <col min="3858" max="3858" width="16.7265625" style="45" customWidth="1"/>
    <col min="3859" max="3859" width="11.453125" style="45"/>
    <col min="3860" max="3860" width="17.1796875" style="45" customWidth="1"/>
    <col min="3861" max="3861" width="13.26953125" style="45" bestFit="1" customWidth="1"/>
    <col min="3862" max="4096" width="11.453125" style="45"/>
    <col min="4097" max="4097" width="0" style="45" hidden="1" customWidth="1"/>
    <col min="4098" max="4098" width="11.453125" style="45"/>
    <col min="4099" max="4099" width="15.54296875" style="45" bestFit="1" customWidth="1"/>
    <col min="4100" max="4100" width="34.54296875" style="45" customWidth="1"/>
    <col min="4101" max="4105" width="11.453125" style="45"/>
    <col min="4106" max="4106" width="19.453125" style="45" customWidth="1"/>
    <col min="4107" max="4107" width="17.26953125" style="45" customWidth="1"/>
    <col min="4108" max="4108" width="11.453125" style="45"/>
    <col min="4109" max="4110" width="19.453125" style="45" customWidth="1"/>
    <col min="4111" max="4111" width="24.7265625" style="45" customWidth="1"/>
    <col min="4112" max="4112" width="17.26953125" style="45" customWidth="1"/>
    <col min="4113" max="4113" width="11.453125" style="45"/>
    <col min="4114" max="4114" width="16.7265625" style="45" customWidth="1"/>
    <col min="4115" max="4115" width="11.453125" style="45"/>
    <col min="4116" max="4116" width="17.1796875" style="45" customWidth="1"/>
    <col min="4117" max="4117" width="13.26953125" style="45" bestFit="1" customWidth="1"/>
    <col min="4118" max="4352" width="11.453125" style="45"/>
    <col min="4353" max="4353" width="0" style="45" hidden="1" customWidth="1"/>
    <col min="4354" max="4354" width="11.453125" style="45"/>
    <col min="4355" max="4355" width="15.54296875" style="45" bestFit="1" customWidth="1"/>
    <col min="4356" max="4356" width="34.54296875" style="45" customWidth="1"/>
    <col min="4357" max="4361" width="11.453125" style="45"/>
    <col min="4362" max="4362" width="19.453125" style="45" customWidth="1"/>
    <col min="4363" max="4363" width="17.26953125" style="45" customWidth="1"/>
    <col min="4364" max="4364" width="11.453125" style="45"/>
    <col min="4365" max="4366" width="19.453125" style="45" customWidth="1"/>
    <col min="4367" max="4367" width="24.7265625" style="45" customWidth="1"/>
    <col min="4368" max="4368" width="17.26953125" style="45" customWidth="1"/>
    <col min="4369" max="4369" width="11.453125" style="45"/>
    <col min="4370" max="4370" width="16.7265625" style="45" customWidth="1"/>
    <col min="4371" max="4371" width="11.453125" style="45"/>
    <col min="4372" max="4372" width="17.1796875" style="45" customWidth="1"/>
    <col min="4373" max="4373" width="13.26953125" style="45" bestFit="1" customWidth="1"/>
    <col min="4374" max="4608" width="11.453125" style="45"/>
    <col min="4609" max="4609" width="0" style="45" hidden="1" customWidth="1"/>
    <col min="4610" max="4610" width="11.453125" style="45"/>
    <col min="4611" max="4611" width="15.54296875" style="45" bestFit="1" customWidth="1"/>
    <col min="4612" max="4612" width="34.54296875" style="45" customWidth="1"/>
    <col min="4613" max="4617" width="11.453125" style="45"/>
    <col min="4618" max="4618" width="19.453125" style="45" customWidth="1"/>
    <col min="4619" max="4619" width="17.26953125" style="45" customWidth="1"/>
    <col min="4620" max="4620" width="11.453125" style="45"/>
    <col min="4621" max="4622" width="19.453125" style="45" customWidth="1"/>
    <col min="4623" max="4623" width="24.7265625" style="45" customWidth="1"/>
    <col min="4624" max="4624" width="17.26953125" style="45" customWidth="1"/>
    <col min="4625" max="4625" width="11.453125" style="45"/>
    <col min="4626" max="4626" width="16.7265625" style="45" customWidth="1"/>
    <col min="4627" max="4627" width="11.453125" style="45"/>
    <col min="4628" max="4628" width="17.1796875" style="45" customWidth="1"/>
    <col min="4629" max="4629" width="13.26953125" style="45" bestFit="1" customWidth="1"/>
    <col min="4630" max="4864" width="11.453125" style="45"/>
    <col min="4865" max="4865" width="0" style="45" hidden="1" customWidth="1"/>
    <col min="4866" max="4866" width="11.453125" style="45"/>
    <col min="4867" max="4867" width="15.54296875" style="45" bestFit="1" customWidth="1"/>
    <col min="4868" max="4868" width="34.54296875" style="45" customWidth="1"/>
    <col min="4869" max="4873" width="11.453125" style="45"/>
    <col min="4874" max="4874" width="19.453125" style="45" customWidth="1"/>
    <col min="4875" max="4875" width="17.26953125" style="45" customWidth="1"/>
    <col min="4876" max="4876" width="11.453125" style="45"/>
    <col min="4877" max="4878" width="19.453125" style="45" customWidth="1"/>
    <col min="4879" max="4879" width="24.7265625" style="45" customWidth="1"/>
    <col min="4880" max="4880" width="17.26953125" style="45" customWidth="1"/>
    <col min="4881" max="4881" width="11.453125" style="45"/>
    <col min="4882" max="4882" width="16.7265625" style="45" customWidth="1"/>
    <col min="4883" max="4883" width="11.453125" style="45"/>
    <col min="4884" max="4884" width="17.1796875" style="45" customWidth="1"/>
    <col min="4885" max="4885" width="13.26953125" style="45" bestFit="1" customWidth="1"/>
    <col min="4886" max="5120" width="11.453125" style="45"/>
    <col min="5121" max="5121" width="0" style="45" hidden="1" customWidth="1"/>
    <col min="5122" max="5122" width="11.453125" style="45"/>
    <col min="5123" max="5123" width="15.54296875" style="45" bestFit="1" customWidth="1"/>
    <col min="5124" max="5124" width="34.54296875" style="45" customWidth="1"/>
    <col min="5125" max="5129" width="11.453125" style="45"/>
    <col min="5130" max="5130" width="19.453125" style="45" customWidth="1"/>
    <col min="5131" max="5131" width="17.26953125" style="45" customWidth="1"/>
    <col min="5132" max="5132" width="11.453125" style="45"/>
    <col min="5133" max="5134" width="19.453125" style="45" customWidth="1"/>
    <col min="5135" max="5135" width="24.7265625" style="45" customWidth="1"/>
    <col min="5136" max="5136" width="17.26953125" style="45" customWidth="1"/>
    <col min="5137" max="5137" width="11.453125" style="45"/>
    <col min="5138" max="5138" width="16.7265625" style="45" customWidth="1"/>
    <col min="5139" max="5139" width="11.453125" style="45"/>
    <col min="5140" max="5140" width="17.1796875" style="45" customWidth="1"/>
    <col min="5141" max="5141" width="13.26953125" style="45" bestFit="1" customWidth="1"/>
    <col min="5142" max="5376" width="11.453125" style="45"/>
    <col min="5377" max="5377" width="0" style="45" hidden="1" customWidth="1"/>
    <col min="5378" max="5378" width="11.453125" style="45"/>
    <col min="5379" max="5379" width="15.54296875" style="45" bestFit="1" customWidth="1"/>
    <col min="5380" max="5380" width="34.54296875" style="45" customWidth="1"/>
    <col min="5381" max="5385" width="11.453125" style="45"/>
    <col min="5386" max="5386" width="19.453125" style="45" customWidth="1"/>
    <col min="5387" max="5387" width="17.26953125" style="45" customWidth="1"/>
    <col min="5388" max="5388" width="11.453125" style="45"/>
    <col min="5389" max="5390" width="19.453125" style="45" customWidth="1"/>
    <col min="5391" max="5391" width="24.7265625" style="45" customWidth="1"/>
    <col min="5392" max="5392" width="17.26953125" style="45" customWidth="1"/>
    <col min="5393" max="5393" width="11.453125" style="45"/>
    <col min="5394" max="5394" width="16.7265625" style="45" customWidth="1"/>
    <col min="5395" max="5395" width="11.453125" style="45"/>
    <col min="5396" max="5396" width="17.1796875" style="45" customWidth="1"/>
    <col min="5397" max="5397" width="13.26953125" style="45" bestFit="1" customWidth="1"/>
    <col min="5398" max="5632" width="11.453125" style="45"/>
    <col min="5633" max="5633" width="0" style="45" hidden="1" customWidth="1"/>
    <col min="5634" max="5634" width="11.453125" style="45"/>
    <col min="5635" max="5635" width="15.54296875" style="45" bestFit="1" customWidth="1"/>
    <col min="5636" max="5636" width="34.54296875" style="45" customWidth="1"/>
    <col min="5637" max="5641" width="11.453125" style="45"/>
    <col min="5642" max="5642" width="19.453125" style="45" customWidth="1"/>
    <col min="5643" max="5643" width="17.26953125" style="45" customWidth="1"/>
    <col min="5644" max="5644" width="11.453125" style="45"/>
    <col min="5645" max="5646" width="19.453125" style="45" customWidth="1"/>
    <col min="5647" max="5647" width="24.7265625" style="45" customWidth="1"/>
    <col min="5648" max="5648" width="17.26953125" style="45" customWidth="1"/>
    <col min="5649" max="5649" width="11.453125" style="45"/>
    <col min="5650" max="5650" width="16.7265625" style="45" customWidth="1"/>
    <col min="5651" max="5651" width="11.453125" style="45"/>
    <col min="5652" max="5652" width="17.1796875" style="45" customWidth="1"/>
    <col min="5653" max="5653" width="13.26953125" style="45" bestFit="1" customWidth="1"/>
    <col min="5654" max="5888" width="11.453125" style="45"/>
    <col min="5889" max="5889" width="0" style="45" hidden="1" customWidth="1"/>
    <col min="5890" max="5890" width="11.453125" style="45"/>
    <col min="5891" max="5891" width="15.54296875" style="45" bestFit="1" customWidth="1"/>
    <col min="5892" max="5892" width="34.54296875" style="45" customWidth="1"/>
    <col min="5893" max="5897" width="11.453125" style="45"/>
    <col min="5898" max="5898" width="19.453125" style="45" customWidth="1"/>
    <col min="5899" max="5899" width="17.26953125" style="45" customWidth="1"/>
    <col min="5900" max="5900" width="11.453125" style="45"/>
    <col min="5901" max="5902" width="19.453125" style="45" customWidth="1"/>
    <col min="5903" max="5903" width="24.7265625" style="45" customWidth="1"/>
    <col min="5904" max="5904" width="17.26953125" style="45" customWidth="1"/>
    <col min="5905" max="5905" width="11.453125" style="45"/>
    <col min="5906" max="5906" width="16.7265625" style="45" customWidth="1"/>
    <col min="5907" max="5907" width="11.453125" style="45"/>
    <col min="5908" max="5908" width="17.1796875" style="45" customWidth="1"/>
    <col min="5909" max="5909" width="13.26953125" style="45" bestFit="1" customWidth="1"/>
    <col min="5910" max="6144" width="11.453125" style="45"/>
    <col min="6145" max="6145" width="0" style="45" hidden="1" customWidth="1"/>
    <col min="6146" max="6146" width="11.453125" style="45"/>
    <col min="6147" max="6147" width="15.54296875" style="45" bestFit="1" customWidth="1"/>
    <col min="6148" max="6148" width="34.54296875" style="45" customWidth="1"/>
    <col min="6149" max="6153" width="11.453125" style="45"/>
    <col min="6154" max="6154" width="19.453125" style="45" customWidth="1"/>
    <col min="6155" max="6155" width="17.26953125" style="45" customWidth="1"/>
    <col min="6156" max="6156" width="11.453125" style="45"/>
    <col min="6157" max="6158" width="19.453125" style="45" customWidth="1"/>
    <col min="6159" max="6159" width="24.7265625" style="45" customWidth="1"/>
    <col min="6160" max="6160" width="17.26953125" style="45" customWidth="1"/>
    <col min="6161" max="6161" width="11.453125" style="45"/>
    <col min="6162" max="6162" width="16.7265625" style="45" customWidth="1"/>
    <col min="6163" max="6163" width="11.453125" style="45"/>
    <col min="6164" max="6164" width="17.1796875" style="45" customWidth="1"/>
    <col min="6165" max="6165" width="13.26953125" style="45" bestFit="1" customWidth="1"/>
    <col min="6166" max="6400" width="11.453125" style="45"/>
    <col min="6401" max="6401" width="0" style="45" hidden="1" customWidth="1"/>
    <col min="6402" max="6402" width="11.453125" style="45"/>
    <col min="6403" max="6403" width="15.54296875" style="45" bestFit="1" customWidth="1"/>
    <col min="6404" max="6404" width="34.54296875" style="45" customWidth="1"/>
    <col min="6405" max="6409" width="11.453125" style="45"/>
    <col min="6410" max="6410" width="19.453125" style="45" customWidth="1"/>
    <col min="6411" max="6411" width="17.26953125" style="45" customWidth="1"/>
    <col min="6412" max="6412" width="11.453125" style="45"/>
    <col min="6413" max="6414" width="19.453125" style="45" customWidth="1"/>
    <col min="6415" max="6415" width="24.7265625" style="45" customWidth="1"/>
    <col min="6416" max="6416" width="17.26953125" style="45" customWidth="1"/>
    <col min="6417" max="6417" width="11.453125" style="45"/>
    <col min="6418" max="6418" width="16.7265625" style="45" customWidth="1"/>
    <col min="6419" max="6419" width="11.453125" style="45"/>
    <col min="6420" max="6420" width="17.1796875" style="45" customWidth="1"/>
    <col min="6421" max="6421" width="13.26953125" style="45" bestFit="1" customWidth="1"/>
    <col min="6422" max="6656" width="11.453125" style="45"/>
    <col min="6657" max="6657" width="0" style="45" hidden="1" customWidth="1"/>
    <col min="6658" max="6658" width="11.453125" style="45"/>
    <col min="6659" max="6659" width="15.54296875" style="45" bestFit="1" customWidth="1"/>
    <col min="6660" max="6660" width="34.54296875" style="45" customWidth="1"/>
    <col min="6661" max="6665" width="11.453125" style="45"/>
    <col min="6666" max="6666" width="19.453125" style="45" customWidth="1"/>
    <col min="6667" max="6667" width="17.26953125" style="45" customWidth="1"/>
    <col min="6668" max="6668" width="11.453125" style="45"/>
    <col min="6669" max="6670" width="19.453125" style="45" customWidth="1"/>
    <col min="6671" max="6671" width="24.7265625" style="45" customWidth="1"/>
    <col min="6672" max="6672" width="17.26953125" style="45" customWidth="1"/>
    <col min="6673" max="6673" width="11.453125" style="45"/>
    <col min="6674" max="6674" width="16.7265625" style="45" customWidth="1"/>
    <col min="6675" max="6675" width="11.453125" style="45"/>
    <col min="6676" max="6676" width="17.1796875" style="45" customWidth="1"/>
    <col min="6677" max="6677" width="13.26953125" style="45" bestFit="1" customWidth="1"/>
    <col min="6678" max="6912" width="11.453125" style="45"/>
    <col min="6913" max="6913" width="0" style="45" hidden="1" customWidth="1"/>
    <col min="6914" max="6914" width="11.453125" style="45"/>
    <col min="6915" max="6915" width="15.54296875" style="45" bestFit="1" customWidth="1"/>
    <col min="6916" max="6916" width="34.54296875" style="45" customWidth="1"/>
    <col min="6917" max="6921" width="11.453125" style="45"/>
    <col min="6922" max="6922" width="19.453125" style="45" customWidth="1"/>
    <col min="6923" max="6923" width="17.26953125" style="45" customWidth="1"/>
    <col min="6924" max="6924" width="11.453125" style="45"/>
    <col min="6925" max="6926" width="19.453125" style="45" customWidth="1"/>
    <col min="6927" max="6927" width="24.7265625" style="45" customWidth="1"/>
    <col min="6928" max="6928" width="17.26953125" style="45" customWidth="1"/>
    <col min="6929" max="6929" width="11.453125" style="45"/>
    <col min="6930" max="6930" width="16.7265625" style="45" customWidth="1"/>
    <col min="6931" max="6931" width="11.453125" style="45"/>
    <col min="6932" max="6932" width="17.1796875" style="45" customWidth="1"/>
    <col min="6933" max="6933" width="13.26953125" style="45" bestFit="1" customWidth="1"/>
    <col min="6934" max="7168" width="11.453125" style="45"/>
    <col min="7169" max="7169" width="0" style="45" hidden="1" customWidth="1"/>
    <col min="7170" max="7170" width="11.453125" style="45"/>
    <col min="7171" max="7171" width="15.54296875" style="45" bestFit="1" customWidth="1"/>
    <col min="7172" max="7172" width="34.54296875" style="45" customWidth="1"/>
    <col min="7173" max="7177" width="11.453125" style="45"/>
    <col min="7178" max="7178" width="19.453125" style="45" customWidth="1"/>
    <col min="7179" max="7179" width="17.26953125" style="45" customWidth="1"/>
    <col min="7180" max="7180" width="11.453125" style="45"/>
    <col min="7181" max="7182" width="19.453125" style="45" customWidth="1"/>
    <col min="7183" max="7183" width="24.7265625" style="45" customWidth="1"/>
    <col min="7184" max="7184" width="17.26953125" style="45" customWidth="1"/>
    <col min="7185" max="7185" width="11.453125" style="45"/>
    <col min="7186" max="7186" width="16.7265625" style="45" customWidth="1"/>
    <col min="7187" max="7187" width="11.453125" style="45"/>
    <col min="7188" max="7188" width="17.1796875" style="45" customWidth="1"/>
    <col min="7189" max="7189" width="13.26953125" style="45" bestFit="1" customWidth="1"/>
    <col min="7190" max="7424" width="11.453125" style="45"/>
    <col min="7425" max="7425" width="0" style="45" hidden="1" customWidth="1"/>
    <col min="7426" max="7426" width="11.453125" style="45"/>
    <col min="7427" max="7427" width="15.54296875" style="45" bestFit="1" customWidth="1"/>
    <col min="7428" max="7428" width="34.54296875" style="45" customWidth="1"/>
    <col min="7429" max="7433" width="11.453125" style="45"/>
    <col min="7434" max="7434" width="19.453125" style="45" customWidth="1"/>
    <col min="7435" max="7435" width="17.26953125" style="45" customWidth="1"/>
    <col min="7436" max="7436" width="11.453125" style="45"/>
    <col min="7437" max="7438" width="19.453125" style="45" customWidth="1"/>
    <col min="7439" max="7439" width="24.7265625" style="45" customWidth="1"/>
    <col min="7440" max="7440" width="17.26953125" style="45" customWidth="1"/>
    <col min="7441" max="7441" width="11.453125" style="45"/>
    <col min="7442" max="7442" width="16.7265625" style="45" customWidth="1"/>
    <col min="7443" max="7443" width="11.453125" style="45"/>
    <col min="7444" max="7444" width="17.1796875" style="45" customWidth="1"/>
    <col min="7445" max="7445" width="13.26953125" style="45" bestFit="1" customWidth="1"/>
    <col min="7446" max="7680" width="11.453125" style="45"/>
    <col min="7681" max="7681" width="0" style="45" hidden="1" customWidth="1"/>
    <col min="7682" max="7682" width="11.453125" style="45"/>
    <col min="7683" max="7683" width="15.54296875" style="45" bestFit="1" customWidth="1"/>
    <col min="7684" max="7684" width="34.54296875" style="45" customWidth="1"/>
    <col min="7685" max="7689" width="11.453125" style="45"/>
    <col min="7690" max="7690" width="19.453125" style="45" customWidth="1"/>
    <col min="7691" max="7691" width="17.26953125" style="45" customWidth="1"/>
    <col min="7692" max="7692" width="11.453125" style="45"/>
    <col min="7693" max="7694" width="19.453125" style="45" customWidth="1"/>
    <col min="7695" max="7695" width="24.7265625" style="45" customWidth="1"/>
    <col min="7696" max="7696" width="17.26953125" style="45" customWidth="1"/>
    <col min="7697" max="7697" width="11.453125" style="45"/>
    <col min="7698" max="7698" width="16.7265625" style="45" customWidth="1"/>
    <col min="7699" max="7699" width="11.453125" style="45"/>
    <col min="7700" max="7700" width="17.1796875" style="45" customWidth="1"/>
    <col min="7701" max="7701" width="13.26953125" style="45" bestFit="1" customWidth="1"/>
    <col min="7702" max="7936" width="11.453125" style="45"/>
    <col min="7937" max="7937" width="0" style="45" hidden="1" customWidth="1"/>
    <col min="7938" max="7938" width="11.453125" style="45"/>
    <col min="7939" max="7939" width="15.54296875" style="45" bestFit="1" customWidth="1"/>
    <col min="7940" max="7940" width="34.54296875" style="45" customWidth="1"/>
    <col min="7941" max="7945" width="11.453125" style="45"/>
    <col min="7946" max="7946" width="19.453125" style="45" customWidth="1"/>
    <col min="7947" max="7947" width="17.26953125" style="45" customWidth="1"/>
    <col min="7948" max="7948" width="11.453125" style="45"/>
    <col min="7949" max="7950" width="19.453125" style="45" customWidth="1"/>
    <col min="7951" max="7951" width="24.7265625" style="45" customWidth="1"/>
    <col min="7952" max="7952" width="17.26953125" style="45" customWidth="1"/>
    <col min="7953" max="7953" width="11.453125" style="45"/>
    <col min="7954" max="7954" width="16.7265625" style="45" customWidth="1"/>
    <col min="7955" max="7955" width="11.453125" style="45"/>
    <col min="7956" max="7956" width="17.1796875" style="45" customWidth="1"/>
    <col min="7957" max="7957" width="13.26953125" style="45" bestFit="1" customWidth="1"/>
    <col min="7958" max="8192" width="11.453125" style="45"/>
    <col min="8193" max="8193" width="0" style="45" hidden="1" customWidth="1"/>
    <col min="8194" max="8194" width="11.453125" style="45"/>
    <col min="8195" max="8195" width="15.54296875" style="45" bestFit="1" customWidth="1"/>
    <col min="8196" max="8196" width="34.54296875" style="45" customWidth="1"/>
    <col min="8197" max="8201" width="11.453125" style="45"/>
    <col min="8202" max="8202" width="19.453125" style="45" customWidth="1"/>
    <col min="8203" max="8203" width="17.26953125" style="45" customWidth="1"/>
    <col min="8204" max="8204" width="11.453125" style="45"/>
    <col min="8205" max="8206" width="19.453125" style="45" customWidth="1"/>
    <col min="8207" max="8207" width="24.7265625" style="45" customWidth="1"/>
    <col min="8208" max="8208" width="17.26953125" style="45" customWidth="1"/>
    <col min="8209" max="8209" width="11.453125" style="45"/>
    <col min="8210" max="8210" width="16.7265625" style="45" customWidth="1"/>
    <col min="8211" max="8211" width="11.453125" style="45"/>
    <col min="8212" max="8212" width="17.1796875" style="45" customWidth="1"/>
    <col min="8213" max="8213" width="13.26953125" style="45" bestFit="1" customWidth="1"/>
    <col min="8214" max="8448" width="11.453125" style="45"/>
    <col min="8449" max="8449" width="0" style="45" hidden="1" customWidth="1"/>
    <col min="8450" max="8450" width="11.453125" style="45"/>
    <col min="8451" max="8451" width="15.54296875" style="45" bestFit="1" customWidth="1"/>
    <col min="8452" max="8452" width="34.54296875" style="45" customWidth="1"/>
    <col min="8453" max="8457" width="11.453125" style="45"/>
    <col min="8458" max="8458" width="19.453125" style="45" customWidth="1"/>
    <col min="8459" max="8459" width="17.26953125" style="45" customWidth="1"/>
    <col min="8460" max="8460" width="11.453125" style="45"/>
    <col min="8461" max="8462" width="19.453125" style="45" customWidth="1"/>
    <col min="8463" max="8463" width="24.7265625" style="45" customWidth="1"/>
    <col min="8464" max="8464" width="17.26953125" style="45" customWidth="1"/>
    <col min="8465" max="8465" width="11.453125" style="45"/>
    <col min="8466" max="8466" width="16.7265625" style="45" customWidth="1"/>
    <col min="8467" max="8467" width="11.453125" style="45"/>
    <col min="8468" max="8468" width="17.1796875" style="45" customWidth="1"/>
    <col min="8469" max="8469" width="13.26953125" style="45" bestFit="1" customWidth="1"/>
    <col min="8470" max="8704" width="11.453125" style="45"/>
    <col min="8705" max="8705" width="0" style="45" hidden="1" customWidth="1"/>
    <col min="8706" max="8706" width="11.453125" style="45"/>
    <col min="8707" max="8707" width="15.54296875" style="45" bestFit="1" customWidth="1"/>
    <col min="8708" max="8708" width="34.54296875" style="45" customWidth="1"/>
    <col min="8709" max="8713" width="11.453125" style="45"/>
    <col min="8714" max="8714" width="19.453125" style="45" customWidth="1"/>
    <col min="8715" max="8715" width="17.26953125" style="45" customWidth="1"/>
    <col min="8716" max="8716" width="11.453125" style="45"/>
    <col min="8717" max="8718" width="19.453125" style="45" customWidth="1"/>
    <col min="8719" max="8719" width="24.7265625" style="45" customWidth="1"/>
    <col min="8720" max="8720" width="17.26953125" style="45" customWidth="1"/>
    <col min="8721" max="8721" width="11.453125" style="45"/>
    <col min="8722" max="8722" width="16.7265625" style="45" customWidth="1"/>
    <col min="8723" max="8723" width="11.453125" style="45"/>
    <col min="8724" max="8724" width="17.1796875" style="45" customWidth="1"/>
    <col min="8725" max="8725" width="13.26953125" style="45" bestFit="1" customWidth="1"/>
    <col min="8726" max="8960" width="11.453125" style="45"/>
    <col min="8961" max="8961" width="0" style="45" hidden="1" customWidth="1"/>
    <col min="8962" max="8962" width="11.453125" style="45"/>
    <col min="8963" max="8963" width="15.54296875" style="45" bestFit="1" customWidth="1"/>
    <col min="8964" max="8964" width="34.54296875" style="45" customWidth="1"/>
    <col min="8965" max="8969" width="11.453125" style="45"/>
    <col min="8970" max="8970" width="19.453125" style="45" customWidth="1"/>
    <col min="8971" max="8971" width="17.26953125" style="45" customWidth="1"/>
    <col min="8972" max="8972" width="11.453125" style="45"/>
    <col min="8973" max="8974" width="19.453125" style="45" customWidth="1"/>
    <col min="8975" max="8975" width="24.7265625" style="45" customWidth="1"/>
    <col min="8976" max="8976" width="17.26953125" style="45" customWidth="1"/>
    <col min="8977" max="8977" width="11.453125" style="45"/>
    <col min="8978" max="8978" width="16.7265625" style="45" customWidth="1"/>
    <col min="8979" max="8979" width="11.453125" style="45"/>
    <col min="8980" max="8980" width="17.1796875" style="45" customWidth="1"/>
    <col min="8981" max="8981" width="13.26953125" style="45" bestFit="1" customWidth="1"/>
    <col min="8982" max="9216" width="11.453125" style="45"/>
    <col min="9217" max="9217" width="0" style="45" hidden="1" customWidth="1"/>
    <col min="9218" max="9218" width="11.453125" style="45"/>
    <col min="9219" max="9219" width="15.54296875" style="45" bestFit="1" customWidth="1"/>
    <col min="9220" max="9220" width="34.54296875" style="45" customWidth="1"/>
    <col min="9221" max="9225" width="11.453125" style="45"/>
    <col min="9226" max="9226" width="19.453125" style="45" customWidth="1"/>
    <col min="9227" max="9227" width="17.26953125" style="45" customWidth="1"/>
    <col min="9228" max="9228" width="11.453125" style="45"/>
    <col min="9229" max="9230" width="19.453125" style="45" customWidth="1"/>
    <col min="9231" max="9231" width="24.7265625" style="45" customWidth="1"/>
    <col min="9232" max="9232" width="17.26953125" style="45" customWidth="1"/>
    <col min="9233" max="9233" width="11.453125" style="45"/>
    <col min="9234" max="9234" width="16.7265625" style="45" customWidth="1"/>
    <col min="9235" max="9235" width="11.453125" style="45"/>
    <col min="9236" max="9236" width="17.1796875" style="45" customWidth="1"/>
    <col min="9237" max="9237" width="13.26953125" style="45" bestFit="1" customWidth="1"/>
    <col min="9238" max="9472" width="11.453125" style="45"/>
    <col min="9473" max="9473" width="0" style="45" hidden="1" customWidth="1"/>
    <col min="9474" max="9474" width="11.453125" style="45"/>
    <col min="9475" max="9475" width="15.54296875" style="45" bestFit="1" customWidth="1"/>
    <col min="9476" max="9476" width="34.54296875" style="45" customWidth="1"/>
    <col min="9477" max="9481" width="11.453125" style="45"/>
    <col min="9482" max="9482" width="19.453125" style="45" customWidth="1"/>
    <col min="9483" max="9483" width="17.26953125" style="45" customWidth="1"/>
    <col min="9484" max="9484" width="11.453125" style="45"/>
    <col min="9485" max="9486" width="19.453125" style="45" customWidth="1"/>
    <col min="9487" max="9487" width="24.7265625" style="45" customWidth="1"/>
    <col min="9488" max="9488" width="17.26953125" style="45" customWidth="1"/>
    <col min="9489" max="9489" width="11.453125" style="45"/>
    <col min="9490" max="9490" width="16.7265625" style="45" customWidth="1"/>
    <col min="9491" max="9491" width="11.453125" style="45"/>
    <col min="9492" max="9492" width="17.1796875" style="45" customWidth="1"/>
    <col min="9493" max="9493" width="13.26953125" style="45" bestFit="1" customWidth="1"/>
    <col min="9494" max="9728" width="11.453125" style="45"/>
    <col min="9729" max="9729" width="0" style="45" hidden="1" customWidth="1"/>
    <col min="9730" max="9730" width="11.453125" style="45"/>
    <col min="9731" max="9731" width="15.54296875" style="45" bestFit="1" customWidth="1"/>
    <col min="9732" max="9732" width="34.54296875" style="45" customWidth="1"/>
    <col min="9733" max="9737" width="11.453125" style="45"/>
    <col min="9738" max="9738" width="19.453125" style="45" customWidth="1"/>
    <col min="9739" max="9739" width="17.26953125" style="45" customWidth="1"/>
    <col min="9740" max="9740" width="11.453125" style="45"/>
    <col min="9741" max="9742" width="19.453125" style="45" customWidth="1"/>
    <col min="9743" max="9743" width="24.7265625" style="45" customWidth="1"/>
    <col min="9744" max="9744" width="17.26953125" style="45" customWidth="1"/>
    <col min="9745" max="9745" width="11.453125" style="45"/>
    <col min="9746" max="9746" width="16.7265625" style="45" customWidth="1"/>
    <col min="9747" max="9747" width="11.453125" style="45"/>
    <col min="9748" max="9748" width="17.1796875" style="45" customWidth="1"/>
    <col min="9749" max="9749" width="13.26953125" style="45" bestFit="1" customWidth="1"/>
    <col min="9750" max="9984" width="11.453125" style="45"/>
    <col min="9985" max="9985" width="0" style="45" hidden="1" customWidth="1"/>
    <col min="9986" max="9986" width="11.453125" style="45"/>
    <col min="9987" max="9987" width="15.54296875" style="45" bestFit="1" customWidth="1"/>
    <col min="9988" max="9988" width="34.54296875" style="45" customWidth="1"/>
    <col min="9989" max="9993" width="11.453125" style="45"/>
    <col min="9994" max="9994" width="19.453125" style="45" customWidth="1"/>
    <col min="9995" max="9995" width="17.26953125" style="45" customWidth="1"/>
    <col min="9996" max="9996" width="11.453125" style="45"/>
    <col min="9997" max="9998" width="19.453125" style="45" customWidth="1"/>
    <col min="9999" max="9999" width="24.7265625" style="45" customWidth="1"/>
    <col min="10000" max="10000" width="17.26953125" style="45" customWidth="1"/>
    <col min="10001" max="10001" width="11.453125" style="45"/>
    <col min="10002" max="10002" width="16.7265625" style="45" customWidth="1"/>
    <col min="10003" max="10003" width="11.453125" style="45"/>
    <col min="10004" max="10004" width="17.1796875" style="45" customWidth="1"/>
    <col min="10005" max="10005" width="13.26953125" style="45" bestFit="1" customWidth="1"/>
    <col min="10006" max="10240" width="11.453125" style="45"/>
    <col min="10241" max="10241" width="0" style="45" hidden="1" customWidth="1"/>
    <col min="10242" max="10242" width="11.453125" style="45"/>
    <col min="10243" max="10243" width="15.54296875" style="45" bestFit="1" customWidth="1"/>
    <col min="10244" max="10244" width="34.54296875" style="45" customWidth="1"/>
    <col min="10245" max="10249" width="11.453125" style="45"/>
    <col min="10250" max="10250" width="19.453125" style="45" customWidth="1"/>
    <col min="10251" max="10251" width="17.26953125" style="45" customWidth="1"/>
    <col min="10252" max="10252" width="11.453125" style="45"/>
    <col min="10253" max="10254" width="19.453125" style="45" customWidth="1"/>
    <col min="10255" max="10255" width="24.7265625" style="45" customWidth="1"/>
    <col min="10256" max="10256" width="17.26953125" style="45" customWidth="1"/>
    <col min="10257" max="10257" width="11.453125" style="45"/>
    <col min="10258" max="10258" width="16.7265625" style="45" customWidth="1"/>
    <col min="10259" max="10259" width="11.453125" style="45"/>
    <col min="10260" max="10260" width="17.1796875" style="45" customWidth="1"/>
    <col min="10261" max="10261" width="13.26953125" style="45" bestFit="1" customWidth="1"/>
    <col min="10262" max="10496" width="11.453125" style="45"/>
    <col min="10497" max="10497" width="0" style="45" hidden="1" customWidth="1"/>
    <col min="10498" max="10498" width="11.453125" style="45"/>
    <col min="10499" max="10499" width="15.54296875" style="45" bestFit="1" customWidth="1"/>
    <col min="10500" max="10500" width="34.54296875" style="45" customWidth="1"/>
    <col min="10501" max="10505" width="11.453125" style="45"/>
    <col min="10506" max="10506" width="19.453125" style="45" customWidth="1"/>
    <col min="10507" max="10507" width="17.26953125" style="45" customWidth="1"/>
    <col min="10508" max="10508" width="11.453125" style="45"/>
    <col min="10509" max="10510" width="19.453125" style="45" customWidth="1"/>
    <col min="10511" max="10511" width="24.7265625" style="45" customWidth="1"/>
    <col min="10512" max="10512" width="17.26953125" style="45" customWidth="1"/>
    <col min="10513" max="10513" width="11.453125" style="45"/>
    <col min="10514" max="10514" width="16.7265625" style="45" customWidth="1"/>
    <col min="10515" max="10515" width="11.453125" style="45"/>
    <col min="10516" max="10516" width="17.1796875" style="45" customWidth="1"/>
    <col min="10517" max="10517" width="13.26953125" style="45" bestFit="1" customWidth="1"/>
    <col min="10518" max="10752" width="11.453125" style="45"/>
    <col min="10753" max="10753" width="0" style="45" hidden="1" customWidth="1"/>
    <col min="10754" max="10754" width="11.453125" style="45"/>
    <col min="10755" max="10755" width="15.54296875" style="45" bestFit="1" customWidth="1"/>
    <col min="10756" max="10756" width="34.54296875" style="45" customWidth="1"/>
    <col min="10757" max="10761" width="11.453125" style="45"/>
    <col min="10762" max="10762" width="19.453125" style="45" customWidth="1"/>
    <col min="10763" max="10763" width="17.26953125" style="45" customWidth="1"/>
    <col min="10764" max="10764" width="11.453125" style="45"/>
    <col min="10765" max="10766" width="19.453125" style="45" customWidth="1"/>
    <col min="10767" max="10767" width="24.7265625" style="45" customWidth="1"/>
    <col min="10768" max="10768" width="17.26953125" style="45" customWidth="1"/>
    <col min="10769" max="10769" width="11.453125" style="45"/>
    <col min="10770" max="10770" width="16.7265625" style="45" customWidth="1"/>
    <col min="10771" max="10771" width="11.453125" style="45"/>
    <col min="10772" max="10772" width="17.1796875" style="45" customWidth="1"/>
    <col min="10773" max="10773" width="13.26953125" style="45" bestFit="1" customWidth="1"/>
    <col min="10774" max="11008" width="11.453125" style="45"/>
    <col min="11009" max="11009" width="0" style="45" hidden="1" customWidth="1"/>
    <col min="11010" max="11010" width="11.453125" style="45"/>
    <col min="11011" max="11011" width="15.54296875" style="45" bestFit="1" customWidth="1"/>
    <col min="11012" max="11012" width="34.54296875" style="45" customWidth="1"/>
    <col min="11013" max="11017" width="11.453125" style="45"/>
    <col min="11018" max="11018" width="19.453125" style="45" customWidth="1"/>
    <col min="11019" max="11019" width="17.26953125" style="45" customWidth="1"/>
    <col min="11020" max="11020" width="11.453125" style="45"/>
    <col min="11021" max="11022" width="19.453125" style="45" customWidth="1"/>
    <col min="11023" max="11023" width="24.7265625" style="45" customWidth="1"/>
    <col min="11024" max="11024" width="17.26953125" style="45" customWidth="1"/>
    <col min="11025" max="11025" width="11.453125" style="45"/>
    <col min="11026" max="11026" width="16.7265625" style="45" customWidth="1"/>
    <col min="11027" max="11027" width="11.453125" style="45"/>
    <col min="11028" max="11028" width="17.1796875" style="45" customWidth="1"/>
    <col min="11029" max="11029" width="13.26953125" style="45" bestFit="1" customWidth="1"/>
    <col min="11030" max="11264" width="11.453125" style="45"/>
    <col min="11265" max="11265" width="0" style="45" hidden="1" customWidth="1"/>
    <col min="11266" max="11266" width="11.453125" style="45"/>
    <col min="11267" max="11267" width="15.54296875" style="45" bestFit="1" customWidth="1"/>
    <col min="11268" max="11268" width="34.54296875" style="45" customWidth="1"/>
    <col min="11269" max="11273" width="11.453125" style="45"/>
    <col min="11274" max="11274" width="19.453125" style="45" customWidth="1"/>
    <col min="11275" max="11275" width="17.26953125" style="45" customWidth="1"/>
    <col min="11276" max="11276" width="11.453125" style="45"/>
    <col min="11277" max="11278" width="19.453125" style="45" customWidth="1"/>
    <col min="11279" max="11279" width="24.7265625" style="45" customWidth="1"/>
    <col min="11280" max="11280" width="17.26953125" style="45" customWidth="1"/>
    <col min="11281" max="11281" width="11.453125" style="45"/>
    <col min="11282" max="11282" width="16.7265625" style="45" customWidth="1"/>
    <col min="11283" max="11283" width="11.453125" style="45"/>
    <col min="11284" max="11284" width="17.1796875" style="45" customWidth="1"/>
    <col min="11285" max="11285" width="13.26953125" style="45" bestFit="1" customWidth="1"/>
    <col min="11286" max="11520" width="11.453125" style="45"/>
    <col min="11521" max="11521" width="0" style="45" hidden="1" customWidth="1"/>
    <col min="11522" max="11522" width="11.453125" style="45"/>
    <col min="11523" max="11523" width="15.54296875" style="45" bestFit="1" customWidth="1"/>
    <col min="11524" max="11524" width="34.54296875" style="45" customWidth="1"/>
    <col min="11525" max="11529" width="11.453125" style="45"/>
    <col min="11530" max="11530" width="19.453125" style="45" customWidth="1"/>
    <col min="11531" max="11531" width="17.26953125" style="45" customWidth="1"/>
    <col min="11532" max="11532" width="11.453125" style="45"/>
    <col min="11533" max="11534" width="19.453125" style="45" customWidth="1"/>
    <col min="11535" max="11535" width="24.7265625" style="45" customWidth="1"/>
    <col min="11536" max="11536" width="17.26953125" style="45" customWidth="1"/>
    <col min="11537" max="11537" width="11.453125" style="45"/>
    <col min="11538" max="11538" width="16.7265625" style="45" customWidth="1"/>
    <col min="11539" max="11539" width="11.453125" style="45"/>
    <col min="11540" max="11540" width="17.1796875" style="45" customWidth="1"/>
    <col min="11541" max="11541" width="13.26953125" style="45" bestFit="1" customWidth="1"/>
    <col min="11542" max="11776" width="11.453125" style="45"/>
    <col min="11777" max="11777" width="0" style="45" hidden="1" customWidth="1"/>
    <col min="11778" max="11778" width="11.453125" style="45"/>
    <col min="11779" max="11779" width="15.54296875" style="45" bestFit="1" customWidth="1"/>
    <col min="11780" max="11780" width="34.54296875" style="45" customWidth="1"/>
    <col min="11781" max="11785" width="11.453125" style="45"/>
    <col min="11786" max="11786" width="19.453125" style="45" customWidth="1"/>
    <col min="11787" max="11787" width="17.26953125" style="45" customWidth="1"/>
    <col min="11788" max="11788" width="11.453125" style="45"/>
    <col min="11789" max="11790" width="19.453125" style="45" customWidth="1"/>
    <col min="11791" max="11791" width="24.7265625" style="45" customWidth="1"/>
    <col min="11792" max="11792" width="17.26953125" style="45" customWidth="1"/>
    <col min="11793" max="11793" width="11.453125" style="45"/>
    <col min="11794" max="11794" width="16.7265625" style="45" customWidth="1"/>
    <col min="11795" max="11795" width="11.453125" style="45"/>
    <col min="11796" max="11796" width="17.1796875" style="45" customWidth="1"/>
    <col min="11797" max="11797" width="13.26953125" style="45" bestFit="1" customWidth="1"/>
    <col min="11798" max="12032" width="11.453125" style="45"/>
    <col min="12033" max="12033" width="0" style="45" hidden="1" customWidth="1"/>
    <col min="12034" max="12034" width="11.453125" style="45"/>
    <col min="12035" max="12035" width="15.54296875" style="45" bestFit="1" customWidth="1"/>
    <col min="12036" max="12036" width="34.54296875" style="45" customWidth="1"/>
    <col min="12037" max="12041" width="11.453125" style="45"/>
    <col min="12042" max="12042" width="19.453125" style="45" customWidth="1"/>
    <col min="12043" max="12043" width="17.26953125" style="45" customWidth="1"/>
    <col min="12044" max="12044" width="11.453125" style="45"/>
    <col min="12045" max="12046" width="19.453125" style="45" customWidth="1"/>
    <col min="12047" max="12047" width="24.7265625" style="45" customWidth="1"/>
    <col min="12048" max="12048" width="17.26953125" style="45" customWidth="1"/>
    <col min="12049" max="12049" width="11.453125" style="45"/>
    <col min="12050" max="12050" width="16.7265625" style="45" customWidth="1"/>
    <col min="12051" max="12051" width="11.453125" style="45"/>
    <col min="12052" max="12052" width="17.1796875" style="45" customWidth="1"/>
    <col min="12053" max="12053" width="13.26953125" style="45" bestFit="1" customWidth="1"/>
    <col min="12054" max="12288" width="11.453125" style="45"/>
    <col min="12289" max="12289" width="0" style="45" hidden="1" customWidth="1"/>
    <col min="12290" max="12290" width="11.453125" style="45"/>
    <col min="12291" max="12291" width="15.54296875" style="45" bestFit="1" customWidth="1"/>
    <col min="12292" max="12292" width="34.54296875" style="45" customWidth="1"/>
    <col min="12293" max="12297" width="11.453125" style="45"/>
    <col min="12298" max="12298" width="19.453125" style="45" customWidth="1"/>
    <col min="12299" max="12299" width="17.26953125" style="45" customWidth="1"/>
    <col min="12300" max="12300" width="11.453125" style="45"/>
    <col min="12301" max="12302" width="19.453125" style="45" customWidth="1"/>
    <col min="12303" max="12303" width="24.7265625" style="45" customWidth="1"/>
    <col min="12304" max="12304" width="17.26953125" style="45" customWidth="1"/>
    <col min="12305" max="12305" width="11.453125" style="45"/>
    <col min="12306" max="12306" width="16.7265625" style="45" customWidth="1"/>
    <col min="12307" max="12307" width="11.453125" style="45"/>
    <col min="12308" max="12308" width="17.1796875" style="45" customWidth="1"/>
    <col min="12309" max="12309" width="13.26953125" style="45" bestFit="1" customWidth="1"/>
    <col min="12310" max="12544" width="11.453125" style="45"/>
    <col min="12545" max="12545" width="0" style="45" hidden="1" customWidth="1"/>
    <col min="12546" max="12546" width="11.453125" style="45"/>
    <col min="12547" max="12547" width="15.54296875" style="45" bestFit="1" customWidth="1"/>
    <col min="12548" max="12548" width="34.54296875" style="45" customWidth="1"/>
    <col min="12549" max="12553" width="11.453125" style="45"/>
    <col min="12554" max="12554" width="19.453125" style="45" customWidth="1"/>
    <col min="12555" max="12555" width="17.26953125" style="45" customWidth="1"/>
    <col min="12556" max="12556" width="11.453125" style="45"/>
    <col min="12557" max="12558" width="19.453125" style="45" customWidth="1"/>
    <col min="12559" max="12559" width="24.7265625" style="45" customWidth="1"/>
    <col min="12560" max="12560" width="17.26953125" style="45" customWidth="1"/>
    <col min="12561" max="12561" width="11.453125" style="45"/>
    <col min="12562" max="12562" width="16.7265625" style="45" customWidth="1"/>
    <col min="12563" max="12563" width="11.453125" style="45"/>
    <col min="12564" max="12564" width="17.1796875" style="45" customWidth="1"/>
    <col min="12565" max="12565" width="13.26953125" style="45" bestFit="1" customWidth="1"/>
    <col min="12566" max="12800" width="11.453125" style="45"/>
    <col min="12801" max="12801" width="0" style="45" hidden="1" customWidth="1"/>
    <col min="12802" max="12802" width="11.453125" style="45"/>
    <col min="12803" max="12803" width="15.54296875" style="45" bestFit="1" customWidth="1"/>
    <col min="12804" max="12804" width="34.54296875" style="45" customWidth="1"/>
    <col min="12805" max="12809" width="11.453125" style="45"/>
    <col min="12810" max="12810" width="19.453125" style="45" customWidth="1"/>
    <col min="12811" max="12811" width="17.26953125" style="45" customWidth="1"/>
    <col min="12812" max="12812" width="11.453125" style="45"/>
    <col min="12813" max="12814" width="19.453125" style="45" customWidth="1"/>
    <col min="12815" max="12815" width="24.7265625" style="45" customWidth="1"/>
    <col min="12816" max="12816" width="17.26953125" style="45" customWidth="1"/>
    <col min="12817" max="12817" width="11.453125" style="45"/>
    <col min="12818" max="12818" width="16.7265625" style="45" customWidth="1"/>
    <col min="12819" max="12819" width="11.453125" style="45"/>
    <col min="12820" max="12820" width="17.1796875" style="45" customWidth="1"/>
    <col min="12821" max="12821" width="13.26953125" style="45" bestFit="1" customWidth="1"/>
    <col min="12822" max="13056" width="11.453125" style="45"/>
    <col min="13057" max="13057" width="0" style="45" hidden="1" customWidth="1"/>
    <col min="13058" max="13058" width="11.453125" style="45"/>
    <col min="13059" max="13059" width="15.54296875" style="45" bestFit="1" customWidth="1"/>
    <col min="13060" max="13060" width="34.54296875" style="45" customWidth="1"/>
    <col min="13061" max="13065" width="11.453125" style="45"/>
    <col min="13066" max="13066" width="19.453125" style="45" customWidth="1"/>
    <col min="13067" max="13067" width="17.26953125" style="45" customWidth="1"/>
    <col min="13068" max="13068" width="11.453125" style="45"/>
    <col min="13069" max="13070" width="19.453125" style="45" customWidth="1"/>
    <col min="13071" max="13071" width="24.7265625" style="45" customWidth="1"/>
    <col min="13072" max="13072" width="17.26953125" style="45" customWidth="1"/>
    <col min="13073" max="13073" width="11.453125" style="45"/>
    <col min="13074" max="13074" width="16.7265625" style="45" customWidth="1"/>
    <col min="13075" max="13075" width="11.453125" style="45"/>
    <col min="13076" max="13076" width="17.1796875" style="45" customWidth="1"/>
    <col min="13077" max="13077" width="13.26953125" style="45" bestFit="1" customWidth="1"/>
    <col min="13078" max="13312" width="11.453125" style="45"/>
    <col min="13313" max="13313" width="0" style="45" hidden="1" customWidth="1"/>
    <col min="13314" max="13314" width="11.453125" style="45"/>
    <col min="13315" max="13315" width="15.54296875" style="45" bestFit="1" customWidth="1"/>
    <col min="13316" max="13316" width="34.54296875" style="45" customWidth="1"/>
    <col min="13317" max="13321" width="11.453125" style="45"/>
    <col min="13322" max="13322" width="19.453125" style="45" customWidth="1"/>
    <col min="13323" max="13323" width="17.26953125" style="45" customWidth="1"/>
    <col min="13324" max="13324" width="11.453125" style="45"/>
    <col min="13325" max="13326" width="19.453125" style="45" customWidth="1"/>
    <col min="13327" max="13327" width="24.7265625" style="45" customWidth="1"/>
    <col min="13328" max="13328" width="17.26953125" style="45" customWidth="1"/>
    <col min="13329" max="13329" width="11.453125" style="45"/>
    <col min="13330" max="13330" width="16.7265625" style="45" customWidth="1"/>
    <col min="13331" max="13331" width="11.453125" style="45"/>
    <col min="13332" max="13332" width="17.1796875" style="45" customWidth="1"/>
    <col min="13333" max="13333" width="13.26953125" style="45" bestFit="1" customWidth="1"/>
    <col min="13334" max="13568" width="11.453125" style="45"/>
    <col min="13569" max="13569" width="0" style="45" hidden="1" customWidth="1"/>
    <col min="13570" max="13570" width="11.453125" style="45"/>
    <col min="13571" max="13571" width="15.54296875" style="45" bestFit="1" customWidth="1"/>
    <col min="13572" max="13572" width="34.54296875" style="45" customWidth="1"/>
    <col min="13573" max="13577" width="11.453125" style="45"/>
    <col min="13578" max="13578" width="19.453125" style="45" customWidth="1"/>
    <col min="13579" max="13579" width="17.26953125" style="45" customWidth="1"/>
    <col min="13580" max="13580" width="11.453125" style="45"/>
    <col min="13581" max="13582" width="19.453125" style="45" customWidth="1"/>
    <col min="13583" max="13583" width="24.7265625" style="45" customWidth="1"/>
    <col min="13584" max="13584" width="17.26953125" style="45" customWidth="1"/>
    <col min="13585" max="13585" width="11.453125" style="45"/>
    <col min="13586" max="13586" width="16.7265625" style="45" customWidth="1"/>
    <col min="13587" max="13587" width="11.453125" style="45"/>
    <col min="13588" max="13588" width="17.1796875" style="45" customWidth="1"/>
    <col min="13589" max="13589" width="13.26953125" style="45" bestFit="1" customWidth="1"/>
    <col min="13590" max="13824" width="11.453125" style="45"/>
    <col min="13825" max="13825" width="0" style="45" hidden="1" customWidth="1"/>
    <col min="13826" max="13826" width="11.453125" style="45"/>
    <col min="13827" max="13827" width="15.54296875" style="45" bestFit="1" customWidth="1"/>
    <col min="13828" max="13828" width="34.54296875" style="45" customWidth="1"/>
    <col min="13829" max="13833" width="11.453125" style="45"/>
    <col min="13834" max="13834" width="19.453125" style="45" customWidth="1"/>
    <col min="13835" max="13835" width="17.26953125" style="45" customWidth="1"/>
    <col min="13836" max="13836" width="11.453125" style="45"/>
    <col min="13837" max="13838" width="19.453125" style="45" customWidth="1"/>
    <col min="13839" max="13839" width="24.7265625" style="45" customWidth="1"/>
    <col min="13840" max="13840" width="17.26953125" style="45" customWidth="1"/>
    <col min="13841" max="13841" width="11.453125" style="45"/>
    <col min="13842" max="13842" width="16.7265625" style="45" customWidth="1"/>
    <col min="13843" max="13843" width="11.453125" style="45"/>
    <col min="13844" max="13844" width="17.1796875" style="45" customWidth="1"/>
    <col min="13845" max="13845" width="13.26953125" style="45" bestFit="1" customWidth="1"/>
    <col min="13846" max="14080" width="11.453125" style="45"/>
    <col min="14081" max="14081" width="0" style="45" hidden="1" customWidth="1"/>
    <col min="14082" max="14082" width="11.453125" style="45"/>
    <col min="14083" max="14083" width="15.54296875" style="45" bestFit="1" customWidth="1"/>
    <col min="14084" max="14084" width="34.54296875" style="45" customWidth="1"/>
    <col min="14085" max="14089" width="11.453125" style="45"/>
    <col min="14090" max="14090" width="19.453125" style="45" customWidth="1"/>
    <col min="14091" max="14091" width="17.26953125" style="45" customWidth="1"/>
    <col min="14092" max="14092" width="11.453125" style="45"/>
    <col min="14093" max="14094" width="19.453125" style="45" customWidth="1"/>
    <col min="14095" max="14095" width="24.7265625" style="45" customWidth="1"/>
    <col min="14096" max="14096" width="17.26953125" style="45" customWidth="1"/>
    <col min="14097" max="14097" width="11.453125" style="45"/>
    <col min="14098" max="14098" width="16.7265625" style="45" customWidth="1"/>
    <col min="14099" max="14099" width="11.453125" style="45"/>
    <col min="14100" max="14100" width="17.1796875" style="45" customWidth="1"/>
    <col min="14101" max="14101" width="13.26953125" style="45" bestFit="1" customWidth="1"/>
    <col min="14102" max="14336" width="11.453125" style="45"/>
    <col min="14337" max="14337" width="0" style="45" hidden="1" customWidth="1"/>
    <col min="14338" max="14338" width="11.453125" style="45"/>
    <col min="14339" max="14339" width="15.54296875" style="45" bestFit="1" customWidth="1"/>
    <col min="14340" max="14340" width="34.54296875" style="45" customWidth="1"/>
    <col min="14341" max="14345" width="11.453125" style="45"/>
    <col min="14346" max="14346" width="19.453125" style="45" customWidth="1"/>
    <col min="14347" max="14347" width="17.26953125" style="45" customWidth="1"/>
    <col min="14348" max="14348" width="11.453125" style="45"/>
    <col min="14349" max="14350" width="19.453125" style="45" customWidth="1"/>
    <col min="14351" max="14351" width="24.7265625" style="45" customWidth="1"/>
    <col min="14352" max="14352" width="17.26953125" style="45" customWidth="1"/>
    <col min="14353" max="14353" width="11.453125" style="45"/>
    <col min="14354" max="14354" width="16.7265625" style="45" customWidth="1"/>
    <col min="14355" max="14355" width="11.453125" style="45"/>
    <col min="14356" max="14356" width="17.1796875" style="45" customWidth="1"/>
    <col min="14357" max="14357" width="13.26953125" style="45" bestFit="1" customWidth="1"/>
    <col min="14358" max="14592" width="11.453125" style="45"/>
    <col min="14593" max="14593" width="0" style="45" hidden="1" customWidth="1"/>
    <col min="14594" max="14594" width="11.453125" style="45"/>
    <col min="14595" max="14595" width="15.54296875" style="45" bestFit="1" customWidth="1"/>
    <col min="14596" max="14596" width="34.54296875" style="45" customWidth="1"/>
    <col min="14597" max="14601" width="11.453125" style="45"/>
    <col min="14602" max="14602" width="19.453125" style="45" customWidth="1"/>
    <col min="14603" max="14603" width="17.26953125" style="45" customWidth="1"/>
    <col min="14604" max="14604" width="11.453125" style="45"/>
    <col min="14605" max="14606" width="19.453125" style="45" customWidth="1"/>
    <col min="14607" max="14607" width="24.7265625" style="45" customWidth="1"/>
    <col min="14608" max="14608" width="17.26953125" style="45" customWidth="1"/>
    <col min="14609" max="14609" width="11.453125" style="45"/>
    <col min="14610" max="14610" width="16.7265625" style="45" customWidth="1"/>
    <col min="14611" max="14611" width="11.453125" style="45"/>
    <col min="14612" max="14612" width="17.1796875" style="45" customWidth="1"/>
    <col min="14613" max="14613" width="13.26953125" style="45" bestFit="1" customWidth="1"/>
    <col min="14614" max="14848" width="11.453125" style="45"/>
    <col min="14849" max="14849" width="0" style="45" hidden="1" customWidth="1"/>
    <col min="14850" max="14850" width="11.453125" style="45"/>
    <col min="14851" max="14851" width="15.54296875" style="45" bestFit="1" customWidth="1"/>
    <col min="14852" max="14852" width="34.54296875" style="45" customWidth="1"/>
    <col min="14853" max="14857" width="11.453125" style="45"/>
    <col min="14858" max="14858" width="19.453125" style="45" customWidth="1"/>
    <col min="14859" max="14859" width="17.26953125" style="45" customWidth="1"/>
    <col min="14860" max="14860" width="11.453125" style="45"/>
    <col min="14861" max="14862" width="19.453125" style="45" customWidth="1"/>
    <col min="14863" max="14863" width="24.7265625" style="45" customWidth="1"/>
    <col min="14864" max="14864" width="17.26953125" style="45" customWidth="1"/>
    <col min="14865" max="14865" width="11.453125" style="45"/>
    <col min="14866" max="14866" width="16.7265625" style="45" customWidth="1"/>
    <col min="14867" max="14867" width="11.453125" style="45"/>
    <col min="14868" max="14868" width="17.1796875" style="45" customWidth="1"/>
    <col min="14869" max="14869" width="13.26953125" style="45" bestFit="1" customWidth="1"/>
    <col min="14870" max="15104" width="11.453125" style="45"/>
    <col min="15105" max="15105" width="0" style="45" hidden="1" customWidth="1"/>
    <col min="15106" max="15106" width="11.453125" style="45"/>
    <col min="15107" max="15107" width="15.54296875" style="45" bestFit="1" customWidth="1"/>
    <col min="15108" max="15108" width="34.54296875" style="45" customWidth="1"/>
    <col min="15109" max="15113" width="11.453125" style="45"/>
    <col min="15114" max="15114" width="19.453125" style="45" customWidth="1"/>
    <col min="15115" max="15115" width="17.26953125" style="45" customWidth="1"/>
    <col min="15116" max="15116" width="11.453125" style="45"/>
    <col min="15117" max="15118" width="19.453125" style="45" customWidth="1"/>
    <col min="15119" max="15119" width="24.7265625" style="45" customWidth="1"/>
    <col min="15120" max="15120" width="17.26953125" style="45" customWidth="1"/>
    <col min="15121" max="15121" width="11.453125" style="45"/>
    <col min="15122" max="15122" width="16.7265625" style="45" customWidth="1"/>
    <col min="15123" max="15123" width="11.453125" style="45"/>
    <col min="15124" max="15124" width="17.1796875" style="45" customWidth="1"/>
    <col min="15125" max="15125" width="13.26953125" style="45" bestFit="1" customWidth="1"/>
    <col min="15126" max="15360" width="11.453125" style="45"/>
    <col min="15361" max="15361" width="0" style="45" hidden="1" customWidth="1"/>
    <col min="15362" max="15362" width="11.453125" style="45"/>
    <col min="15363" max="15363" width="15.54296875" style="45" bestFit="1" customWidth="1"/>
    <col min="15364" max="15364" width="34.54296875" style="45" customWidth="1"/>
    <col min="15365" max="15369" width="11.453125" style="45"/>
    <col min="15370" max="15370" width="19.453125" style="45" customWidth="1"/>
    <col min="15371" max="15371" width="17.26953125" style="45" customWidth="1"/>
    <col min="15372" max="15372" width="11.453125" style="45"/>
    <col min="15373" max="15374" width="19.453125" style="45" customWidth="1"/>
    <col min="15375" max="15375" width="24.7265625" style="45" customWidth="1"/>
    <col min="15376" max="15376" width="17.26953125" style="45" customWidth="1"/>
    <col min="15377" max="15377" width="11.453125" style="45"/>
    <col min="15378" max="15378" width="16.7265625" style="45" customWidth="1"/>
    <col min="15379" max="15379" width="11.453125" style="45"/>
    <col min="15380" max="15380" width="17.1796875" style="45" customWidth="1"/>
    <col min="15381" max="15381" width="13.26953125" style="45" bestFit="1" customWidth="1"/>
    <col min="15382" max="15616" width="11.453125" style="45"/>
    <col min="15617" max="15617" width="0" style="45" hidden="1" customWidth="1"/>
    <col min="15618" max="15618" width="11.453125" style="45"/>
    <col min="15619" max="15619" width="15.54296875" style="45" bestFit="1" customWidth="1"/>
    <col min="15620" max="15620" width="34.54296875" style="45" customWidth="1"/>
    <col min="15621" max="15625" width="11.453125" style="45"/>
    <col min="15626" max="15626" width="19.453125" style="45" customWidth="1"/>
    <col min="15627" max="15627" width="17.26953125" style="45" customWidth="1"/>
    <col min="15628" max="15628" width="11.453125" style="45"/>
    <col min="15629" max="15630" width="19.453125" style="45" customWidth="1"/>
    <col min="15631" max="15631" width="24.7265625" style="45" customWidth="1"/>
    <col min="15632" max="15632" width="17.26953125" style="45" customWidth="1"/>
    <col min="15633" max="15633" width="11.453125" style="45"/>
    <col min="15634" max="15634" width="16.7265625" style="45" customWidth="1"/>
    <col min="15635" max="15635" width="11.453125" style="45"/>
    <col min="15636" max="15636" width="17.1796875" style="45" customWidth="1"/>
    <col min="15637" max="15637" width="13.26953125" style="45" bestFit="1" customWidth="1"/>
    <col min="15638" max="15872" width="11.453125" style="45"/>
    <col min="15873" max="15873" width="0" style="45" hidden="1" customWidth="1"/>
    <col min="15874" max="15874" width="11.453125" style="45"/>
    <col min="15875" max="15875" width="15.54296875" style="45" bestFit="1" customWidth="1"/>
    <col min="15876" max="15876" width="34.54296875" style="45" customWidth="1"/>
    <col min="15877" max="15881" width="11.453125" style="45"/>
    <col min="15882" max="15882" width="19.453125" style="45" customWidth="1"/>
    <col min="15883" max="15883" width="17.26953125" style="45" customWidth="1"/>
    <col min="15884" max="15884" width="11.453125" style="45"/>
    <col min="15885" max="15886" width="19.453125" style="45" customWidth="1"/>
    <col min="15887" max="15887" width="24.7265625" style="45" customWidth="1"/>
    <col min="15888" max="15888" width="17.26953125" style="45" customWidth="1"/>
    <col min="15889" max="15889" width="11.453125" style="45"/>
    <col min="15890" max="15890" width="16.7265625" style="45" customWidth="1"/>
    <col min="15891" max="15891" width="11.453125" style="45"/>
    <col min="15892" max="15892" width="17.1796875" style="45" customWidth="1"/>
    <col min="15893" max="15893" width="13.26953125" style="45" bestFit="1" customWidth="1"/>
    <col min="15894" max="16128" width="11.453125" style="45"/>
    <col min="16129" max="16129" width="0" style="45" hidden="1" customWidth="1"/>
    <col min="16130" max="16130" width="11.453125" style="45"/>
    <col min="16131" max="16131" width="15.54296875" style="45" bestFit="1" customWidth="1"/>
    <col min="16132" max="16132" width="34.54296875" style="45" customWidth="1"/>
    <col min="16133" max="16137" width="11.453125" style="45"/>
    <col min="16138" max="16138" width="19.453125" style="45" customWidth="1"/>
    <col min="16139" max="16139" width="17.26953125" style="45" customWidth="1"/>
    <col min="16140" max="16140" width="11.453125" style="45"/>
    <col min="16141" max="16142" width="19.453125" style="45" customWidth="1"/>
    <col min="16143" max="16143" width="24.7265625" style="45" customWidth="1"/>
    <col min="16144" max="16144" width="17.26953125" style="45" customWidth="1"/>
    <col min="16145" max="16145" width="11.453125" style="45"/>
    <col min="16146" max="16146" width="16.7265625" style="45" customWidth="1"/>
    <col min="16147" max="16147" width="11.453125" style="45"/>
    <col min="16148" max="16148" width="17.1796875" style="45" customWidth="1"/>
    <col min="16149" max="16149" width="13.26953125" style="45" bestFit="1" customWidth="1"/>
    <col min="16150" max="16384" width="11.453125" style="45"/>
  </cols>
  <sheetData>
    <row r="1" spans="1:21" s="16" customFormat="1" ht="60.75" customHeight="1" thickBot="1">
      <c r="A1" s="1"/>
      <c r="B1" s="2"/>
      <c r="C1" s="3" t="s">
        <v>0</v>
      </c>
      <c r="D1" s="4" t="s">
        <v>1</v>
      </c>
      <c r="E1" s="5" t="s">
        <v>2</v>
      </c>
      <c r="F1" s="6" t="s">
        <v>3</v>
      </c>
      <c r="G1" s="7" t="s">
        <v>4</v>
      </c>
      <c r="H1" s="8" t="s">
        <v>5</v>
      </c>
      <c r="I1" s="9" t="s">
        <v>6</v>
      </c>
      <c r="J1" s="9" t="s">
        <v>4</v>
      </c>
      <c r="K1" s="10" t="s">
        <v>7</v>
      </c>
      <c r="L1" s="9" t="s">
        <v>8</v>
      </c>
      <c r="M1" s="9" t="s">
        <v>9</v>
      </c>
      <c r="N1" s="10" t="s">
        <v>7</v>
      </c>
      <c r="O1" s="11" t="s">
        <v>10</v>
      </c>
      <c r="P1" s="12" t="s">
        <v>11</v>
      </c>
      <c r="Q1" s="9" t="s">
        <v>12</v>
      </c>
      <c r="R1" s="13" t="s">
        <v>13</v>
      </c>
      <c r="S1" s="14" t="s">
        <v>14</v>
      </c>
      <c r="T1" s="15"/>
      <c r="U1" s="15"/>
    </row>
    <row r="2" spans="1:21" s="16" customFormat="1" ht="27.75" customHeight="1">
      <c r="A2" s="17"/>
      <c r="B2" s="18"/>
      <c r="C2" s="19">
        <v>821000831</v>
      </c>
      <c r="D2" s="20" t="s">
        <v>15</v>
      </c>
      <c r="E2" s="21">
        <v>4415</v>
      </c>
      <c r="F2" s="22"/>
      <c r="G2" s="23">
        <v>3337624</v>
      </c>
      <c r="H2" s="24">
        <v>43685</v>
      </c>
      <c r="I2" s="24">
        <v>43777</v>
      </c>
      <c r="J2" s="23">
        <v>3337624</v>
      </c>
      <c r="K2" s="25">
        <v>29900</v>
      </c>
      <c r="L2" s="23" t="s">
        <v>16</v>
      </c>
      <c r="M2" s="26">
        <v>43678</v>
      </c>
      <c r="N2" s="25">
        <v>29900</v>
      </c>
      <c r="O2" s="25">
        <v>0</v>
      </c>
      <c r="P2" s="27">
        <v>29900</v>
      </c>
      <c r="Q2" s="23" t="s">
        <v>16</v>
      </c>
      <c r="R2" s="28" t="s">
        <v>17</v>
      </c>
      <c r="S2" s="29" t="s">
        <v>18</v>
      </c>
      <c r="T2" s="30"/>
      <c r="U2" s="31"/>
    </row>
    <row r="3" spans="1:21" s="16" customFormat="1" ht="27.75" customHeight="1">
      <c r="A3" s="17"/>
      <c r="B3" s="18"/>
      <c r="C3" s="19">
        <v>821000831</v>
      </c>
      <c r="D3" s="20" t="s">
        <v>15</v>
      </c>
      <c r="E3" s="21">
        <v>4415</v>
      </c>
      <c r="F3" s="22"/>
      <c r="G3" s="21">
        <v>3349350</v>
      </c>
      <c r="H3" s="32">
        <v>43691</v>
      </c>
      <c r="I3" s="32">
        <v>43777</v>
      </c>
      <c r="J3" s="21">
        <v>3349350</v>
      </c>
      <c r="K3" s="33">
        <v>57300</v>
      </c>
      <c r="L3" s="21" t="s">
        <v>16</v>
      </c>
      <c r="M3" s="34">
        <v>43678</v>
      </c>
      <c r="N3" s="33">
        <v>57300</v>
      </c>
      <c r="O3" s="33">
        <v>0</v>
      </c>
      <c r="P3" s="35">
        <v>57300</v>
      </c>
      <c r="Q3" s="21" t="s">
        <v>16</v>
      </c>
      <c r="R3" s="36" t="s">
        <v>17</v>
      </c>
      <c r="S3" s="37" t="s">
        <v>18</v>
      </c>
      <c r="T3" s="30"/>
      <c r="U3" s="31"/>
    </row>
    <row r="4" spans="1:21" s="16" customFormat="1" ht="27.75" customHeight="1">
      <c r="A4" s="17"/>
      <c r="B4" s="18"/>
      <c r="C4" s="19">
        <v>821000831</v>
      </c>
      <c r="D4" s="20" t="s">
        <v>15</v>
      </c>
      <c r="E4" s="21">
        <v>4491</v>
      </c>
      <c r="F4" s="22"/>
      <c r="G4" s="21">
        <v>3420579</v>
      </c>
      <c r="H4" s="32">
        <v>43734</v>
      </c>
      <c r="I4" s="32">
        <v>43777</v>
      </c>
      <c r="J4" s="21">
        <v>3420579</v>
      </c>
      <c r="K4" s="33">
        <v>19400</v>
      </c>
      <c r="L4" s="21" t="s">
        <v>16</v>
      </c>
      <c r="M4" s="34">
        <v>43739</v>
      </c>
      <c r="N4" s="33">
        <v>19400</v>
      </c>
      <c r="O4" s="33">
        <v>0</v>
      </c>
      <c r="P4" s="35">
        <v>19400</v>
      </c>
      <c r="Q4" s="21" t="s">
        <v>16</v>
      </c>
      <c r="R4" s="36" t="s">
        <v>17</v>
      </c>
      <c r="S4" s="37" t="s">
        <v>18</v>
      </c>
      <c r="T4" s="30"/>
      <c r="U4" s="31"/>
    </row>
    <row r="5" spans="1:21" s="16" customFormat="1" ht="27.75" customHeight="1">
      <c r="A5" s="17"/>
      <c r="B5" s="18"/>
      <c r="C5" s="19">
        <v>821000831</v>
      </c>
      <c r="D5" s="20" t="s">
        <v>15</v>
      </c>
      <c r="E5" s="21">
        <v>4491</v>
      </c>
      <c r="F5" s="22"/>
      <c r="G5" s="21">
        <v>3427415</v>
      </c>
      <c r="H5" s="32">
        <v>43739</v>
      </c>
      <c r="I5" s="32">
        <v>43777</v>
      </c>
      <c r="J5" s="21">
        <v>3427415</v>
      </c>
      <c r="K5" s="33">
        <v>20400</v>
      </c>
      <c r="L5" s="21" t="s">
        <v>16</v>
      </c>
      <c r="M5" s="34">
        <v>43739</v>
      </c>
      <c r="N5" s="33">
        <v>20400</v>
      </c>
      <c r="O5" s="33">
        <v>0</v>
      </c>
      <c r="P5" s="35">
        <v>20400</v>
      </c>
      <c r="Q5" s="21" t="s">
        <v>16</v>
      </c>
      <c r="R5" s="36" t="s">
        <v>17</v>
      </c>
      <c r="S5" s="37" t="s">
        <v>18</v>
      </c>
      <c r="T5" s="30"/>
      <c r="U5" s="31"/>
    </row>
    <row r="6" spans="1:21" s="16" customFormat="1" ht="27.75" customHeight="1">
      <c r="A6" s="17"/>
      <c r="B6" s="18"/>
      <c r="C6" s="19">
        <v>821000831</v>
      </c>
      <c r="D6" s="20" t="s">
        <v>15</v>
      </c>
      <c r="E6" s="21">
        <v>4491</v>
      </c>
      <c r="F6" s="22"/>
      <c r="G6" s="21">
        <v>3460895</v>
      </c>
      <c r="H6" s="32">
        <v>43760</v>
      </c>
      <c r="I6" s="32">
        <v>43777</v>
      </c>
      <c r="J6" s="21">
        <v>3460895</v>
      </c>
      <c r="K6" s="33">
        <v>29900</v>
      </c>
      <c r="L6" s="21" t="s">
        <v>16</v>
      </c>
      <c r="M6" s="34">
        <v>43739</v>
      </c>
      <c r="N6" s="33">
        <v>29900</v>
      </c>
      <c r="O6" s="33">
        <v>0</v>
      </c>
      <c r="P6" s="35">
        <v>29900</v>
      </c>
      <c r="Q6" s="21" t="s">
        <v>16</v>
      </c>
      <c r="R6" s="36" t="s">
        <v>17</v>
      </c>
      <c r="S6" s="37" t="s">
        <v>18</v>
      </c>
      <c r="T6" s="30"/>
      <c r="U6" s="31"/>
    </row>
    <row r="7" spans="1:21" s="16" customFormat="1" ht="27.75" customHeight="1">
      <c r="A7" s="17"/>
      <c r="B7" s="18"/>
      <c r="C7" s="19">
        <v>821000831</v>
      </c>
      <c r="D7" s="20" t="s">
        <v>15</v>
      </c>
      <c r="E7" s="21">
        <v>4547</v>
      </c>
      <c r="F7" s="22"/>
      <c r="G7" s="21">
        <v>3466874</v>
      </c>
      <c r="H7" s="32">
        <v>43763</v>
      </c>
      <c r="I7" s="32">
        <v>43808</v>
      </c>
      <c r="J7" s="21">
        <v>3466874</v>
      </c>
      <c r="K7" s="33">
        <v>42126</v>
      </c>
      <c r="L7" s="21" t="s">
        <v>16</v>
      </c>
      <c r="M7" s="34">
        <v>43770</v>
      </c>
      <c r="N7" s="33">
        <v>42126</v>
      </c>
      <c r="O7" s="33">
        <v>0</v>
      </c>
      <c r="P7" s="35">
        <v>42126</v>
      </c>
      <c r="Q7" s="21" t="s">
        <v>16</v>
      </c>
      <c r="R7" s="36" t="s">
        <v>17</v>
      </c>
      <c r="S7" s="37" t="s">
        <v>18</v>
      </c>
      <c r="T7" s="30"/>
      <c r="U7" s="31"/>
    </row>
    <row r="8" spans="1:21" s="16" customFormat="1" ht="27.75" customHeight="1">
      <c r="A8" s="17"/>
      <c r="B8" s="18"/>
      <c r="C8" s="19">
        <v>821000831</v>
      </c>
      <c r="D8" s="20" t="s">
        <v>15</v>
      </c>
      <c r="E8" s="21">
        <v>4547</v>
      </c>
      <c r="F8" s="22"/>
      <c r="G8" s="21">
        <v>3477294</v>
      </c>
      <c r="H8" s="32">
        <v>43770</v>
      </c>
      <c r="I8" s="32">
        <v>43808</v>
      </c>
      <c r="J8" s="21">
        <v>3477294</v>
      </c>
      <c r="K8" s="33">
        <v>31064</v>
      </c>
      <c r="L8" s="21" t="s">
        <v>16</v>
      </c>
      <c r="M8" s="34">
        <v>43770</v>
      </c>
      <c r="N8" s="33">
        <v>31064</v>
      </c>
      <c r="O8" s="33">
        <v>0</v>
      </c>
      <c r="P8" s="35">
        <v>31064</v>
      </c>
      <c r="Q8" s="21" t="s">
        <v>16</v>
      </c>
      <c r="R8" s="36" t="s">
        <v>17</v>
      </c>
      <c r="S8" s="37" t="s">
        <v>18</v>
      </c>
      <c r="T8" s="30"/>
      <c r="U8" s="31"/>
    </row>
    <row r="9" spans="1:21" s="16" customFormat="1" ht="24.75" customHeight="1">
      <c r="A9" s="17"/>
      <c r="B9" s="18"/>
      <c r="C9" s="19">
        <v>821000831</v>
      </c>
      <c r="D9" s="20" t="s">
        <v>15</v>
      </c>
      <c r="E9" s="21">
        <v>4737</v>
      </c>
      <c r="F9" s="22"/>
      <c r="G9" s="21">
        <v>3653696</v>
      </c>
      <c r="H9" s="32">
        <v>43903</v>
      </c>
      <c r="I9" s="32">
        <v>44106</v>
      </c>
      <c r="J9" s="21">
        <v>3653696</v>
      </c>
      <c r="K9" s="33">
        <v>19200</v>
      </c>
      <c r="L9" s="21" t="s">
        <v>16</v>
      </c>
      <c r="M9" s="34">
        <v>43891</v>
      </c>
      <c r="N9" s="33">
        <v>19200</v>
      </c>
      <c r="O9" s="33">
        <v>0</v>
      </c>
      <c r="P9" s="35">
        <v>19200</v>
      </c>
      <c r="Q9" s="21" t="s">
        <v>16</v>
      </c>
      <c r="R9" s="36" t="s">
        <v>17</v>
      </c>
      <c r="S9" s="37" t="s">
        <v>18</v>
      </c>
      <c r="T9" s="30"/>
    </row>
    <row r="10" spans="1:21" s="16" customFormat="1" ht="24.75" customHeight="1">
      <c r="A10" s="17"/>
      <c r="B10" s="18"/>
      <c r="C10" s="19">
        <v>821000831</v>
      </c>
      <c r="D10" s="20" t="s">
        <v>15</v>
      </c>
      <c r="E10" s="21">
        <v>4737</v>
      </c>
      <c r="F10" s="22"/>
      <c r="G10" s="21">
        <v>3660932</v>
      </c>
      <c r="H10" s="32">
        <v>43908</v>
      </c>
      <c r="I10" s="32">
        <v>44106</v>
      </c>
      <c r="J10" s="21">
        <v>3660932</v>
      </c>
      <c r="K10" s="33">
        <v>17600</v>
      </c>
      <c r="L10" s="21" t="s">
        <v>16</v>
      </c>
      <c r="M10" s="34">
        <v>43891</v>
      </c>
      <c r="N10" s="33">
        <v>17600</v>
      </c>
      <c r="O10" s="33">
        <v>0</v>
      </c>
      <c r="P10" s="35">
        <v>17600</v>
      </c>
      <c r="Q10" s="21" t="s">
        <v>16</v>
      </c>
      <c r="R10" s="36" t="s">
        <v>17</v>
      </c>
      <c r="S10" s="37" t="s">
        <v>18</v>
      </c>
      <c r="T10" s="30"/>
    </row>
    <row r="11" spans="1:21" s="16" customFormat="1" ht="24.75" customHeight="1">
      <c r="A11" s="17"/>
      <c r="B11" s="18"/>
      <c r="C11" s="19">
        <v>821000831</v>
      </c>
      <c r="D11" s="20" t="s">
        <v>15</v>
      </c>
      <c r="E11" s="21">
        <v>4981</v>
      </c>
      <c r="F11" s="22"/>
      <c r="G11" s="21">
        <v>3761144</v>
      </c>
      <c r="H11" s="32">
        <v>44055</v>
      </c>
      <c r="I11" s="32">
        <v>44106</v>
      </c>
      <c r="J11" s="21">
        <v>3761144</v>
      </c>
      <c r="K11" s="33">
        <v>8800</v>
      </c>
      <c r="L11" s="21" t="s">
        <v>16</v>
      </c>
      <c r="M11" s="34">
        <v>44044</v>
      </c>
      <c r="N11" s="33">
        <v>8800</v>
      </c>
      <c r="O11" s="33">
        <v>4400</v>
      </c>
      <c r="P11" s="35">
        <f>+N11-O11</f>
        <v>4400</v>
      </c>
      <c r="Q11" s="21" t="s">
        <v>16</v>
      </c>
      <c r="R11" s="36" t="s">
        <v>17</v>
      </c>
      <c r="S11" s="37" t="s">
        <v>18</v>
      </c>
      <c r="T11" s="30"/>
    </row>
    <row r="12" spans="1:21" s="16" customFormat="1" ht="24.75" customHeight="1">
      <c r="A12" s="17"/>
      <c r="B12" s="18"/>
      <c r="C12" s="19">
        <v>821000831</v>
      </c>
      <c r="D12" s="20" t="s">
        <v>15</v>
      </c>
      <c r="E12" s="21" t="s">
        <v>19</v>
      </c>
      <c r="F12" s="38" t="s">
        <v>20</v>
      </c>
      <c r="G12" s="39">
        <v>18653</v>
      </c>
      <c r="H12" s="32">
        <v>44230</v>
      </c>
      <c r="I12" s="32">
        <v>44256</v>
      </c>
      <c r="J12" s="39">
        <v>18653</v>
      </c>
      <c r="K12" s="40">
        <v>35100</v>
      </c>
      <c r="L12" s="21" t="s">
        <v>16</v>
      </c>
      <c r="M12" s="34">
        <v>44228</v>
      </c>
      <c r="N12" s="40">
        <v>35100</v>
      </c>
      <c r="O12" s="33">
        <v>0</v>
      </c>
      <c r="P12" s="41">
        <v>35100</v>
      </c>
      <c r="Q12" s="21" t="s">
        <v>16</v>
      </c>
      <c r="R12" s="36" t="s">
        <v>17</v>
      </c>
      <c r="S12" s="37" t="s">
        <v>18</v>
      </c>
      <c r="T12" s="30"/>
    </row>
    <row r="13" spans="1:21" s="16" customFormat="1" ht="24.75" customHeight="1">
      <c r="A13" s="17"/>
      <c r="B13" s="18"/>
      <c r="C13" s="19">
        <v>821000831</v>
      </c>
      <c r="D13" s="20" t="s">
        <v>15</v>
      </c>
      <c r="E13" s="21" t="s">
        <v>19</v>
      </c>
      <c r="F13" s="38" t="s">
        <v>20</v>
      </c>
      <c r="G13" s="39">
        <v>21731</v>
      </c>
      <c r="H13" s="32">
        <v>44239</v>
      </c>
      <c r="I13" s="32">
        <v>44256</v>
      </c>
      <c r="J13" s="39">
        <v>21731</v>
      </c>
      <c r="K13" s="40">
        <v>10800</v>
      </c>
      <c r="L13" s="21" t="s">
        <v>16</v>
      </c>
      <c r="M13" s="34">
        <v>44228</v>
      </c>
      <c r="N13" s="40">
        <v>10800</v>
      </c>
      <c r="O13" s="33">
        <v>0</v>
      </c>
      <c r="P13" s="41">
        <v>10800</v>
      </c>
      <c r="Q13" s="21" t="s">
        <v>16</v>
      </c>
      <c r="R13" s="36" t="s">
        <v>17</v>
      </c>
      <c r="S13" s="37" t="s">
        <v>18</v>
      </c>
      <c r="T13" s="30"/>
    </row>
    <row r="14" spans="1:21" s="16" customFormat="1" ht="24.75" customHeight="1">
      <c r="A14" s="17"/>
      <c r="B14" s="18"/>
      <c r="C14" s="19">
        <v>821000831</v>
      </c>
      <c r="D14" s="20" t="s">
        <v>15</v>
      </c>
      <c r="E14" s="21" t="s">
        <v>19</v>
      </c>
      <c r="F14" s="38" t="s">
        <v>20</v>
      </c>
      <c r="G14" s="39">
        <v>22882</v>
      </c>
      <c r="H14" s="32">
        <v>44244</v>
      </c>
      <c r="I14" s="32">
        <v>44256</v>
      </c>
      <c r="J14" s="39">
        <v>22882</v>
      </c>
      <c r="K14" s="40">
        <v>10800</v>
      </c>
      <c r="L14" s="21" t="s">
        <v>16</v>
      </c>
      <c r="M14" s="34">
        <v>44228</v>
      </c>
      <c r="N14" s="40">
        <v>10800</v>
      </c>
      <c r="O14" s="33">
        <v>0</v>
      </c>
      <c r="P14" s="41">
        <v>10800</v>
      </c>
      <c r="Q14" s="21" t="s">
        <v>16</v>
      </c>
      <c r="R14" s="36" t="s">
        <v>17</v>
      </c>
      <c r="S14" s="37" t="s">
        <v>18</v>
      </c>
      <c r="T14" s="30"/>
    </row>
    <row r="15" spans="1:21" s="16" customFormat="1" ht="24.75" customHeight="1">
      <c r="A15" s="17"/>
      <c r="B15" s="18"/>
      <c r="C15" s="19">
        <v>821000831</v>
      </c>
      <c r="D15" s="20" t="s">
        <v>15</v>
      </c>
      <c r="E15" s="21" t="s">
        <v>19</v>
      </c>
      <c r="F15" s="38" t="s">
        <v>20</v>
      </c>
      <c r="G15" s="39">
        <v>23952</v>
      </c>
      <c r="H15" s="32">
        <v>44246</v>
      </c>
      <c r="I15" s="32">
        <v>44256</v>
      </c>
      <c r="J15" s="39">
        <v>23952</v>
      </c>
      <c r="K15" s="40">
        <v>10800</v>
      </c>
      <c r="L15" s="21" t="s">
        <v>16</v>
      </c>
      <c r="M15" s="34">
        <v>44228</v>
      </c>
      <c r="N15" s="40">
        <v>10800</v>
      </c>
      <c r="O15" s="33">
        <v>0</v>
      </c>
      <c r="P15" s="41">
        <v>10800</v>
      </c>
      <c r="Q15" s="21" t="s">
        <v>16</v>
      </c>
      <c r="R15" s="36" t="s">
        <v>17</v>
      </c>
      <c r="S15" s="37" t="s">
        <v>18</v>
      </c>
      <c r="T15" s="30"/>
    </row>
    <row r="16" spans="1:21" s="16" customFormat="1" ht="24.75" customHeight="1">
      <c r="A16" s="17"/>
      <c r="B16" s="18"/>
      <c r="C16" s="19">
        <v>821000831</v>
      </c>
      <c r="D16" s="20" t="s">
        <v>15</v>
      </c>
      <c r="E16" s="21" t="s">
        <v>21</v>
      </c>
      <c r="F16" s="38" t="s">
        <v>20</v>
      </c>
      <c r="G16" s="39">
        <v>26737</v>
      </c>
      <c r="H16" s="32">
        <v>44256</v>
      </c>
      <c r="I16" s="32">
        <v>44285</v>
      </c>
      <c r="J16" s="39">
        <v>26737</v>
      </c>
      <c r="K16" s="40">
        <v>43200</v>
      </c>
      <c r="L16" s="21" t="s">
        <v>16</v>
      </c>
      <c r="M16" s="34">
        <v>44256</v>
      </c>
      <c r="N16" s="40">
        <v>43200</v>
      </c>
      <c r="O16" s="33">
        <v>0</v>
      </c>
      <c r="P16" s="41">
        <v>43200</v>
      </c>
      <c r="Q16" s="21" t="s">
        <v>16</v>
      </c>
      <c r="R16" s="36" t="s">
        <v>17</v>
      </c>
      <c r="S16" s="37" t="s">
        <v>18</v>
      </c>
      <c r="T16" s="30"/>
    </row>
    <row r="17" spans="1:20" s="16" customFormat="1" ht="24.75" customHeight="1">
      <c r="A17" s="17"/>
      <c r="B17" s="18"/>
      <c r="C17" s="19">
        <v>821000831</v>
      </c>
      <c r="D17" s="20" t="s">
        <v>15</v>
      </c>
      <c r="E17" s="21" t="s">
        <v>21</v>
      </c>
      <c r="F17" s="38" t="s">
        <v>20</v>
      </c>
      <c r="G17" s="39">
        <v>33043</v>
      </c>
      <c r="H17" s="32">
        <v>44274</v>
      </c>
      <c r="I17" s="32">
        <v>44285</v>
      </c>
      <c r="J17" s="39">
        <v>33043</v>
      </c>
      <c r="K17" s="40">
        <v>51400</v>
      </c>
      <c r="L17" s="21" t="s">
        <v>16</v>
      </c>
      <c r="M17" s="34">
        <v>44256</v>
      </c>
      <c r="N17" s="40">
        <v>51400</v>
      </c>
      <c r="O17" s="33">
        <v>0</v>
      </c>
      <c r="P17" s="41">
        <v>51400</v>
      </c>
      <c r="Q17" s="21" t="s">
        <v>16</v>
      </c>
      <c r="R17" s="36" t="s">
        <v>17</v>
      </c>
      <c r="S17" s="37" t="s">
        <v>18</v>
      </c>
      <c r="T17" s="30"/>
    </row>
    <row r="18" spans="1:20" s="16" customFormat="1" ht="24.75" customHeight="1">
      <c r="A18" s="17"/>
      <c r="B18" s="18"/>
      <c r="C18" s="19">
        <v>821000831</v>
      </c>
      <c r="D18" s="20" t="s">
        <v>15</v>
      </c>
      <c r="E18" s="21" t="s">
        <v>22</v>
      </c>
      <c r="F18" s="38" t="s">
        <v>20</v>
      </c>
      <c r="G18" s="39">
        <v>28716</v>
      </c>
      <c r="H18" s="42">
        <v>44260</v>
      </c>
      <c r="I18" s="32">
        <v>44286</v>
      </c>
      <c r="J18" s="39">
        <v>28716</v>
      </c>
      <c r="K18" s="40">
        <v>10800</v>
      </c>
      <c r="L18" s="21" t="s">
        <v>16</v>
      </c>
      <c r="M18" s="34">
        <v>44256</v>
      </c>
      <c r="N18" s="40">
        <v>10800</v>
      </c>
      <c r="O18" s="33">
        <v>0</v>
      </c>
      <c r="P18" s="41">
        <v>10800</v>
      </c>
      <c r="Q18" s="21" t="s">
        <v>16</v>
      </c>
      <c r="R18" s="36" t="s">
        <v>17</v>
      </c>
      <c r="S18" s="37" t="s">
        <v>18</v>
      </c>
      <c r="T18" s="30"/>
    </row>
    <row r="19" spans="1:20" s="16" customFormat="1" ht="24.75" customHeight="1">
      <c r="A19" s="17"/>
      <c r="B19" s="18"/>
      <c r="C19" s="19">
        <v>821000831</v>
      </c>
      <c r="D19" s="20" t="s">
        <v>15</v>
      </c>
      <c r="E19" s="43" t="s">
        <v>23</v>
      </c>
      <c r="F19" s="44" t="s">
        <v>20</v>
      </c>
      <c r="G19" s="43">
        <v>56416</v>
      </c>
      <c r="H19" s="32">
        <v>44330</v>
      </c>
      <c r="I19" s="32">
        <v>44348</v>
      </c>
      <c r="J19" s="43">
        <v>56416</v>
      </c>
      <c r="K19" s="40">
        <v>43200</v>
      </c>
      <c r="L19" s="21" t="s">
        <v>16</v>
      </c>
      <c r="M19" s="34">
        <v>44317</v>
      </c>
      <c r="N19" s="40">
        <v>43200</v>
      </c>
      <c r="O19" s="33">
        <v>32400</v>
      </c>
      <c r="P19" s="41">
        <v>10800</v>
      </c>
      <c r="Q19" s="21" t="s">
        <v>16</v>
      </c>
      <c r="R19" s="36" t="s">
        <v>17</v>
      </c>
      <c r="S19" s="37" t="s">
        <v>18</v>
      </c>
      <c r="T19" s="30"/>
    </row>
    <row r="20" spans="1:20" s="16" customFormat="1" ht="24.75" customHeight="1">
      <c r="A20" s="17"/>
      <c r="B20" s="18"/>
      <c r="C20" s="19">
        <v>821000831</v>
      </c>
      <c r="D20" s="20" t="s">
        <v>15</v>
      </c>
      <c r="E20" s="43" t="s">
        <v>24</v>
      </c>
      <c r="F20" s="44" t="s">
        <v>20</v>
      </c>
      <c r="G20" s="43">
        <v>72585</v>
      </c>
      <c r="H20" s="42">
        <v>44260</v>
      </c>
      <c r="I20" s="32">
        <v>44404</v>
      </c>
      <c r="J20" s="43">
        <v>72585</v>
      </c>
      <c r="K20" s="40">
        <v>44800</v>
      </c>
      <c r="L20" s="21" t="s">
        <v>16</v>
      </c>
      <c r="M20" s="34">
        <v>44378</v>
      </c>
      <c r="N20" s="40">
        <v>44800</v>
      </c>
      <c r="O20" s="33">
        <v>0</v>
      </c>
      <c r="P20" s="41">
        <v>44800</v>
      </c>
      <c r="Q20" s="21" t="s">
        <v>16</v>
      </c>
      <c r="R20" s="36" t="s">
        <v>17</v>
      </c>
      <c r="S20" s="37" t="s">
        <v>18</v>
      </c>
      <c r="T20" s="30"/>
    </row>
    <row r="21" spans="1:20" s="16" customFormat="1" ht="24.75" customHeight="1">
      <c r="A21" s="17"/>
      <c r="B21" s="18"/>
      <c r="C21" s="19">
        <v>821000831</v>
      </c>
      <c r="D21" s="20" t="s">
        <v>15</v>
      </c>
      <c r="E21" s="43" t="s">
        <v>25</v>
      </c>
      <c r="F21" s="44" t="s">
        <v>20</v>
      </c>
      <c r="G21" s="43">
        <v>90423</v>
      </c>
      <c r="H21" s="32">
        <v>44428</v>
      </c>
      <c r="I21" s="32">
        <v>44440</v>
      </c>
      <c r="J21" s="43">
        <v>90423</v>
      </c>
      <c r="K21" s="40">
        <v>115500</v>
      </c>
      <c r="L21" s="21" t="s">
        <v>16</v>
      </c>
      <c r="M21" s="34">
        <v>44409</v>
      </c>
      <c r="N21" s="40">
        <v>115500</v>
      </c>
      <c r="O21" s="33">
        <v>0</v>
      </c>
      <c r="P21" s="41">
        <v>115500</v>
      </c>
      <c r="Q21" s="21" t="s">
        <v>16</v>
      </c>
      <c r="R21" s="36" t="s">
        <v>17</v>
      </c>
      <c r="S21" s="37" t="s">
        <v>18</v>
      </c>
      <c r="T21" s="30"/>
    </row>
    <row r="22" spans="1:20" s="16" customFormat="1" ht="24.75" customHeight="1">
      <c r="A22" s="17"/>
      <c r="B22" s="18"/>
      <c r="C22" s="19">
        <v>821000831</v>
      </c>
      <c r="D22" s="20" t="s">
        <v>15</v>
      </c>
      <c r="E22" s="43" t="s">
        <v>26</v>
      </c>
      <c r="F22" s="44" t="s">
        <v>20</v>
      </c>
      <c r="G22" s="43">
        <v>96685</v>
      </c>
      <c r="H22" s="32">
        <v>44446</v>
      </c>
      <c r="I22" s="32">
        <v>44466</v>
      </c>
      <c r="J22" s="43">
        <v>96685</v>
      </c>
      <c r="K22" s="40">
        <v>11200</v>
      </c>
      <c r="L22" s="21" t="s">
        <v>16</v>
      </c>
      <c r="M22" s="34">
        <v>44440</v>
      </c>
      <c r="N22" s="40">
        <v>11200</v>
      </c>
      <c r="O22" s="33">
        <v>0</v>
      </c>
      <c r="P22" s="41">
        <v>11200</v>
      </c>
      <c r="Q22" s="21" t="s">
        <v>16</v>
      </c>
      <c r="R22" s="36" t="s">
        <v>17</v>
      </c>
      <c r="S22" s="37" t="s">
        <v>18</v>
      </c>
      <c r="T22" s="30"/>
    </row>
    <row r="23" spans="1:20" s="16" customFormat="1" ht="24.75" customHeight="1">
      <c r="A23" s="17"/>
      <c r="B23" s="18"/>
      <c r="C23" s="19">
        <v>821000831</v>
      </c>
      <c r="D23" s="20" t="s">
        <v>15</v>
      </c>
      <c r="E23" s="43" t="s">
        <v>26</v>
      </c>
      <c r="F23" s="44" t="s">
        <v>20</v>
      </c>
      <c r="G23" s="43">
        <v>96831</v>
      </c>
      <c r="H23" s="32">
        <v>44446</v>
      </c>
      <c r="I23" s="32">
        <v>44466</v>
      </c>
      <c r="J23" s="43">
        <v>96831</v>
      </c>
      <c r="K23" s="40">
        <v>11200</v>
      </c>
      <c r="L23" s="21" t="s">
        <v>16</v>
      </c>
      <c r="M23" s="34">
        <v>44440</v>
      </c>
      <c r="N23" s="40">
        <v>11200</v>
      </c>
      <c r="O23" s="33">
        <v>0</v>
      </c>
      <c r="P23" s="41">
        <v>11200</v>
      </c>
      <c r="Q23" s="21" t="s">
        <v>16</v>
      </c>
      <c r="R23" s="36" t="s">
        <v>17</v>
      </c>
      <c r="S23" s="37" t="s">
        <v>18</v>
      </c>
      <c r="T23" s="30"/>
    </row>
    <row r="24" spans="1:20" s="16" customFormat="1" ht="24.75" customHeight="1">
      <c r="A24" s="17"/>
      <c r="B24" s="18"/>
      <c r="C24" s="19">
        <v>821000831</v>
      </c>
      <c r="D24" s="20" t="s">
        <v>15</v>
      </c>
      <c r="E24" s="43" t="s">
        <v>26</v>
      </c>
      <c r="F24" s="44" t="s">
        <v>20</v>
      </c>
      <c r="G24" s="43">
        <v>96836</v>
      </c>
      <c r="H24" s="32">
        <v>44446</v>
      </c>
      <c r="I24" s="32">
        <v>44466</v>
      </c>
      <c r="J24" s="43">
        <v>96836</v>
      </c>
      <c r="K24" s="40">
        <v>11200</v>
      </c>
      <c r="L24" s="21" t="s">
        <v>16</v>
      </c>
      <c r="M24" s="34">
        <v>44440</v>
      </c>
      <c r="N24" s="40">
        <v>11200</v>
      </c>
      <c r="O24" s="33">
        <v>0</v>
      </c>
      <c r="P24" s="41">
        <v>11200</v>
      </c>
      <c r="Q24" s="21" t="s">
        <v>16</v>
      </c>
      <c r="R24" s="36" t="s">
        <v>17</v>
      </c>
      <c r="S24" s="37" t="s">
        <v>18</v>
      </c>
      <c r="T24" s="30"/>
    </row>
    <row r="25" spans="1:20" s="16" customFormat="1" ht="24.75" customHeight="1">
      <c r="A25" s="17"/>
      <c r="B25" s="18"/>
      <c r="C25" s="19">
        <v>821000831</v>
      </c>
      <c r="D25" s="20" t="s">
        <v>15</v>
      </c>
      <c r="E25" s="43" t="s">
        <v>26</v>
      </c>
      <c r="F25" s="44" t="s">
        <v>20</v>
      </c>
      <c r="G25" s="43">
        <v>99164</v>
      </c>
      <c r="H25" s="32">
        <v>44453</v>
      </c>
      <c r="I25" s="32">
        <v>44466</v>
      </c>
      <c r="J25" s="43">
        <v>99164</v>
      </c>
      <c r="K25" s="40">
        <v>32900</v>
      </c>
      <c r="L25" s="21" t="s">
        <v>16</v>
      </c>
      <c r="M25" s="34">
        <v>44440</v>
      </c>
      <c r="N25" s="40">
        <v>32900</v>
      </c>
      <c r="O25" s="33">
        <v>0</v>
      </c>
      <c r="P25" s="41">
        <v>32900</v>
      </c>
      <c r="Q25" s="21" t="s">
        <v>16</v>
      </c>
      <c r="R25" s="36" t="s">
        <v>17</v>
      </c>
      <c r="S25" s="37" t="s">
        <v>18</v>
      </c>
      <c r="T25" s="30"/>
    </row>
    <row r="26" spans="1:20" s="16" customFormat="1" ht="24.75" customHeight="1">
      <c r="A26" s="17"/>
      <c r="B26" s="18"/>
      <c r="C26" s="19">
        <v>821000831</v>
      </c>
      <c r="D26" s="20" t="s">
        <v>15</v>
      </c>
      <c r="E26" s="43" t="s">
        <v>26</v>
      </c>
      <c r="F26" s="44" t="s">
        <v>20</v>
      </c>
      <c r="G26" s="43">
        <v>99165</v>
      </c>
      <c r="H26" s="32">
        <v>44453</v>
      </c>
      <c r="I26" s="32">
        <v>44466</v>
      </c>
      <c r="J26" s="43">
        <v>99165</v>
      </c>
      <c r="K26" s="40">
        <v>32900</v>
      </c>
      <c r="L26" s="21" t="s">
        <v>16</v>
      </c>
      <c r="M26" s="34">
        <v>44440</v>
      </c>
      <c r="N26" s="40">
        <v>32900</v>
      </c>
      <c r="O26" s="33">
        <v>0</v>
      </c>
      <c r="P26" s="41">
        <v>32900</v>
      </c>
      <c r="Q26" s="21" t="s">
        <v>16</v>
      </c>
      <c r="R26" s="36" t="s">
        <v>17</v>
      </c>
      <c r="S26" s="37" t="s">
        <v>18</v>
      </c>
      <c r="T26" s="30"/>
    </row>
    <row r="27" spans="1:20" s="16" customFormat="1" ht="24.75" customHeight="1">
      <c r="A27" s="17"/>
      <c r="B27" s="18"/>
      <c r="C27" s="19">
        <v>821000831</v>
      </c>
      <c r="D27" s="20" t="s">
        <v>15</v>
      </c>
      <c r="E27" s="43" t="s">
        <v>27</v>
      </c>
      <c r="F27" s="44" t="s">
        <v>20</v>
      </c>
      <c r="G27" s="43">
        <v>108177</v>
      </c>
      <c r="H27" s="32">
        <v>44481</v>
      </c>
      <c r="I27" s="32">
        <v>44495</v>
      </c>
      <c r="J27" s="43">
        <v>108177</v>
      </c>
      <c r="K27" s="40">
        <v>32800</v>
      </c>
      <c r="L27" s="21" t="s">
        <v>16</v>
      </c>
      <c r="M27" s="34">
        <v>44470</v>
      </c>
      <c r="N27" s="40">
        <v>32800</v>
      </c>
      <c r="O27" s="33">
        <v>0</v>
      </c>
      <c r="P27" s="41">
        <v>32800</v>
      </c>
      <c r="Q27" s="21" t="s">
        <v>16</v>
      </c>
      <c r="R27" s="36" t="s">
        <v>17</v>
      </c>
      <c r="S27" s="37" t="s">
        <v>18</v>
      </c>
      <c r="T27" s="30"/>
    </row>
    <row r="28" spans="1:20" s="16" customFormat="1" ht="24.75" customHeight="1">
      <c r="A28" s="17"/>
      <c r="B28" s="18"/>
      <c r="C28" s="19">
        <v>821000831</v>
      </c>
      <c r="D28" s="20" t="s">
        <v>15</v>
      </c>
      <c r="E28" s="43" t="s">
        <v>27</v>
      </c>
      <c r="F28" s="44" t="s">
        <v>20</v>
      </c>
      <c r="G28" s="43">
        <v>109674</v>
      </c>
      <c r="H28" s="32">
        <v>44484</v>
      </c>
      <c r="I28" s="32">
        <v>44495</v>
      </c>
      <c r="J28" s="43">
        <v>109674</v>
      </c>
      <c r="K28" s="40">
        <v>76732</v>
      </c>
      <c r="L28" s="21" t="s">
        <v>16</v>
      </c>
      <c r="M28" s="34">
        <v>44470</v>
      </c>
      <c r="N28" s="40">
        <v>76732</v>
      </c>
      <c r="O28" s="33">
        <v>0</v>
      </c>
      <c r="P28" s="41">
        <v>76732</v>
      </c>
      <c r="Q28" s="21" t="s">
        <v>16</v>
      </c>
      <c r="R28" s="36" t="s">
        <v>17</v>
      </c>
      <c r="S28" s="37" t="s">
        <v>18</v>
      </c>
      <c r="T28" s="30"/>
    </row>
    <row r="29" spans="1:20" s="16" customFormat="1" ht="24.75" customHeight="1">
      <c r="A29" s="17"/>
      <c r="B29" s="18"/>
      <c r="C29" s="19">
        <v>821000831</v>
      </c>
      <c r="D29" s="20" t="s">
        <v>15</v>
      </c>
      <c r="E29" s="43" t="s">
        <v>27</v>
      </c>
      <c r="F29" s="44" t="s">
        <v>20</v>
      </c>
      <c r="G29" s="43">
        <v>109998</v>
      </c>
      <c r="H29" s="32">
        <v>44488</v>
      </c>
      <c r="I29" s="32">
        <v>44495</v>
      </c>
      <c r="J29" s="43">
        <v>109998</v>
      </c>
      <c r="K29" s="40">
        <v>11200</v>
      </c>
      <c r="L29" s="21" t="s">
        <v>16</v>
      </c>
      <c r="M29" s="34">
        <v>44470</v>
      </c>
      <c r="N29" s="40">
        <v>11200</v>
      </c>
      <c r="O29" s="33">
        <v>0</v>
      </c>
      <c r="P29" s="41">
        <v>11200</v>
      </c>
      <c r="Q29" s="21" t="s">
        <v>16</v>
      </c>
      <c r="R29" s="36" t="s">
        <v>17</v>
      </c>
      <c r="S29" s="37" t="s">
        <v>18</v>
      </c>
      <c r="T29" s="30"/>
    </row>
    <row r="30" spans="1:20" ht="27.75" customHeight="1">
      <c r="C30" s="19">
        <v>821000831</v>
      </c>
      <c r="D30" s="20" t="s">
        <v>15</v>
      </c>
      <c r="E30" s="43" t="s">
        <v>28</v>
      </c>
      <c r="F30" s="44" t="s">
        <v>20</v>
      </c>
      <c r="G30" s="44">
        <v>144359</v>
      </c>
      <c r="H30" s="32">
        <v>44601</v>
      </c>
      <c r="I30" s="32">
        <v>44628</v>
      </c>
      <c r="J30" s="44">
        <v>144359</v>
      </c>
      <c r="K30" s="46">
        <v>172100</v>
      </c>
      <c r="L30" s="21" t="s">
        <v>16</v>
      </c>
      <c r="M30" s="47">
        <v>44593</v>
      </c>
      <c r="N30" s="46">
        <v>172100</v>
      </c>
      <c r="O30" s="33">
        <v>0</v>
      </c>
      <c r="P30" s="48">
        <v>172100</v>
      </c>
      <c r="Q30" s="21" t="s">
        <v>16</v>
      </c>
      <c r="R30" s="36" t="s">
        <v>17</v>
      </c>
      <c r="S30" s="37" t="s">
        <v>18</v>
      </c>
      <c r="T30" s="30"/>
    </row>
    <row r="31" spans="1:20" ht="27.75" customHeight="1">
      <c r="C31" s="19">
        <v>821000831</v>
      </c>
      <c r="D31" s="20" t="s">
        <v>15</v>
      </c>
      <c r="E31" s="43" t="s">
        <v>28</v>
      </c>
      <c r="F31" s="44" t="s">
        <v>20</v>
      </c>
      <c r="G31" s="44">
        <v>144362</v>
      </c>
      <c r="H31" s="32">
        <v>44601</v>
      </c>
      <c r="I31" s="32">
        <v>44628</v>
      </c>
      <c r="J31" s="44">
        <v>144362</v>
      </c>
      <c r="K31" s="46">
        <v>30000</v>
      </c>
      <c r="L31" s="21" t="s">
        <v>16</v>
      </c>
      <c r="M31" s="47">
        <v>44593</v>
      </c>
      <c r="N31" s="46">
        <v>30000</v>
      </c>
      <c r="O31" s="33">
        <v>0</v>
      </c>
      <c r="P31" s="48">
        <v>30000</v>
      </c>
      <c r="Q31" s="21" t="s">
        <v>16</v>
      </c>
      <c r="R31" s="36" t="s">
        <v>17</v>
      </c>
      <c r="S31" s="37" t="s">
        <v>18</v>
      </c>
      <c r="T31" s="30"/>
    </row>
    <row r="32" spans="1:20" ht="27.75" customHeight="1">
      <c r="C32" s="19">
        <v>821000831</v>
      </c>
      <c r="D32" s="20" t="s">
        <v>15</v>
      </c>
      <c r="E32" s="43" t="s">
        <v>28</v>
      </c>
      <c r="F32" s="44" t="s">
        <v>20</v>
      </c>
      <c r="G32" s="44">
        <v>148017</v>
      </c>
      <c r="H32" s="32">
        <v>44613</v>
      </c>
      <c r="I32" s="32">
        <v>44628</v>
      </c>
      <c r="J32" s="44">
        <v>148017</v>
      </c>
      <c r="K32" s="46">
        <v>1500</v>
      </c>
      <c r="L32" s="21" t="s">
        <v>16</v>
      </c>
      <c r="M32" s="47">
        <v>44593</v>
      </c>
      <c r="N32" s="46">
        <v>1500</v>
      </c>
      <c r="O32" s="33">
        <v>0</v>
      </c>
      <c r="P32" s="48">
        <v>1500</v>
      </c>
      <c r="Q32" s="21" t="s">
        <v>16</v>
      </c>
      <c r="R32" s="36" t="s">
        <v>17</v>
      </c>
      <c r="S32" s="37" t="s">
        <v>18</v>
      </c>
      <c r="T32" s="30"/>
    </row>
    <row r="33" spans="3:20" ht="27.75" customHeight="1">
      <c r="C33" s="19">
        <v>821000831</v>
      </c>
      <c r="D33" s="20" t="s">
        <v>15</v>
      </c>
      <c r="E33" s="43" t="s">
        <v>28</v>
      </c>
      <c r="F33" s="44" t="s">
        <v>20</v>
      </c>
      <c r="G33" s="44">
        <v>148556</v>
      </c>
      <c r="H33" s="32">
        <v>44614</v>
      </c>
      <c r="I33" s="32">
        <v>44628</v>
      </c>
      <c r="J33" s="44">
        <v>148556</v>
      </c>
      <c r="K33" s="46">
        <v>36300</v>
      </c>
      <c r="L33" s="21" t="s">
        <v>16</v>
      </c>
      <c r="M33" s="47">
        <v>44593</v>
      </c>
      <c r="N33" s="46">
        <v>36300</v>
      </c>
      <c r="O33" s="33">
        <v>0</v>
      </c>
      <c r="P33" s="48">
        <v>36300</v>
      </c>
      <c r="Q33" s="21" t="s">
        <v>16</v>
      </c>
      <c r="R33" s="36" t="s">
        <v>17</v>
      </c>
      <c r="S33" s="37" t="s">
        <v>18</v>
      </c>
      <c r="T33" s="30"/>
    </row>
    <row r="34" spans="3:20" ht="27.75" customHeight="1">
      <c r="C34" s="19">
        <v>821000831</v>
      </c>
      <c r="D34" s="20" t="s">
        <v>15</v>
      </c>
      <c r="E34" s="43" t="s">
        <v>29</v>
      </c>
      <c r="F34" s="44" t="s">
        <v>20</v>
      </c>
      <c r="G34" s="44">
        <v>157785</v>
      </c>
      <c r="H34" s="32">
        <v>44642</v>
      </c>
      <c r="I34" s="32">
        <v>44656</v>
      </c>
      <c r="J34" s="44">
        <v>157785</v>
      </c>
      <c r="K34" s="46">
        <v>7300</v>
      </c>
      <c r="L34" s="21" t="s">
        <v>16</v>
      </c>
      <c r="M34" s="47">
        <v>44621</v>
      </c>
      <c r="N34" s="46">
        <v>7300</v>
      </c>
      <c r="O34" s="33">
        <v>0</v>
      </c>
      <c r="P34" s="48">
        <v>7300</v>
      </c>
      <c r="Q34" s="21" t="s">
        <v>16</v>
      </c>
      <c r="R34" s="36" t="s">
        <v>17</v>
      </c>
      <c r="S34" s="37" t="s">
        <v>18</v>
      </c>
      <c r="T34" s="30"/>
    </row>
    <row r="35" spans="3:20" ht="27.75" customHeight="1">
      <c r="C35" s="19">
        <v>821000831</v>
      </c>
      <c r="D35" s="20" t="s">
        <v>15</v>
      </c>
      <c r="E35" s="43" t="s">
        <v>29</v>
      </c>
      <c r="F35" s="44" t="s">
        <v>20</v>
      </c>
      <c r="G35" s="44">
        <v>158478</v>
      </c>
      <c r="H35" s="32">
        <v>44643</v>
      </c>
      <c r="I35" s="32">
        <v>44656</v>
      </c>
      <c r="J35" s="44">
        <v>158478</v>
      </c>
      <c r="K35" s="46">
        <v>12300</v>
      </c>
      <c r="L35" s="21" t="s">
        <v>16</v>
      </c>
      <c r="M35" s="47">
        <v>44621</v>
      </c>
      <c r="N35" s="46">
        <v>12300</v>
      </c>
      <c r="O35" s="33">
        <v>0</v>
      </c>
      <c r="P35" s="48">
        <v>12300</v>
      </c>
      <c r="Q35" s="21" t="s">
        <v>16</v>
      </c>
      <c r="R35" s="36" t="s">
        <v>17</v>
      </c>
      <c r="S35" s="37" t="s">
        <v>18</v>
      </c>
      <c r="T35" s="30"/>
    </row>
    <row r="36" spans="3:20" ht="27.75" customHeight="1">
      <c r="C36" s="19">
        <v>821000831</v>
      </c>
      <c r="D36" s="20" t="s">
        <v>15</v>
      </c>
      <c r="E36" s="43" t="s">
        <v>30</v>
      </c>
      <c r="F36" s="44" t="s">
        <v>20</v>
      </c>
      <c r="G36" s="44">
        <v>164279</v>
      </c>
      <c r="H36" s="32">
        <v>44661</v>
      </c>
      <c r="I36" s="32">
        <v>44684</v>
      </c>
      <c r="J36" s="44">
        <v>164279</v>
      </c>
      <c r="K36" s="46">
        <v>156421</v>
      </c>
      <c r="L36" s="21" t="s">
        <v>16</v>
      </c>
      <c r="M36" s="47">
        <v>44652</v>
      </c>
      <c r="N36" s="46">
        <v>156421</v>
      </c>
      <c r="O36" s="33">
        <v>0</v>
      </c>
      <c r="P36" s="48">
        <v>156421</v>
      </c>
      <c r="Q36" s="21" t="s">
        <v>16</v>
      </c>
      <c r="R36" s="36" t="s">
        <v>17</v>
      </c>
      <c r="S36" s="37" t="s">
        <v>18</v>
      </c>
      <c r="T36" s="30"/>
    </row>
    <row r="37" spans="3:20" ht="27.75" customHeight="1">
      <c r="C37" s="19">
        <v>821000831</v>
      </c>
      <c r="D37" s="20" t="s">
        <v>15</v>
      </c>
      <c r="E37" s="43" t="s">
        <v>30</v>
      </c>
      <c r="F37" s="44" t="s">
        <v>20</v>
      </c>
      <c r="G37" s="44">
        <v>167396</v>
      </c>
      <c r="H37" s="32">
        <v>44672</v>
      </c>
      <c r="I37" s="32">
        <v>44684</v>
      </c>
      <c r="J37" s="44">
        <v>167396</v>
      </c>
      <c r="K37" s="46">
        <v>12300</v>
      </c>
      <c r="L37" s="21" t="s">
        <v>16</v>
      </c>
      <c r="M37" s="47">
        <v>44652</v>
      </c>
      <c r="N37" s="46">
        <v>12300</v>
      </c>
      <c r="O37" s="33">
        <v>0</v>
      </c>
      <c r="P37" s="48">
        <v>12300</v>
      </c>
      <c r="Q37" s="21" t="s">
        <v>16</v>
      </c>
      <c r="R37" s="36" t="s">
        <v>17</v>
      </c>
      <c r="S37" s="37" t="s">
        <v>18</v>
      </c>
      <c r="T37" s="30"/>
    </row>
    <row r="38" spans="3:20" ht="27.75" customHeight="1">
      <c r="C38" s="19">
        <v>821000831</v>
      </c>
      <c r="D38" s="20" t="s">
        <v>15</v>
      </c>
      <c r="E38" s="43" t="s">
        <v>31</v>
      </c>
      <c r="F38" s="44" t="s">
        <v>20</v>
      </c>
      <c r="G38" s="44">
        <v>170527</v>
      </c>
      <c r="H38" s="42">
        <v>44683</v>
      </c>
      <c r="I38" s="32">
        <v>44921</v>
      </c>
      <c r="J38" s="44">
        <v>170527</v>
      </c>
      <c r="K38" s="46">
        <v>40000</v>
      </c>
      <c r="L38" s="21" t="s">
        <v>16</v>
      </c>
      <c r="M38" s="47">
        <v>44682</v>
      </c>
      <c r="N38" s="46">
        <v>40000</v>
      </c>
      <c r="O38" s="46">
        <v>40000</v>
      </c>
      <c r="P38" s="48">
        <f>+N38-O38</f>
        <v>0</v>
      </c>
      <c r="Q38" s="21" t="s">
        <v>16</v>
      </c>
      <c r="R38" s="36" t="s">
        <v>17</v>
      </c>
      <c r="S38" s="37" t="s">
        <v>18</v>
      </c>
      <c r="T38" s="30"/>
    </row>
    <row r="39" spans="3:20" ht="27.75" customHeight="1">
      <c r="C39" s="19">
        <v>821000831</v>
      </c>
      <c r="D39" s="20" t="s">
        <v>15</v>
      </c>
      <c r="E39" s="43" t="s">
        <v>31</v>
      </c>
      <c r="F39" s="44" t="s">
        <v>20</v>
      </c>
      <c r="G39" s="44">
        <v>173614</v>
      </c>
      <c r="H39" s="42">
        <v>44691</v>
      </c>
      <c r="I39" s="32">
        <v>44921</v>
      </c>
      <c r="J39" s="44">
        <v>173614</v>
      </c>
      <c r="K39" s="46">
        <v>12300</v>
      </c>
      <c r="L39" s="21" t="s">
        <v>16</v>
      </c>
      <c r="M39" s="47">
        <v>44682</v>
      </c>
      <c r="N39" s="46">
        <v>12300</v>
      </c>
      <c r="O39" s="46">
        <v>12300</v>
      </c>
      <c r="P39" s="48">
        <f t="shared" ref="P39:P51" si="0">+N39-O39</f>
        <v>0</v>
      </c>
      <c r="Q39" s="21" t="s">
        <v>16</v>
      </c>
      <c r="R39" s="36" t="s">
        <v>17</v>
      </c>
      <c r="S39" s="37" t="s">
        <v>18</v>
      </c>
      <c r="T39" s="30"/>
    </row>
    <row r="40" spans="3:20" ht="27.75" customHeight="1">
      <c r="C40" s="19">
        <v>821000831</v>
      </c>
      <c r="D40" s="20" t="s">
        <v>15</v>
      </c>
      <c r="E40" s="43" t="s">
        <v>32</v>
      </c>
      <c r="F40" s="44" t="s">
        <v>20</v>
      </c>
      <c r="G40" s="44">
        <v>168906</v>
      </c>
      <c r="H40" s="32">
        <v>44678</v>
      </c>
      <c r="I40" s="32">
        <v>44978</v>
      </c>
      <c r="J40" s="44">
        <v>168906</v>
      </c>
      <c r="K40" s="46">
        <v>56300</v>
      </c>
      <c r="L40" s="21" t="s">
        <v>16</v>
      </c>
      <c r="M40" s="47">
        <v>44682</v>
      </c>
      <c r="N40" s="46">
        <v>56300</v>
      </c>
      <c r="O40" s="46">
        <v>56300</v>
      </c>
      <c r="P40" s="48">
        <f t="shared" si="0"/>
        <v>0</v>
      </c>
      <c r="Q40" s="21" t="s">
        <v>16</v>
      </c>
      <c r="R40" s="36" t="s">
        <v>17</v>
      </c>
      <c r="S40" s="37" t="s">
        <v>18</v>
      </c>
      <c r="T40" s="30"/>
    </row>
    <row r="41" spans="3:20" ht="27.75" customHeight="1">
      <c r="C41" s="19">
        <v>821000831</v>
      </c>
      <c r="D41" s="20" t="s">
        <v>15</v>
      </c>
      <c r="E41" s="43" t="s">
        <v>32</v>
      </c>
      <c r="F41" s="44" t="s">
        <v>20</v>
      </c>
      <c r="G41" s="44">
        <v>168907</v>
      </c>
      <c r="H41" s="32">
        <v>44678</v>
      </c>
      <c r="I41" s="32">
        <v>44978</v>
      </c>
      <c r="J41" s="44">
        <v>168907</v>
      </c>
      <c r="K41" s="46">
        <v>17700</v>
      </c>
      <c r="L41" s="21" t="s">
        <v>16</v>
      </c>
      <c r="M41" s="47">
        <v>44682</v>
      </c>
      <c r="N41" s="46">
        <v>17700</v>
      </c>
      <c r="O41" s="46">
        <v>17700</v>
      </c>
      <c r="P41" s="48">
        <f t="shared" si="0"/>
        <v>0</v>
      </c>
      <c r="Q41" s="21" t="s">
        <v>16</v>
      </c>
      <c r="R41" s="36" t="s">
        <v>17</v>
      </c>
      <c r="S41" s="37" t="s">
        <v>18</v>
      </c>
      <c r="T41" s="30"/>
    </row>
    <row r="42" spans="3:20" ht="27.75" customHeight="1">
      <c r="C42" s="19">
        <v>821000831</v>
      </c>
      <c r="D42" s="20" t="s">
        <v>15</v>
      </c>
      <c r="E42" s="43" t="s">
        <v>32</v>
      </c>
      <c r="F42" s="44" t="s">
        <v>20</v>
      </c>
      <c r="G42" s="44">
        <v>168910</v>
      </c>
      <c r="H42" s="32">
        <v>44678</v>
      </c>
      <c r="I42" s="32">
        <v>44978</v>
      </c>
      <c r="J42" s="44">
        <v>168910</v>
      </c>
      <c r="K42" s="46">
        <v>28000</v>
      </c>
      <c r="L42" s="21" t="s">
        <v>16</v>
      </c>
      <c r="M42" s="47">
        <v>44682</v>
      </c>
      <c r="N42" s="46">
        <v>28000</v>
      </c>
      <c r="O42" s="46">
        <v>28000</v>
      </c>
      <c r="P42" s="48">
        <f t="shared" si="0"/>
        <v>0</v>
      </c>
      <c r="Q42" s="21" t="s">
        <v>16</v>
      </c>
      <c r="R42" s="36" t="s">
        <v>17</v>
      </c>
      <c r="S42" s="37" t="s">
        <v>18</v>
      </c>
      <c r="T42" s="30"/>
    </row>
    <row r="43" spans="3:20" ht="27.75" customHeight="1">
      <c r="C43" s="19">
        <v>821000831</v>
      </c>
      <c r="D43" s="20" t="s">
        <v>15</v>
      </c>
      <c r="E43" s="43" t="s">
        <v>32</v>
      </c>
      <c r="F43" s="44" t="s">
        <v>20</v>
      </c>
      <c r="G43" s="44">
        <v>168913</v>
      </c>
      <c r="H43" s="32">
        <v>44678</v>
      </c>
      <c r="I43" s="32">
        <v>44978</v>
      </c>
      <c r="J43" s="44">
        <v>168913</v>
      </c>
      <c r="K43" s="46">
        <v>34000</v>
      </c>
      <c r="L43" s="21" t="s">
        <v>16</v>
      </c>
      <c r="M43" s="47">
        <v>44682</v>
      </c>
      <c r="N43" s="46">
        <v>34000</v>
      </c>
      <c r="O43" s="46">
        <v>34000</v>
      </c>
      <c r="P43" s="48">
        <f t="shared" si="0"/>
        <v>0</v>
      </c>
      <c r="Q43" s="21" t="s">
        <v>16</v>
      </c>
      <c r="R43" s="36" t="s">
        <v>17</v>
      </c>
      <c r="S43" s="37" t="s">
        <v>18</v>
      </c>
      <c r="T43" s="30"/>
    </row>
    <row r="44" spans="3:20" ht="27.75" customHeight="1">
      <c r="C44" s="19">
        <v>821000831</v>
      </c>
      <c r="D44" s="20" t="s">
        <v>15</v>
      </c>
      <c r="E44" s="43" t="s">
        <v>32</v>
      </c>
      <c r="F44" s="44" t="s">
        <v>20</v>
      </c>
      <c r="G44" s="44">
        <v>168914</v>
      </c>
      <c r="H44" s="32">
        <v>44678</v>
      </c>
      <c r="I44" s="32">
        <v>44978</v>
      </c>
      <c r="J44" s="44">
        <v>168914</v>
      </c>
      <c r="K44" s="46">
        <v>18700</v>
      </c>
      <c r="L44" s="21" t="s">
        <v>16</v>
      </c>
      <c r="M44" s="47">
        <v>44682</v>
      </c>
      <c r="N44" s="46">
        <v>18700</v>
      </c>
      <c r="O44" s="46">
        <v>18700</v>
      </c>
      <c r="P44" s="48">
        <f t="shared" si="0"/>
        <v>0</v>
      </c>
      <c r="Q44" s="21" t="s">
        <v>16</v>
      </c>
      <c r="R44" s="36" t="s">
        <v>17</v>
      </c>
      <c r="S44" s="37" t="s">
        <v>18</v>
      </c>
      <c r="T44" s="30"/>
    </row>
    <row r="45" spans="3:20" ht="27.75" customHeight="1">
      <c r="C45" s="19">
        <v>821000831</v>
      </c>
      <c r="D45" s="20" t="s">
        <v>15</v>
      </c>
      <c r="E45" s="43" t="s">
        <v>32</v>
      </c>
      <c r="F45" s="44" t="s">
        <v>20</v>
      </c>
      <c r="G45" s="44">
        <v>168917</v>
      </c>
      <c r="H45" s="32">
        <v>44678</v>
      </c>
      <c r="I45" s="32">
        <v>44978</v>
      </c>
      <c r="J45" s="44">
        <v>168917</v>
      </c>
      <c r="K45" s="46">
        <v>16000</v>
      </c>
      <c r="L45" s="21" t="s">
        <v>16</v>
      </c>
      <c r="M45" s="47">
        <v>44682</v>
      </c>
      <c r="N45" s="46">
        <v>16000</v>
      </c>
      <c r="O45" s="46">
        <v>16000</v>
      </c>
      <c r="P45" s="48">
        <f t="shared" si="0"/>
        <v>0</v>
      </c>
      <c r="Q45" s="21" t="s">
        <v>16</v>
      </c>
      <c r="R45" s="36" t="s">
        <v>17</v>
      </c>
      <c r="S45" s="37" t="s">
        <v>18</v>
      </c>
      <c r="T45" s="30"/>
    </row>
    <row r="46" spans="3:20" ht="27.75" customHeight="1">
      <c r="C46" s="19">
        <v>821000831</v>
      </c>
      <c r="D46" s="20" t="s">
        <v>15</v>
      </c>
      <c r="E46" s="43" t="s">
        <v>32</v>
      </c>
      <c r="F46" s="44" t="s">
        <v>20</v>
      </c>
      <c r="G46" s="44">
        <v>168920</v>
      </c>
      <c r="H46" s="32">
        <v>44678</v>
      </c>
      <c r="I46" s="32">
        <v>44978</v>
      </c>
      <c r="J46" s="44">
        <v>168920</v>
      </c>
      <c r="K46" s="46">
        <v>172700</v>
      </c>
      <c r="L46" s="21" t="s">
        <v>16</v>
      </c>
      <c r="M46" s="47">
        <v>44682</v>
      </c>
      <c r="N46" s="46">
        <v>172700</v>
      </c>
      <c r="O46" s="46">
        <v>172700</v>
      </c>
      <c r="P46" s="48">
        <f t="shared" si="0"/>
        <v>0</v>
      </c>
      <c r="Q46" s="21" t="s">
        <v>16</v>
      </c>
      <c r="R46" s="36" t="s">
        <v>17</v>
      </c>
      <c r="S46" s="37" t="s">
        <v>18</v>
      </c>
      <c r="T46" s="30"/>
    </row>
    <row r="47" spans="3:20" ht="27.75" customHeight="1">
      <c r="C47" s="19">
        <v>821000831</v>
      </c>
      <c r="D47" s="20" t="s">
        <v>15</v>
      </c>
      <c r="E47" s="43" t="s">
        <v>32</v>
      </c>
      <c r="F47" s="44" t="s">
        <v>20</v>
      </c>
      <c r="G47" s="44">
        <v>171641</v>
      </c>
      <c r="H47" s="32">
        <v>44685</v>
      </c>
      <c r="I47" s="32">
        <v>44978</v>
      </c>
      <c r="J47" s="44">
        <v>171641</v>
      </c>
      <c r="K47" s="46">
        <v>12300</v>
      </c>
      <c r="L47" s="21" t="s">
        <v>16</v>
      </c>
      <c r="M47" s="47">
        <v>44682</v>
      </c>
      <c r="N47" s="46">
        <v>12300</v>
      </c>
      <c r="O47" s="46">
        <v>12300</v>
      </c>
      <c r="P47" s="48">
        <f t="shared" si="0"/>
        <v>0</v>
      </c>
      <c r="Q47" s="21" t="s">
        <v>16</v>
      </c>
      <c r="R47" s="36" t="s">
        <v>17</v>
      </c>
      <c r="S47" s="37" t="s">
        <v>18</v>
      </c>
      <c r="T47" s="30"/>
    </row>
    <row r="48" spans="3:20" ht="27.75" customHeight="1">
      <c r="C48" s="19">
        <v>821000831</v>
      </c>
      <c r="D48" s="20" t="s">
        <v>15</v>
      </c>
      <c r="E48" s="43" t="s">
        <v>32</v>
      </c>
      <c r="F48" s="44" t="s">
        <v>20</v>
      </c>
      <c r="G48" s="44">
        <v>172060</v>
      </c>
      <c r="H48" s="32">
        <v>44686</v>
      </c>
      <c r="I48" s="32">
        <v>44978</v>
      </c>
      <c r="J48" s="44">
        <v>172060</v>
      </c>
      <c r="K48" s="46">
        <v>36300</v>
      </c>
      <c r="L48" s="21" t="s">
        <v>16</v>
      </c>
      <c r="M48" s="47">
        <v>44682</v>
      </c>
      <c r="N48" s="46">
        <v>36300</v>
      </c>
      <c r="O48" s="46">
        <v>36300</v>
      </c>
      <c r="P48" s="48">
        <f t="shared" si="0"/>
        <v>0</v>
      </c>
      <c r="Q48" s="21" t="s">
        <v>16</v>
      </c>
      <c r="R48" s="36" t="s">
        <v>17</v>
      </c>
      <c r="S48" s="37" t="s">
        <v>18</v>
      </c>
      <c r="T48" s="30"/>
    </row>
    <row r="49" spans="3:20" ht="27.75" customHeight="1">
      <c r="C49" s="19">
        <v>821000831</v>
      </c>
      <c r="D49" s="20" t="s">
        <v>15</v>
      </c>
      <c r="E49" s="43" t="s">
        <v>32</v>
      </c>
      <c r="F49" s="44" t="s">
        <v>20</v>
      </c>
      <c r="G49" s="44">
        <v>172678</v>
      </c>
      <c r="H49" s="32">
        <v>44688</v>
      </c>
      <c r="I49" s="32">
        <v>44978</v>
      </c>
      <c r="J49" s="44">
        <v>172678</v>
      </c>
      <c r="K49" s="46">
        <v>156540</v>
      </c>
      <c r="L49" s="21" t="s">
        <v>16</v>
      </c>
      <c r="M49" s="47">
        <v>44682</v>
      </c>
      <c r="N49" s="46">
        <v>156540</v>
      </c>
      <c r="O49" s="46">
        <v>156540</v>
      </c>
      <c r="P49" s="48">
        <f t="shared" si="0"/>
        <v>0</v>
      </c>
      <c r="Q49" s="21" t="s">
        <v>16</v>
      </c>
      <c r="R49" s="36" t="s">
        <v>17</v>
      </c>
      <c r="S49" s="37" t="s">
        <v>18</v>
      </c>
      <c r="T49" s="30"/>
    </row>
    <row r="50" spans="3:20" ht="27.75" customHeight="1">
      <c r="C50" s="19">
        <v>821000831</v>
      </c>
      <c r="D50" s="20" t="s">
        <v>15</v>
      </c>
      <c r="E50" s="43" t="s">
        <v>32</v>
      </c>
      <c r="F50" s="44" t="s">
        <v>20</v>
      </c>
      <c r="G50" s="44">
        <v>172738</v>
      </c>
      <c r="H50" s="32">
        <v>44688</v>
      </c>
      <c r="I50" s="32">
        <v>44978</v>
      </c>
      <c r="J50" s="44">
        <v>172738</v>
      </c>
      <c r="K50" s="46">
        <v>24600</v>
      </c>
      <c r="L50" s="21" t="s">
        <v>16</v>
      </c>
      <c r="M50" s="47">
        <v>44682</v>
      </c>
      <c r="N50" s="46">
        <v>24600</v>
      </c>
      <c r="O50" s="46">
        <v>24600</v>
      </c>
      <c r="P50" s="48">
        <f t="shared" si="0"/>
        <v>0</v>
      </c>
      <c r="Q50" s="21" t="s">
        <v>16</v>
      </c>
      <c r="R50" s="36" t="s">
        <v>17</v>
      </c>
      <c r="S50" s="37" t="s">
        <v>18</v>
      </c>
      <c r="T50" s="30"/>
    </row>
    <row r="51" spans="3:20" ht="27.75" customHeight="1">
      <c r="C51" s="19">
        <v>821000831</v>
      </c>
      <c r="D51" s="20" t="s">
        <v>15</v>
      </c>
      <c r="E51" s="43" t="s">
        <v>32</v>
      </c>
      <c r="F51" s="44" t="s">
        <v>20</v>
      </c>
      <c r="G51" s="44">
        <v>176116</v>
      </c>
      <c r="H51" s="32">
        <v>44699</v>
      </c>
      <c r="I51" s="32">
        <v>44978</v>
      </c>
      <c r="J51" s="44">
        <v>176116</v>
      </c>
      <c r="K51" s="46">
        <v>36300</v>
      </c>
      <c r="L51" s="21" t="s">
        <v>16</v>
      </c>
      <c r="M51" s="47">
        <v>44682</v>
      </c>
      <c r="N51" s="46">
        <v>36300</v>
      </c>
      <c r="O51" s="46">
        <v>36300</v>
      </c>
      <c r="P51" s="48">
        <f t="shared" si="0"/>
        <v>0</v>
      </c>
      <c r="Q51" s="21" t="s">
        <v>16</v>
      </c>
      <c r="R51" s="36" t="s">
        <v>17</v>
      </c>
      <c r="S51" s="37" t="s">
        <v>18</v>
      </c>
      <c r="T51" s="30"/>
    </row>
    <row r="52" spans="3:20" ht="27.75" customHeight="1">
      <c r="C52" s="19">
        <v>821000831</v>
      </c>
      <c r="D52" s="20" t="s">
        <v>15</v>
      </c>
      <c r="E52" s="43" t="s">
        <v>33</v>
      </c>
      <c r="F52" s="44" t="s">
        <v>20</v>
      </c>
      <c r="G52" s="44">
        <v>182363</v>
      </c>
      <c r="H52" s="32">
        <v>44720</v>
      </c>
      <c r="I52" s="32">
        <v>44921</v>
      </c>
      <c r="J52" s="44">
        <v>182363</v>
      </c>
      <c r="K52" s="46">
        <v>270800</v>
      </c>
      <c r="L52" s="21" t="s">
        <v>16</v>
      </c>
      <c r="M52" s="47">
        <v>44713</v>
      </c>
      <c r="N52" s="46">
        <v>270800</v>
      </c>
      <c r="O52" s="46">
        <v>270800</v>
      </c>
      <c r="P52" s="48">
        <f>+N52-O52</f>
        <v>0</v>
      </c>
      <c r="Q52" s="21" t="s">
        <v>16</v>
      </c>
      <c r="R52" s="36" t="s">
        <v>17</v>
      </c>
      <c r="S52" s="37" t="s">
        <v>18</v>
      </c>
      <c r="T52" s="30"/>
    </row>
    <row r="53" spans="3:20" ht="27.75" customHeight="1">
      <c r="C53" s="19">
        <v>821000831</v>
      </c>
      <c r="D53" s="20" t="s">
        <v>15</v>
      </c>
      <c r="E53" s="43" t="s">
        <v>33</v>
      </c>
      <c r="F53" s="44" t="s">
        <v>20</v>
      </c>
      <c r="G53" s="44">
        <v>182372</v>
      </c>
      <c r="H53" s="32">
        <v>44720</v>
      </c>
      <c r="I53" s="32">
        <v>44921</v>
      </c>
      <c r="J53" s="44">
        <v>182372</v>
      </c>
      <c r="K53" s="46">
        <v>74000</v>
      </c>
      <c r="L53" s="21" t="s">
        <v>16</v>
      </c>
      <c r="M53" s="47">
        <v>44713</v>
      </c>
      <c r="N53" s="46">
        <v>74000</v>
      </c>
      <c r="O53" s="46">
        <v>74000</v>
      </c>
      <c r="P53" s="48">
        <f>+N53-O53</f>
        <v>0</v>
      </c>
      <c r="Q53" s="21" t="s">
        <v>16</v>
      </c>
      <c r="R53" s="36" t="s">
        <v>17</v>
      </c>
      <c r="S53" s="37" t="s">
        <v>18</v>
      </c>
      <c r="T53" s="30"/>
    </row>
    <row r="54" spans="3:20" ht="27.75" customHeight="1">
      <c r="C54" s="19">
        <v>821000831</v>
      </c>
      <c r="D54" s="20" t="s">
        <v>15</v>
      </c>
      <c r="E54" s="43" t="s">
        <v>33</v>
      </c>
      <c r="F54" s="44" t="s">
        <v>20</v>
      </c>
      <c r="G54" s="44">
        <v>186918</v>
      </c>
      <c r="H54" s="32">
        <v>44736</v>
      </c>
      <c r="I54" s="32">
        <v>44921</v>
      </c>
      <c r="J54" s="44">
        <v>186918</v>
      </c>
      <c r="K54" s="46">
        <v>12300</v>
      </c>
      <c r="L54" s="21" t="s">
        <v>16</v>
      </c>
      <c r="M54" s="47">
        <v>44713</v>
      </c>
      <c r="N54" s="46">
        <v>12300</v>
      </c>
      <c r="O54" s="33">
        <v>0</v>
      </c>
      <c r="P54" s="48">
        <v>12300</v>
      </c>
      <c r="Q54" s="21" t="s">
        <v>16</v>
      </c>
      <c r="R54" s="36" t="s">
        <v>17</v>
      </c>
      <c r="S54" s="37" t="s">
        <v>18</v>
      </c>
      <c r="T54" s="30"/>
    </row>
    <row r="55" spans="3:20" ht="27.75" customHeight="1">
      <c r="C55" s="19">
        <v>821000831</v>
      </c>
      <c r="D55" s="20" t="s">
        <v>15</v>
      </c>
      <c r="E55" s="43" t="s">
        <v>34</v>
      </c>
      <c r="F55" s="44" t="s">
        <v>20</v>
      </c>
      <c r="G55" s="44">
        <v>188199</v>
      </c>
      <c r="H55" s="32">
        <v>44741</v>
      </c>
      <c r="I55" s="32">
        <v>44782</v>
      </c>
      <c r="J55" s="44">
        <v>188199</v>
      </c>
      <c r="K55" s="46">
        <v>36900</v>
      </c>
      <c r="L55" s="21" t="s">
        <v>16</v>
      </c>
      <c r="M55" s="47">
        <v>44743</v>
      </c>
      <c r="N55" s="46">
        <v>36900</v>
      </c>
      <c r="O55" s="33">
        <v>0</v>
      </c>
      <c r="P55" s="48">
        <v>36900</v>
      </c>
      <c r="Q55" s="21" t="s">
        <v>16</v>
      </c>
      <c r="R55" s="36" t="s">
        <v>17</v>
      </c>
      <c r="S55" s="37" t="s">
        <v>18</v>
      </c>
      <c r="T55" s="30"/>
    </row>
    <row r="56" spans="3:20" ht="27.75" customHeight="1">
      <c r="C56" s="19">
        <v>821000831</v>
      </c>
      <c r="D56" s="20" t="s">
        <v>15</v>
      </c>
      <c r="E56" s="43" t="s">
        <v>34</v>
      </c>
      <c r="F56" s="44" t="s">
        <v>20</v>
      </c>
      <c r="G56" s="44">
        <v>188311</v>
      </c>
      <c r="H56" s="32">
        <v>44741</v>
      </c>
      <c r="I56" s="32">
        <v>44782</v>
      </c>
      <c r="J56" s="44">
        <v>188311</v>
      </c>
      <c r="K56" s="46">
        <v>12300</v>
      </c>
      <c r="L56" s="21" t="s">
        <v>16</v>
      </c>
      <c r="M56" s="47">
        <v>44743</v>
      </c>
      <c r="N56" s="46">
        <v>12300</v>
      </c>
      <c r="O56" s="33">
        <v>0</v>
      </c>
      <c r="P56" s="48">
        <v>12300</v>
      </c>
      <c r="Q56" s="21" t="s">
        <v>16</v>
      </c>
      <c r="R56" s="36" t="s">
        <v>17</v>
      </c>
      <c r="S56" s="37" t="s">
        <v>18</v>
      </c>
      <c r="T56" s="30"/>
    </row>
    <row r="57" spans="3:20" ht="27.75" customHeight="1">
      <c r="C57" s="19">
        <v>821000831</v>
      </c>
      <c r="D57" s="20" t="s">
        <v>15</v>
      </c>
      <c r="E57" s="43" t="s">
        <v>34</v>
      </c>
      <c r="F57" s="44" t="s">
        <v>20</v>
      </c>
      <c r="G57" s="44">
        <v>192115</v>
      </c>
      <c r="H57" s="32">
        <v>44753</v>
      </c>
      <c r="I57" s="32">
        <v>44782</v>
      </c>
      <c r="J57" s="44">
        <v>192115</v>
      </c>
      <c r="K57" s="46">
        <v>12300</v>
      </c>
      <c r="L57" s="21" t="s">
        <v>16</v>
      </c>
      <c r="M57" s="47">
        <v>44743</v>
      </c>
      <c r="N57" s="46">
        <v>12300</v>
      </c>
      <c r="O57" s="33">
        <v>0</v>
      </c>
      <c r="P57" s="48">
        <v>12300</v>
      </c>
      <c r="Q57" s="21" t="s">
        <v>16</v>
      </c>
      <c r="R57" s="36" t="s">
        <v>17</v>
      </c>
      <c r="S57" s="37" t="s">
        <v>18</v>
      </c>
      <c r="T57" s="30"/>
    </row>
    <row r="58" spans="3:20" ht="27.75" customHeight="1">
      <c r="C58" s="19">
        <v>821000831</v>
      </c>
      <c r="D58" s="20" t="s">
        <v>15</v>
      </c>
      <c r="E58" s="43" t="s">
        <v>35</v>
      </c>
      <c r="F58" s="44" t="s">
        <v>20</v>
      </c>
      <c r="G58" s="44">
        <v>187243</v>
      </c>
      <c r="H58" s="32">
        <v>44738</v>
      </c>
      <c r="I58" s="32">
        <v>44782</v>
      </c>
      <c r="J58" s="44">
        <v>187243</v>
      </c>
      <c r="K58" s="46">
        <v>131444</v>
      </c>
      <c r="L58" s="21" t="s">
        <v>16</v>
      </c>
      <c r="M58" s="47">
        <v>44743</v>
      </c>
      <c r="N58" s="46">
        <v>131444</v>
      </c>
      <c r="O58" s="46">
        <v>131444</v>
      </c>
      <c r="P58" s="48">
        <f>+N58-O58</f>
        <v>0</v>
      </c>
      <c r="Q58" s="21" t="s">
        <v>16</v>
      </c>
      <c r="R58" s="36" t="s">
        <v>17</v>
      </c>
      <c r="S58" s="37" t="s">
        <v>18</v>
      </c>
      <c r="T58" s="30"/>
    </row>
    <row r="59" spans="3:20" ht="27.75" customHeight="1">
      <c r="C59" s="19">
        <v>821000831</v>
      </c>
      <c r="D59" s="20" t="s">
        <v>15</v>
      </c>
      <c r="E59" s="43" t="s">
        <v>35</v>
      </c>
      <c r="F59" s="44" t="s">
        <v>20</v>
      </c>
      <c r="G59" s="44">
        <v>188734</v>
      </c>
      <c r="H59" s="32">
        <v>44742</v>
      </c>
      <c r="I59" s="32">
        <v>44782</v>
      </c>
      <c r="J59" s="44">
        <v>188734</v>
      </c>
      <c r="K59" s="46">
        <v>12300</v>
      </c>
      <c r="L59" s="21" t="s">
        <v>16</v>
      </c>
      <c r="M59" s="47">
        <v>44743</v>
      </c>
      <c r="N59" s="46">
        <v>12300</v>
      </c>
      <c r="O59" s="33">
        <v>0</v>
      </c>
      <c r="P59" s="48">
        <v>12300</v>
      </c>
      <c r="Q59" s="21" t="s">
        <v>16</v>
      </c>
      <c r="R59" s="36" t="s">
        <v>17</v>
      </c>
      <c r="S59" s="37" t="s">
        <v>18</v>
      </c>
      <c r="T59" s="30"/>
    </row>
    <row r="60" spans="3:20" ht="27.75" customHeight="1">
      <c r="C60" s="19">
        <v>821000831</v>
      </c>
      <c r="D60" s="20" t="s">
        <v>15</v>
      </c>
      <c r="E60" s="43" t="s">
        <v>35</v>
      </c>
      <c r="F60" s="44" t="s">
        <v>20</v>
      </c>
      <c r="G60" s="44">
        <v>190263</v>
      </c>
      <c r="H60" s="32">
        <v>44748</v>
      </c>
      <c r="I60" s="32">
        <v>44782</v>
      </c>
      <c r="J60" s="44">
        <v>190263</v>
      </c>
      <c r="K60" s="46">
        <v>32000</v>
      </c>
      <c r="L60" s="21" t="s">
        <v>16</v>
      </c>
      <c r="M60" s="47">
        <v>44743</v>
      </c>
      <c r="N60" s="46">
        <v>32000</v>
      </c>
      <c r="O60" s="46">
        <v>32000</v>
      </c>
      <c r="P60" s="49">
        <v>0</v>
      </c>
      <c r="Q60" s="21" t="s">
        <v>16</v>
      </c>
      <c r="R60" s="36" t="s">
        <v>17</v>
      </c>
      <c r="S60" s="37" t="s">
        <v>18</v>
      </c>
      <c r="T60" s="30"/>
    </row>
    <row r="61" spans="3:20" ht="27.75" customHeight="1">
      <c r="C61" s="19">
        <v>821000831</v>
      </c>
      <c r="D61" s="20" t="s">
        <v>15</v>
      </c>
      <c r="E61" s="43" t="s">
        <v>36</v>
      </c>
      <c r="F61" s="44" t="s">
        <v>20</v>
      </c>
      <c r="G61" s="44">
        <v>196705</v>
      </c>
      <c r="H61" s="32">
        <v>44768</v>
      </c>
      <c r="I61" s="32">
        <v>44921</v>
      </c>
      <c r="J61" s="44">
        <v>196705</v>
      </c>
      <c r="K61" s="46">
        <v>61500</v>
      </c>
      <c r="L61" s="21" t="s">
        <v>16</v>
      </c>
      <c r="M61" s="47">
        <v>44774</v>
      </c>
      <c r="N61" s="46">
        <v>61500</v>
      </c>
      <c r="O61" s="33">
        <v>0</v>
      </c>
      <c r="P61" s="48">
        <v>61500</v>
      </c>
      <c r="Q61" s="21" t="s">
        <v>16</v>
      </c>
      <c r="R61" s="36" t="s">
        <v>17</v>
      </c>
      <c r="S61" s="37" t="s">
        <v>18</v>
      </c>
      <c r="T61" s="30"/>
    </row>
    <row r="62" spans="3:20" ht="27.75" customHeight="1">
      <c r="C62" s="19">
        <v>821000831</v>
      </c>
      <c r="D62" s="20" t="s">
        <v>15</v>
      </c>
      <c r="E62" s="43" t="s">
        <v>36</v>
      </c>
      <c r="F62" s="44" t="s">
        <v>20</v>
      </c>
      <c r="G62" s="44">
        <v>200047</v>
      </c>
      <c r="H62" s="32">
        <v>44777</v>
      </c>
      <c r="I62" s="32">
        <v>44921</v>
      </c>
      <c r="J62" s="44">
        <v>200047</v>
      </c>
      <c r="K62" s="46">
        <v>32000</v>
      </c>
      <c r="L62" s="21" t="s">
        <v>16</v>
      </c>
      <c r="M62" s="47">
        <v>44774</v>
      </c>
      <c r="N62" s="46">
        <v>32000</v>
      </c>
      <c r="O62" s="33">
        <v>0</v>
      </c>
      <c r="P62" s="48">
        <v>32000</v>
      </c>
      <c r="Q62" s="21" t="s">
        <v>16</v>
      </c>
      <c r="R62" s="36" t="s">
        <v>17</v>
      </c>
      <c r="S62" s="37" t="s">
        <v>18</v>
      </c>
      <c r="T62" s="30"/>
    </row>
    <row r="63" spans="3:20" ht="27.75" customHeight="1">
      <c r="C63" s="19">
        <v>821000831</v>
      </c>
      <c r="D63" s="20" t="s">
        <v>15</v>
      </c>
      <c r="E63" s="43" t="s">
        <v>36</v>
      </c>
      <c r="F63" s="44" t="s">
        <v>20</v>
      </c>
      <c r="G63" s="44">
        <v>200261</v>
      </c>
      <c r="H63" s="32">
        <v>44778</v>
      </c>
      <c r="I63" s="32">
        <v>44921</v>
      </c>
      <c r="J63" s="44">
        <v>200261</v>
      </c>
      <c r="K63" s="46">
        <v>129700</v>
      </c>
      <c r="L63" s="21" t="s">
        <v>16</v>
      </c>
      <c r="M63" s="47">
        <v>44774</v>
      </c>
      <c r="N63" s="46">
        <v>129700</v>
      </c>
      <c r="O63" s="33">
        <v>0</v>
      </c>
      <c r="P63" s="48">
        <v>129700</v>
      </c>
      <c r="Q63" s="21" t="s">
        <v>16</v>
      </c>
      <c r="R63" s="36" t="s">
        <v>17</v>
      </c>
      <c r="S63" s="37" t="s">
        <v>18</v>
      </c>
      <c r="T63" s="30"/>
    </row>
    <row r="64" spans="3:20" ht="27.75" customHeight="1">
      <c r="C64" s="19">
        <v>821000831</v>
      </c>
      <c r="D64" s="20" t="s">
        <v>15</v>
      </c>
      <c r="E64" s="43" t="s">
        <v>36</v>
      </c>
      <c r="F64" s="44" t="s">
        <v>20</v>
      </c>
      <c r="G64" s="44">
        <v>202846</v>
      </c>
      <c r="H64" s="32">
        <v>44785</v>
      </c>
      <c r="I64" s="32">
        <v>44921</v>
      </c>
      <c r="J64" s="44">
        <v>202846</v>
      </c>
      <c r="K64" s="46">
        <v>36300</v>
      </c>
      <c r="L64" s="21" t="s">
        <v>16</v>
      </c>
      <c r="M64" s="47">
        <v>44774</v>
      </c>
      <c r="N64" s="46">
        <v>36300</v>
      </c>
      <c r="O64" s="33">
        <v>0</v>
      </c>
      <c r="P64" s="48">
        <v>36300</v>
      </c>
      <c r="Q64" s="21" t="s">
        <v>16</v>
      </c>
      <c r="R64" s="36" t="s">
        <v>17</v>
      </c>
      <c r="S64" s="37" t="s">
        <v>18</v>
      </c>
      <c r="T64" s="30"/>
    </row>
    <row r="65" spans="3:20" ht="27.75" customHeight="1">
      <c r="C65" s="19">
        <v>821000831</v>
      </c>
      <c r="D65" s="20" t="s">
        <v>15</v>
      </c>
      <c r="E65" s="43" t="s">
        <v>36</v>
      </c>
      <c r="F65" s="44" t="s">
        <v>20</v>
      </c>
      <c r="G65" s="44">
        <v>203431</v>
      </c>
      <c r="H65" s="32">
        <v>44789</v>
      </c>
      <c r="I65" s="32">
        <v>44921</v>
      </c>
      <c r="J65" s="44">
        <v>203431</v>
      </c>
      <c r="K65" s="46">
        <v>116600</v>
      </c>
      <c r="L65" s="21" t="s">
        <v>16</v>
      </c>
      <c r="M65" s="47">
        <v>44774</v>
      </c>
      <c r="N65" s="46">
        <v>116600</v>
      </c>
      <c r="O65" s="33">
        <v>0</v>
      </c>
      <c r="P65" s="48">
        <v>116600</v>
      </c>
      <c r="Q65" s="21" t="s">
        <v>16</v>
      </c>
      <c r="R65" s="36" t="s">
        <v>17</v>
      </c>
      <c r="S65" s="37" t="s">
        <v>18</v>
      </c>
      <c r="T65" s="30"/>
    </row>
    <row r="66" spans="3:20" ht="27.75" customHeight="1">
      <c r="C66" s="19">
        <v>821000831</v>
      </c>
      <c r="D66" s="20" t="s">
        <v>15</v>
      </c>
      <c r="E66" s="43" t="s">
        <v>36</v>
      </c>
      <c r="F66" s="44" t="s">
        <v>20</v>
      </c>
      <c r="G66" s="44">
        <v>203523</v>
      </c>
      <c r="H66" s="32">
        <v>44790</v>
      </c>
      <c r="I66" s="32">
        <v>44921</v>
      </c>
      <c r="J66" s="44">
        <v>203523</v>
      </c>
      <c r="K66" s="46">
        <v>36300</v>
      </c>
      <c r="L66" s="21" t="s">
        <v>16</v>
      </c>
      <c r="M66" s="47">
        <v>44774</v>
      </c>
      <c r="N66" s="46">
        <v>36300</v>
      </c>
      <c r="O66" s="33">
        <v>0</v>
      </c>
      <c r="P66" s="48">
        <v>36300</v>
      </c>
      <c r="Q66" s="21" t="s">
        <v>16</v>
      </c>
      <c r="R66" s="36" t="s">
        <v>17</v>
      </c>
      <c r="S66" s="37" t="s">
        <v>18</v>
      </c>
      <c r="T66" s="30"/>
    </row>
    <row r="67" spans="3:20" ht="27.75" customHeight="1">
      <c r="C67" s="19">
        <v>821000831</v>
      </c>
      <c r="D67" s="20" t="s">
        <v>15</v>
      </c>
      <c r="E67" s="43" t="s">
        <v>36</v>
      </c>
      <c r="F67" s="44" t="s">
        <v>20</v>
      </c>
      <c r="G67" s="44">
        <v>205559</v>
      </c>
      <c r="H67" s="32">
        <v>44796</v>
      </c>
      <c r="I67" s="32">
        <v>44921</v>
      </c>
      <c r="J67" s="44">
        <v>205559</v>
      </c>
      <c r="K67" s="46">
        <v>36300</v>
      </c>
      <c r="L67" s="21" t="s">
        <v>16</v>
      </c>
      <c r="M67" s="47">
        <v>44774</v>
      </c>
      <c r="N67" s="46">
        <v>36300</v>
      </c>
      <c r="O67" s="33">
        <v>0</v>
      </c>
      <c r="P67" s="48">
        <v>36300</v>
      </c>
      <c r="Q67" s="21" t="s">
        <v>16</v>
      </c>
      <c r="R67" s="36" t="s">
        <v>17</v>
      </c>
      <c r="S67" s="37" t="s">
        <v>18</v>
      </c>
      <c r="T67" s="30"/>
    </row>
    <row r="68" spans="3:20" ht="27.75" customHeight="1">
      <c r="C68" s="19">
        <v>821000831</v>
      </c>
      <c r="D68" s="20" t="s">
        <v>15</v>
      </c>
      <c r="E68" s="43" t="s">
        <v>36</v>
      </c>
      <c r="F68" s="44" t="s">
        <v>20</v>
      </c>
      <c r="G68" s="44">
        <v>206374</v>
      </c>
      <c r="H68" s="32">
        <v>44797</v>
      </c>
      <c r="I68" s="32">
        <v>44921</v>
      </c>
      <c r="J68" s="44">
        <v>206374</v>
      </c>
      <c r="K68" s="46">
        <v>24600</v>
      </c>
      <c r="L68" s="21" t="s">
        <v>16</v>
      </c>
      <c r="M68" s="47">
        <v>44774</v>
      </c>
      <c r="N68" s="46">
        <v>24600</v>
      </c>
      <c r="O68" s="33">
        <v>0</v>
      </c>
      <c r="P68" s="48">
        <v>24600</v>
      </c>
      <c r="Q68" s="21" t="s">
        <v>16</v>
      </c>
      <c r="R68" s="36" t="s">
        <v>17</v>
      </c>
      <c r="S68" s="37" t="s">
        <v>18</v>
      </c>
      <c r="T68" s="30"/>
    </row>
    <row r="69" spans="3:20" ht="27.75" customHeight="1">
      <c r="C69" s="19">
        <v>821000831</v>
      </c>
      <c r="D69" s="20" t="s">
        <v>15</v>
      </c>
      <c r="E69" s="43" t="s">
        <v>37</v>
      </c>
      <c r="F69" s="44" t="s">
        <v>20</v>
      </c>
      <c r="G69" s="44">
        <v>199430</v>
      </c>
      <c r="H69" s="32">
        <v>44776</v>
      </c>
      <c r="I69" s="32">
        <v>44921</v>
      </c>
      <c r="J69" s="44">
        <v>199430</v>
      </c>
      <c r="K69" s="46">
        <v>178421</v>
      </c>
      <c r="L69" s="21" t="s">
        <v>16</v>
      </c>
      <c r="M69" s="47">
        <v>44774</v>
      </c>
      <c r="N69" s="46">
        <v>178421</v>
      </c>
      <c r="O69" s="33">
        <v>0</v>
      </c>
      <c r="P69" s="48">
        <v>178421</v>
      </c>
      <c r="Q69" s="21" t="s">
        <v>16</v>
      </c>
      <c r="R69" s="36" t="s">
        <v>17</v>
      </c>
      <c r="S69" s="37" t="s">
        <v>18</v>
      </c>
      <c r="T69" s="30"/>
    </row>
    <row r="70" spans="3:20" ht="27.75" customHeight="1">
      <c r="C70" s="19">
        <v>821000831</v>
      </c>
      <c r="D70" s="20" t="s">
        <v>15</v>
      </c>
      <c r="E70" s="43" t="s">
        <v>37</v>
      </c>
      <c r="F70" s="44" t="s">
        <v>20</v>
      </c>
      <c r="G70" s="44">
        <v>203212</v>
      </c>
      <c r="H70" s="32">
        <v>44789</v>
      </c>
      <c r="I70" s="32">
        <v>44921</v>
      </c>
      <c r="J70" s="44">
        <v>203212</v>
      </c>
      <c r="K70" s="46">
        <v>982739</v>
      </c>
      <c r="L70" s="21" t="s">
        <v>16</v>
      </c>
      <c r="M70" s="47">
        <v>44774</v>
      </c>
      <c r="N70" s="46">
        <v>982739</v>
      </c>
      <c r="O70" s="33">
        <v>0</v>
      </c>
      <c r="P70" s="48">
        <v>982739</v>
      </c>
      <c r="Q70" s="21" t="s">
        <v>16</v>
      </c>
      <c r="R70" s="36" t="s">
        <v>17</v>
      </c>
      <c r="S70" s="37" t="s">
        <v>18</v>
      </c>
      <c r="T70" s="30"/>
    </row>
    <row r="71" spans="3:20" ht="27.75" customHeight="1">
      <c r="C71" s="19">
        <v>821000831</v>
      </c>
      <c r="D71" s="20" t="s">
        <v>15</v>
      </c>
      <c r="E71" s="43" t="s">
        <v>38</v>
      </c>
      <c r="F71" s="44" t="s">
        <v>20</v>
      </c>
      <c r="G71" s="44">
        <v>209266</v>
      </c>
      <c r="H71" s="32">
        <v>44805</v>
      </c>
      <c r="I71" s="32">
        <v>44852</v>
      </c>
      <c r="J71" s="44">
        <v>209266</v>
      </c>
      <c r="K71" s="46">
        <v>222400</v>
      </c>
      <c r="L71" s="21" t="s">
        <v>16</v>
      </c>
      <c r="M71" s="47">
        <v>44805</v>
      </c>
      <c r="N71" s="46">
        <v>222400</v>
      </c>
      <c r="O71" s="33">
        <v>0</v>
      </c>
      <c r="P71" s="48">
        <v>222400</v>
      </c>
      <c r="Q71" s="21" t="s">
        <v>16</v>
      </c>
      <c r="R71" s="36" t="s">
        <v>17</v>
      </c>
      <c r="S71" s="37" t="s">
        <v>18</v>
      </c>
      <c r="T71" s="30"/>
    </row>
    <row r="72" spans="3:20" ht="27.75" customHeight="1">
      <c r="C72" s="19">
        <v>821000831</v>
      </c>
      <c r="D72" s="20" t="s">
        <v>15</v>
      </c>
      <c r="E72" s="43" t="s">
        <v>38</v>
      </c>
      <c r="F72" s="44" t="s">
        <v>20</v>
      </c>
      <c r="G72" s="44">
        <v>213883</v>
      </c>
      <c r="H72" s="32">
        <v>44818</v>
      </c>
      <c r="I72" s="32">
        <v>44852</v>
      </c>
      <c r="J72" s="44">
        <v>213883</v>
      </c>
      <c r="K72" s="46">
        <v>24600</v>
      </c>
      <c r="L72" s="21" t="s">
        <v>16</v>
      </c>
      <c r="M72" s="47">
        <v>44805</v>
      </c>
      <c r="N72" s="46">
        <v>24600</v>
      </c>
      <c r="O72" s="33">
        <v>0</v>
      </c>
      <c r="P72" s="48">
        <v>24600</v>
      </c>
      <c r="Q72" s="21" t="s">
        <v>16</v>
      </c>
      <c r="R72" s="36" t="s">
        <v>17</v>
      </c>
      <c r="S72" s="37" t="s">
        <v>18</v>
      </c>
      <c r="T72" s="30"/>
    </row>
    <row r="73" spans="3:20" ht="27.75" customHeight="1">
      <c r="C73" s="19">
        <v>821000831</v>
      </c>
      <c r="D73" s="20" t="s">
        <v>15</v>
      </c>
      <c r="E73" s="43" t="s">
        <v>38</v>
      </c>
      <c r="F73" s="44" t="s">
        <v>20</v>
      </c>
      <c r="G73" s="44">
        <v>214037</v>
      </c>
      <c r="H73" s="32">
        <v>44819</v>
      </c>
      <c r="I73" s="32">
        <v>44852</v>
      </c>
      <c r="J73" s="44">
        <v>214037</v>
      </c>
      <c r="K73" s="46">
        <v>51000</v>
      </c>
      <c r="L73" s="21" t="s">
        <v>16</v>
      </c>
      <c r="M73" s="47">
        <v>44805</v>
      </c>
      <c r="N73" s="46">
        <v>51000</v>
      </c>
      <c r="O73" s="33">
        <v>0</v>
      </c>
      <c r="P73" s="48">
        <v>51000</v>
      </c>
      <c r="Q73" s="21" t="s">
        <v>16</v>
      </c>
      <c r="R73" s="36" t="s">
        <v>17</v>
      </c>
      <c r="S73" s="37" t="s">
        <v>18</v>
      </c>
      <c r="T73" s="30"/>
    </row>
    <row r="74" spans="3:20" ht="27.75" customHeight="1">
      <c r="C74" s="19">
        <v>821000831</v>
      </c>
      <c r="D74" s="20" t="s">
        <v>15</v>
      </c>
      <c r="E74" s="43" t="s">
        <v>38</v>
      </c>
      <c r="F74" s="44" t="s">
        <v>20</v>
      </c>
      <c r="G74" s="44">
        <v>214181</v>
      </c>
      <c r="H74" s="42">
        <v>44819</v>
      </c>
      <c r="I74" s="32">
        <v>44852</v>
      </c>
      <c r="J74" s="44">
        <v>214181</v>
      </c>
      <c r="K74" s="46">
        <v>49200</v>
      </c>
      <c r="L74" s="21" t="s">
        <v>16</v>
      </c>
      <c r="M74" s="47">
        <v>44805</v>
      </c>
      <c r="N74" s="46">
        <v>49200</v>
      </c>
      <c r="O74" s="33">
        <v>0</v>
      </c>
      <c r="P74" s="48">
        <v>49200</v>
      </c>
      <c r="Q74" s="21" t="s">
        <v>16</v>
      </c>
      <c r="R74" s="36" t="s">
        <v>17</v>
      </c>
      <c r="S74" s="37" t="s">
        <v>18</v>
      </c>
      <c r="T74" s="30"/>
    </row>
    <row r="75" spans="3:20" ht="27.75" customHeight="1">
      <c r="C75" s="19">
        <v>821000831</v>
      </c>
      <c r="D75" s="20" t="s">
        <v>15</v>
      </c>
      <c r="E75" s="43" t="s">
        <v>38</v>
      </c>
      <c r="F75" s="44" t="s">
        <v>20</v>
      </c>
      <c r="G75" s="44">
        <v>216879</v>
      </c>
      <c r="H75" s="32">
        <v>44827</v>
      </c>
      <c r="I75" s="32">
        <v>44852</v>
      </c>
      <c r="J75" s="44">
        <v>216879</v>
      </c>
      <c r="K75" s="46">
        <v>36300</v>
      </c>
      <c r="L75" s="21" t="s">
        <v>16</v>
      </c>
      <c r="M75" s="47">
        <v>44805</v>
      </c>
      <c r="N75" s="46">
        <v>36300</v>
      </c>
      <c r="O75" s="33">
        <v>0</v>
      </c>
      <c r="P75" s="48">
        <v>36300</v>
      </c>
      <c r="Q75" s="21" t="s">
        <v>16</v>
      </c>
      <c r="R75" s="36" t="s">
        <v>17</v>
      </c>
      <c r="S75" s="37" t="s">
        <v>18</v>
      </c>
      <c r="T75" s="30"/>
    </row>
    <row r="76" spans="3:20" ht="27.75" customHeight="1">
      <c r="C76" s="19">
        <v>821000831</v>
      </c>
      <c r="D76" s="20" t="s">
        <v>15</v>
      </c>
      <c r="E76" s="43" t="s">
        <v>39</v>
      </c>
      <c r="F76" s="44" t="s">
        <v>20</v>
      </c>
      <c r="G76" s="44">
        <v>209890</v>
      </c>
      <c r="H76" s="42">
        <v>44808</v>
      </c>
      <c r="I76" s="32">
        <v>44852</v>
      </c>
      <c r="J76" s="44">
        <v>209890</v>
      </c>
      <c r="K76" s="46">
        <v>67535</v>
      </c>
      <c r="L76" s="21" t="s">
        <v>16</v>
      </c>
      <c r="M76" s="47">
        <v>44805</v>
      </c>
      <c r="N76" s="46">
        <v>67535</v>
      </c>
      <c r="O76" s="33">
        <v>0</v>
      </c>
      <c r="P76" s="48">
        <v>67535</v>
      </c>
      <c r="Q76" s="21" t="s">
        <v>16</v>
      </c>
      <c r="R76" s="36" t="s">
        <v>17</v>
      </c>
      <c r="S76" s="37" t="s">
        <v>18</v>
      </c>
      <c r="T76" s="30"/>
    </row>
    <row r="77" spans="3:20" ht="27.75" customHeight="1">
      <c r="C77" s="19">
        <v>821000831</v>
      </c>
      <c r="D77" s="20" t="s">
        <v>15</v>
      </c>
      <c r="E77" s="43" t="s">
        <v>40</v>
      </c>
      <c r="F77" s="44" t="s">
        <v>20</v>
      </c>
      <c r="G77" s="44">
        <v>220186</v>
      </c>
      <c r="H77" s="32">
        <v>44833</v>
      </c>
      <c r="I77" s="32">
        <v>44921</v>
      </c>
      <c r="J77" s="44">
        <v>220186</v>
      </c>
      <c r="K77" s="46">
        <v>64000</v>
      </c>
      <c r="L77" s="21" t="s">
        <v>16</v>
      </c>
      <c r="M77" s="47">
        <v>44835</v>
      </c>
      <c r="N77" s="46">
        <v>64000</v>
      </c>
      <c r="O77" s="33">
        <v>0</v>
      </c>
      <c r="P77" s="48">
        <v>64000</v>
      </c>
      <c r="Q77" s="21" t="s">
        <v>16</v>
      </c>
      <c r="R77" s="36" t="s">
        <v>17</v>
      </c>
      <c r="S77" s="37" t="s">
        <v>18</v>
      </c>
      <c r="T77" s="30"/>
    </row>
    <row r="78" spans="3:20" ht="27.75" customHeight="1">
      <c r="C78" s="19">
        <v>821000831</v>
      </c>
      <c r="D78" s="20" t="s">
        <v>15</v>
      </c>
      <c r="E78" s="43" t="s">
        <v>40</v>
      </c>
      <c r="F78" s="44" t="s">
        <v>20</v>
      </c>
      <c r="G78" s="44">
        <v>220188</v>
      </c>
      <c r="H78" s="32">
        <v>44833</v>
      </c>
      <c r="I78" s="32">
        <v>44921</v>
      </c>
      <c r="J78" s="44">
        <v>220188</v>
      </c>
      <c r="K78" s="46">
        <v>36300</v>
      </c>
      <c r="L78" s="21" t="s">
        <v>16</v>
      </c>
      <c r="M78" s="47">
        <v>44835</v>
      </c>
      <c r="N78" s="46">
        <v>36300</v>
      </c>
      <c r="O78" s="33">
        <v>0</v>
      </c>
      <c r="P78" s="48">
        <v>36300</v>
      </c>
      <c r="Q78" s="21" t="s">
        <v>16</v>
      </c>
      <c r="R78" s="36" t="s">
        <v>17</v>
      </c>
      <c r="S78" s="37" t="s">
        <v>18</v>
      </c>
      <c r="T78" s="30"/>
    </row>
    <row r="79" spans="3:20" ht="27.75" customHeight="1">
      <c r="C79" s="19">
        <v>821000831</v>
      </c>
      <c r="D79" s="20" t="s">
        <v>15</v>
      </c>
      <c r="E79" s="43" t="s">
        <v>40</v>
      </c>
      <c r="F79" s="44" t="s">
        <v>20</v>
      </c>
      <c r="G79" s="44">
        <v>220310</v>
      </c>
      <c r="H79" s="32">
        <v>44833</v>
      </c>
      <c r="I79" s="32">
        <v>44921</v>
      </c>
      <c r="J79" s="44">
        <v>220310</v>
      </c>
      <c r="K79" s="46">
        <v>16000</v>
      </c>
      <c r="L79" s="21" t="s">
        <v>16</v>
      </c>
      <c r="M79" s="47">
        <v>44835</v>
      </c>
      <c r="N79" s="46">
        <v>16000</v>
      </c>
      <c r="O79" s="33">
        <v>0</v>
      </c>
      <c r="P79" s="48">
        <v>16000</v>
      </c>
      <c r="Q79" s="21" t="s">
        <v>16</v>
      </c>
      <c r="R79" s="36" t="s">
        <v>17</v>
      </c>
      <c r="S79" s="37" t="s">
        <v>18</v>
      </c>
      <c r="T79" s="30"/>
    </row>
    <row r="80" spans="3:20" ht="27.75" customHeight="1">
      <c r="C80" s="19">
        <v>821000831</v>
      </c>
      <c r="D80" s="20" t="s">
        <v>15</v>
      </c>
      <c r="E80" s="43" t="s">
        <v>40</v>
      </c>
      <c r="F80" s="44" t="s">
        <v>20</v>
      </c>
      <c r="G80" s="44">
        <v>221810</v>
      </c>
      <c r="H80" s="32">
        <v>44838</v>
      </c>
      <c r="I80" s="32">
        <v>44921</v>
      </c>
      <c r="J80" s="44">
        <v>221810</v>
      </c>
      <c r="K80" s="46">
        <v>12300</v>
      </c>
      <c r="L80" s="21" t="s">
        <v>16</v>
      </c>
      <c r="M80" s="47">
        <v>44835</v>
      </c>
      <c r="N80" s="46">
        <v>12300</v>
      </c>
      <c r="O80" s="33">
        <v>0</v>
      </c>
      <c r="P80" s="48">
        <v>12300</v>
      </c>
      <c r="Q80" s="21" t="s">
        <v>16</v>
      </c>
      <c r="R80" s="36" t="s">
        <v>17</v>
      </c>
      <c r="S80" s="37" t="s">
        <v>18</v>
      </c>
      <c r="T80" s="30"/>
    </row>
    <row r="81" spans="3:20" ht="27.75" customHeight="1">
      <c r="C81" s="19">
        <v>821000831</v>
      </c>
      <c r="D81" s="20" t="s">
        <v>15</v>
      </c>
      <c r="E81" s="43" t="s">
        <v>40</v>
      </c>
      <c r="F81" s="44" t="s">
        <v>20</v>
      </c>
      <c r="G81" s="44">
        <v>228868</v>
      </c>
      <c r="H81" s="32">
        <v>44859</v>
      </c>
      <c r="I81" s="32">
        <v>44921</v>
      </c>
      <c r="J81" s="44">
        <v>228868</v>
      </c>
      <c r="K81" s="46">
        <v>40000</v>
      </c>
      <c r="L81" s="21" t="s">
        <v>16</v>
      </c>
      <c r="M81" s="47">
        <v>44835</v>
      </c>
      <c r="N81" s="46">
        <v>40000</v>
      </c>
      <c r="O81" s="33">
        <v>0</v>
      </c>
      <c r="P81" s="48">
        <v>40000</v>
      </c>
      <c r="Q81" s="21" t="s">
        <v>16</v>
      </c>
      <c r="R81" s="36" t="s">
        <v>17</v>
      </c>
      <c r="S81" s="37" t="s">
        <v>18</v>
      </c>
      <c r="T81" s="30"/>
    </row>
    <row r="82" spans="3:20" ht="27.75" customHeight="1">
      <c r="C82" s="19">
        <v>821000831</v>
      </c>
      <c r="D82" s="20" t="s">
        <v>15</v>
      </c>
      <c r="E82" s="43" t="s">
        <v>41</v>
      </c>
      <c r="F82" s="44" t="s">
        <v>20</v>
      </c>
      <c r="G82" s="44">
        <v>226063</v>
      </c>
      <c r="H82" s="42">
        <v>44849</v>
      </c>
      <c r="I82" s="32">
        <v>44921</v>
      </c>
      <c r="J82" s="44">
        <v>226063</v>
      </c>
      <c r="K82" s="46">
        <v>130568</v>
      </c>
      <c r="L82" s="21" t="s">
        <v>16</v>
      </c>
      <c r="M82" s="47">
        <v>44835</v>
      </c>
      <c r="N82" s="46">
        <v>130568</v>
      </c>
      <c r="O82" s="33">
        <v>0</v>
      </c>
      <c r="P82" s="48">
        <v>130568</v>
      </c>
      <c r="Q82" s="21" t="s">
        <v>16</v>
      </c>
      <c r="R82" s="36" t="s">
        <v>17</v>
      </c>
      <c r="S82" s="37" t="s">
        <v>18</v>
      </c>
      <c r="T82" s="30"/>
    </row>
    <row r="83" spans="3:20" ht="27.75" customHeight="1">
      <c r="C83" s="19">
        <v>821000831</v>
      </c>
      <c r="D83" s="20" t="s">
        <v>15</v>
      </c>
      <c r="E83" s="43" t="s">
        <v>41</v>
      </c>
      <c r="F83" s="44" t="s">
        <v>20</v>
      </c>
      <c r="G83" s="44">
        <v>227399</v>
      </c>
      <c r="H83" s="42">
        <v>44854</v>
      </c>
      <c r="I83" s="32">
        <v>44921</v>
      </c>
      <c r="J83" s="44">
        <v>227399</v>
      </c>
      <c r="K83" s="46">
        <v>12300</v>
      </c>
      <c r="L83" s="21" t="s">
        <v>16</v>
      </c>
      <c r="M83" s="47">
        <v>44835</v>
      </c>
      <c r="N83" s="46">
        <v>12300</v>
      </c>
      <c r="O83" s="33">
        <v>0</v>
      </c>
      <c r="P83" s="48">
        <v>12300</v>
      </c>
      <c r="Q83" s="21" t="s">
        <v>16</v>
      </c>
      <c r="R83" s="36" t="s">
        <v>17</v>
      </c>
      <c r="S83" s="37" t="s">
        <v>18</v>
      </c>
      <c r="T83" s="30"/>
    </row>
    <row r="84" spans="3:20" ht="27.75" customHeight="1">
      <c r="C84" s="19">
        <v>821000831</v>
      </c>
      <c r="D84" s="20" t="s">
        <v>15</v>
      </c>
      <c r="E84" s="43" t="s">
        <v>42</v>
      </c>
      <c r="F84" s="44" t="s">
        <v>20</v>
      </c>
      <c r="G84" s="44">
        <v>230835</v>
      </c>
      <c r="H84" s="32">
        <v>44866</v>
      </c>
      <c r="I84" s="32">
        <v>44910</v>
      </c>
      <c r="J84" s="44">
        <v>230835</v>
      </c>
      <c r="K84" s="46">
        <v>64000</v>
      </c>
      <c r="L84" s="21" t="s">
        <v>16</v>
      </c>
      <c r="M84" s="47">
        <v>44866</v>
      </c>
      <c r="N84" s="46">
        <v>64000</v>
      </c>
      <c r="O84" s="46">
        <v>64000</v>
      </c>
      <c r="P84" s="48">
        <f>+N84-O84</f>
        <v>0</v>
      </c>
      <c r="Q84" s="21" t="s">
        <v>16</v>
      </c>
      <c r="R84" s="36" t="s">
        <v>17</v>
      </c>
      <c r="S84" s="37" t="s">
        <v>18</v>
      </c>
      <c r="T84" s="30"/>
    </row>
    <row r="85" spans="3:20" ht="27.75" customHeight="1">
      <c r="C85" s="19">
        <v>821000831</v>
      </c>
      <c r="D85" s="20" t="s">
        <v>15</v>
      </c>
      <c r="E85" s="43" t="s">
        <v>42</v>
      </c>
      <c r="F85" s="44" t="s">
        <v>20</v>
      </c>
      <c r="G85" s="44">
        <v>231296</v>
      </c>
      <c r="H85" s="32">
        <v>44867</v>
      </c>
      <c r="I85" s="32">
        <v>44910</v>
      </c>
      <c r="J85" s="44">
        <v>231296</v>
      </c>
      <c r="K85" s="46">
        <v>12300</v>
      </c>
      <c r="L85" s="21" t="s">
        <v>16</v>
      </c>
      <c r="M85" s="47">
        <v>44866</v>
      </c>
      <c r="N85" s="46">
        <v>12300</v>
      </c>
      <c r="O85" s="46">
        <v>12300</v>
      </c>
      <c r="P85" s="48">
        <f t="shared" ref="P85:P88" si="1">+N85-O85</f>
        <v>0</v>
      </c>
      <c r="Q85" s="21" t="s">
        <v>16</v>
      </c>
      <c r="R85" s="36" t="s">
        <v>17</v>
      </c>
      <c r="S85" s="37" t="s">
        <v>18</v>
      </c>
      <c r="T85" s="30"/>
    </row>
    <row r="86" spans="3:20" ht="27.75" customHeight="1">
      <c r="C86" s="19">
        <v>821000831</v>
      </c>
      <c r="D86" s="20" t="s">
        <v>15</v>
      </c>
      <c r="E86" s="43" t="s">
        <v>42</v>
      </c>
      <c r="F86" s="44" t="s">
        <v>20</v>
      </c>
      <c r="G86" s="44">
        <v>232185</v>
      </c>
      <c r="H86" s="32">
        <v>44869</v>
      </c>
      <c r="I86" s="32">
        <v>44910</v>
      </c>
      <c r="J86" s="44">
        <v>232185</v>
      </c>
      <c r="K86" s="46">
        <v>27300</v>
      </c>
      <c r="L86" s="21" t="s">
        <v>16</v>
      </c>
      <c r="M86" s="47">
        <v>44866</v>
      </c>
      <c r="N86" s="46">
        <v>27300</v>
      </c>
      <c r="O86" s="46">
        <v>27300</v>
      </c>
      <c r="P86" s="48">
        <f t="shared" si="1"/>
        <v>0</v>
      </c>
      <c r="Q86" s="21" t="s">
        <v>16</v>
      </c>
      <c r="R86" s="36" t="s">
        <v>17</v>
      </c>
      <c r="S86" s="37" t="s">
        <v>18</v>
      </c>
      <c r="T86" s="30"/>
    </row>
    <row r="87" spans="3:20" ht="27.75" customHeight="1">
      <c r="C87" s="19">
        <v>821000831</v>
      </c>
      <c r="D87" s="20" t="s">
        <v>15</v>
      </c>
      <c r="E87" s="43" t="s">
        <v>42</v>
      </c>
      <c r="F87" s="44" t="s">
        <v>20</v>
      </c>
      <c r="G87" s="44">
        <v>236937</v>
      </c>
      <c r="H87" s="32">
        <v>44888</v>
      </c>
      <c r="I87" s="32">
        <v>44910</v>
      </c>
      <c r="J87" s="44">
        <v>236937</v>
      </c>
      <c r="K87" s="46">
        <v>36300</v>
      </c>
      <c r="L87" s="21" t="s">
        <v>16</v>
      </c>
      <c r="M87" s="47">
        <v>44866</v>
      </c>
      <c r="N87" s="46">
        <v>36300</v>
      </c>
      <c r="O87" s="46">
        <v>36300</v>
      </c>
      <c r="P87" s="48">
        <f t="shared" si="1"/>
        <v>0</v>
      </c>
      <c r="Q87" s="21" t="s">
        <v>16</v>
      </c>
      <c r="R87" s="36" t="s">
        <v>17</v>
      </c>
      <c r="S87" s="37" t="s">
        <v>18</v>
      </c>
      <c r="T87" s="30"/>
    </row>
    <row r="88" spans="3:20" ht="27.75" customHeight="1">
      <c r="C88" s="19">
        <v>821000831</v>
      </c>
      <c r="D88" s="20" t="s">
        <v>15</v>
      </c>
      <c r="E88" s="43" t="s">
        <v>43</v>
      </c>
      <c r="F88" s="44" t="s">
        <v>20</v>
      </c>
      <c r="G88" s="44">
        <v>239024</v>
      </c>
      <c r="H88" s="32">
        <v>44894</v>
      </c>
      <c r="I88" s="32">
        <v>44971</v>
      </c>
      <c r="J88" s="44">
        <v>239024</v>
      </c>
      <c r="K88" s="46">
        <v>74672</v>
      </c>
      <c r="L88" s="21" t="s">
        <v>16</v>
      </c>
      <c r="M88" s="47">
        <v>44896</v>
      </c>
      <c r="N88" s="46">
        <v>74672</v>
      </c>
      <c r="O88" s="46">
        <v>74672</v>
      </c>
      <c r="P88" s="48">
        <f t="shared" si="1"/>
        <v>0</v>
      </c>
      <c r="Q88" s="21" t="s">
        <v>16</v>
      </c>
      <c r="R88" s="36" t="s">
        <v>17</v>
      </c>
      <c r="S88" s="37" t="s">
        <v>18</v>
      </c>
      <c r="T88" s="30"/>
    </row>
    <row r="89" spans="3:20" ht="27.75" customHeight="1">
      <c r="C89" s="19">
        <v>821000831</v>
      </c>
      <c r="D89" s="20" t="s">
        <v>15</v>
      </c>
      <c r="E89" s="43" t="s">
        <v>43</v>
      </c>
      <c r="F89" s="44" t="s">
        <v>20</v>
      </c>
      <c r="G89" s="44">
        <v>246058</v>
      </c>
      <c r="H89" s="32">
        <v>44915</v>
      </c>
      <c r="I89" s="32">
        <v>44971</v>
      </c>
      <c r="J89" s="44">
        <v>246058</v>
      </c>
      <c r="K89" s="46">
        <v>12300</v>
      </c>
      <c r="L89" s="21" t="s">
        <v>16</v>
      </c>
      <c r="M89" s="47">
        <v>44896</v>
      </c>
      <c r="N89" s="46">
        <v>12300</v>
      </c>
      <c r="O89" s="33">
        <v>0</v>
      </c>
      <c r="P89" s="48">
        <v>12300</v>
      </c>
      <c r="Q89" s="21" t="s">
        <v>16</v>
      </c>
      <c r="R89" s="36" t="s">
        <v>17</v>
      </c>
      <c r="S89" s="37" t="s">
        <v>18</v>
      </c>
      <c r="T89" s="30"/>
    </row>
    <row r="90" spans="3:20" ht="27.75" customHeight="1">
      <c r="C90" s="19">
        <v>821000831</v>
      </c>
      <c r="D90" s="20" t="s">
        <v>15</v>
      </c>
      <c r="E90" s="43" t="s">
        <v>43</v>
      </c>
      <c r="F90" s="44" t="s">
        <v>20</v>
      </c>
      <c r="G90" s="44">
        <v>246635</v>
      </c>
      <c r="H90" s="32">
        <v>44917</v>
      </c>
      <c r="I90" s="32">
        <v>44971</v>
      </c>
      <c r="J90" s="44">
        <v>246635</v>
      </c>
      <c r="K90" s="46">
        <v>36300</v>
      </c>
      <c r="L90" s="21" t="s">
        <v>16</v>
      </c>
      <c r="M90" s="47">
        <v>44896</v>
      </c>
      <c r="N90" s="46">
        <v>36300</v>
      </c>
      <c r="O90" s="46">
        <v>36300</v>
      </c>
      <c r="P90" s="48">
        <f t="shared" ref="P90:P91" si="2">+N90-O90</f>
        <v>0</v>
      </c>
      <c r="Q90" s="21" t="s">
        <v>16</v>
      </c>
      <c r="R90" s="36" t="s">
        <v>17</v>
      </c>
      <c r="S90" s="37" t="s">
        <v>18</v>
      </c>
      <c r="T90" s="30"/>
    </row>
    <row r="91" spans="3:20" ht="27.75" customHeight="1">
      <c r="C91" s="19">
        <v>821000831</v>
      </c>
      <c r="D91" s="20" t="s">
        <v>15</v>
      </c>
      <c r="E91" s="43" t="s">
        <v>43</v>
      </c>
      <c r="F91" s="44" t="s">
        <v>20</v>
      </c>
      <c r="G91" s="44">
        <v>247234</v>
      </c>
      <c r="H91" s="32">
        <v>44918</v>
      </c>
      <c r="I91" s="32">
        <v>44971</v>
      </c>
      <c r="J91" s="44">
        <v>247234</v>
      </c>
      <c r="K91" s="46">
        <v>36300</v>
      </c>
      <c r="L91" s="21" t="s">
        <v>16</v>
      </c>
      <c r="M91" s="47">
        <v>44896</v>
      </c>
      <c r="N91" s="46">
        <v>36300</v>
      </c>
      <c r="O91" s="46">
        <v>36300</v>
      </c>
      <c r="P91" s="48">
        <f t="shared" si="2"/>
        <v>0</v>
      </c>
      <c r="Q91" s="21" t="s">
        <v>16</v>
      </c>
      <c r="R91" s="36" t="s">
        <v>17</v>
      </c>
      <c r="S91" s="37" t="s">
        <v>18</v>
      </c>
      <c r="T91" s="30"/>
    </row>
    <row r="92" spans="3:20" ht="27.75" customHeight="1">
      <c r="C92" s="19">
        <v>821000831</v>
      </c>
      <c r="D92" s="20" t="s">
        <v>15</v>
      </c>
      <c r="E92" s="50" t="s">
        <v>44</v>
      </c>
      <c r="F92" s="44" t="s">
        <v>20</v>
      </c>
      <c r="G92" s="44">
        <v>247102</v>
      </c>
      <c r="H92" s="42">
        <v>44918</v>
      </c>
      <c r="I92" s="32">
        <v>44971</v>
      </c>
      <c r="J92" s="44">
        <v>247102</v>
      </c>
      <c r="K92" s="46">
        <v>12300</v>
      </c>
      <c r="L92" s="21" t="s">
        <v>16</v>
      </c>
      <c r="M92" s="47">
        <v>44896</v>
      </c>
      <c r="N92" s="46">
        <v>12300</v>
      </c>
      <c r="O92" s="33">
        <v>0</v>
      </c>
      <c r="P92" s="48">
        <v>12300</v>
      </c>
      <c r="Q92" s="21" t="s">
        <v>16</v>
      </c>
      <c r="R92" s="36" t="s">
        <v>17</v>
      </c>
      <c r="S92" s="37" t="s">
        <v>18</v>
      </c>
      <c r="T92" s="30"/>
    </row>
    <row r="93" spans="3:20" ht="27.75" customHeight="1">
      <c r="C93" s="19">
        <v>821000831</v>
      </c>
      <c r="D93" s="20" t="s">
        <v>15</v>
      </c>
      <c r="E93" s="43" t="s">
        <v>45</v>
      </c>
      <c r="F93" s="44" t="s">
        <v>20</v>
      </c>
      <c r="G93" s="44">
        <v>249517</v>
      </c>
      <c r="H93" s="42">
        <v>44930</v>
      </c>
      <c r="I93" s="32">
        <v>44971</v>
      </c>
      <c r="J93" s="44">
        <v>249517</v>
      </c>
      <c r="K93" s="46">
        <v>12300</v>
      </c>
      <c r="L93" s="21" t="s">
        <v>16</v>
      </c>
      <c r="M93" s="47">
        <v>44927</v>
      </c>
      <c r="N93" s="46">
        <v>12300</v>
      </c>
      <c r="O93" s="33">
        <v>0</v>
      </c>
      <c r="P93" s="48">
        <v>12300</v>
      </c>
      <c r="Q93" s="21" t="s">
        <v>16</v>
      </c>
      <c r="R93" s="36" t="s">
        <v>17</v>
      </c>
      <c r="S93" s="37" t="s">
        <v>18</v>
      </c>
      <c r="T93" s="30"/>
    </row>
    <row r="94" spans="3:20" ht="27.75" customHeight="1">
      <c r="C94" s="19">
        <v>821000831</v>
      </c>
      <c r="D94" s="20" t="s">
        <v>15</v>
      </c>
      <c r="E94" s="43" t="s">
        <v>46</v>
      </c>
      <c r="F94" s="44" t="s">
        <v>20</v>
      </c>
      <c r="G94" s="44">
        <v>251461</v>
      </c>
      <c r="H94" s="32">
        <v>44937</v>
      </c>
      <c r="I94" s="32">
        <v>44971</v>
      </c>
      <c r="J94" s="44">
        <v>251461</v>
      </c>
      <c r="K94" s="46">
        <v>109024</v>
      </c>
      <c r="L94" s="21" t="s">
        <v>16</v>
      </c>
      <c r="M94" s="47">
        <v>44927</v>
      </c>
      <c r="N94" s="46">
        <v>109024</v>
      </c>
      <c r="O94" s="46">
        <v>109024</v>
      </c>
      <c r="P94" s="48">
        <f>+N94-O94</f>
        <v>0</v>
      </c>
      <c r="Q94" s="21" t="s">
        <v>16</v>
      </c>
      <c r="R94" s="36" t="s">
        <v>17</v>
      </c>
      <c r="S94" s="37" t="s">
        <v>18</v>
      </c>
      <c r="T94" s="30"/>
    </row>
    <row r="95" spans="3:20" ht="27.75" customHeight="1">
      <c r="C95" s="19">
        <v>821000831</v>
      </c>
      <c r="D95" s="20" t="s">
        <v>15</v>
      </c>
      <c r="E95" s="43" t="s">
        <v>46</v>
      </c>
      <c r="F95" s="44" t="s">
        <v>20</v>
      </c>
      <c r="G95" s="44">
        <v>255501</v>
      </c>
      <c r="H95" s="32">
        <v>44950</v>
      </c>
      <c r="I95" s="32">
        <v>44971</v>
      </c>
      <c r="J95" s="44">
        <v>255501</v>
      </c>
      <c r="K95" s="46">
        <v>40400</v>
      </c>
      <c r="L95" s="21" t="s">
        <v>16</v>
      </c>
      <c r="M95" s="47">
        <v>44927</v>
      </c>
      <c r="N95" s="46">
        <v>40400</v>
      </c>
      <c r="O95" s="46">
        <v>40400</v>
      </c>
      <c r="P95" s="48">
        <v>0</v>
      </c>
      <c r="Q95" s="21" t="s">
        <v>16</v>
      </c>
      <c r="R95" s="36" t="s">
        <v>17</v>
      </c>
      <c r="S95" s="37" t="s">
        <v>18</v>
      </c>
      <c r="T95" s="30"/>
    </row>
    <row r="96" spans="3:20" ht="27.75" customHeight="1">
      <c r="C96" s="19">
        <v>821000831</v>
      </c>
      <c r="D96" s="20" t="s">
        <v>15</v>
      </c>
      <c r="E96" s="51" t="s">
        <v>47</v>
      </c>
      <c r="F96" s="44" t="s">
        <v>20</v>
      </c>
      <c r="G96" s="44">
        <v>266685</v>
      </c>
      <c r="H96" s="42">
        <v>44984</v>
      </c>
      <c r="I96" s="32">
        <v>45020</v>
      </c>
      <c r="J96" s="44">
        <v>266685</v>
      </c>
      <c r="K96" s="46">
        <v>26800</v>
      </c>
      <c r="L96" s="21" t="s">
        <v>16</v>
      </c>
      <c r="M96" s="47">
        <v>44986</v>
      </c>
      <c r="N96" s="46">
        <v>26800</v>
      </c>
      <c r="O96" s="33">
        <v>0</v>
      </c>
      <c r="P96" s="48">
        <v>26800</v>
      </c>
      <c r="Q96" s="21" t="s">
        <v>16</v>
      </c>
      <c r="R96" s="36" t="s">
        <v>17</v>
      </c>
      <c r="S96" s="37" t="s">
        <v>18</v>
      </c>
      <c r="T96" s="30"/>
    </row>
    <row r="97" spans="3:20" ht="27.75" customHeight="1">
      <c r="C97" s="19">
        <v>821000831</v>
      </c>
      <c r="D97" s="20" t="s">
        <v>15</v>
      </c>
      <c r="E97" s="51" t="s">
        <v>47</v>
      </c>
      <c r="F97" s="44" t="s">
        <v>20</v>
      </c>
      <c r="G97" s="44">
        <v>269173</v>
      </c>
      <c r="H97" s="42">
        <v>44991</v>
      </c>
      <c r="I97" s="32">
        <v>45020</v>
      </c>
      <c r="J97" s="44">
        <v>269173</v>
      </c>
      <c r="K97" s="46">
        <v>139512</v>
      </c>
      <c r="L97" s="21" t="s">
        <v>16</v>
      </c>
      <c r="M97" s="47">
        <v>44986</v>
      </c>
      <c r="N97" s="46">
        <v>139512</v>
      </c>
      <c r="O97" s="33">
        <v>0</v>
      </c>
      <c r="P97" s="48">
        <v>139512</v>
      </c>
      <c r="Q97" s="21" t="s">
        <v>16</v>
      </c>
      <c r="R97" s="36" t="s">
        <v>17</v>
      </c>
      <c r="S97" s="37" t="s">
        <v>18</v>
      </c>
      <c r="T97" s="30"/>
    </row>
    <row r="98" spans="3:20" ht="27.75" customHeight="1">
      <c r="C98" s="19">
        <v>821000831</v>
      </c>
      <c r="D98" s="20" t="s">
        <v>15</v>
      </c>
      <c r="E98" s="51" t="s">
        <v>47</v>
      </c>
      <c r="F98" s="44" t="s">
        <v>20</v>
      </c>
      <c r="G98" s="44">
        <v>269175</v>
      </c>
      <c r="H98" s="42">
        <v>44991</v>
      </c>
      <c r="I98" s="32">
        <v>45020</v>
      </c>
      <c r="J98" s="44">
        <v>269175</v>
      </c>
      <c r="K98" s="46">
        <v>226755</v>
      </c>
      <c r="L98" s="21" t="s">
        <v>16</v>
      </c>
      <c r="M98" s="47">
        <v>44986</v>
      </c>
      <c r="N98" s="46">
        <v>226755</v>
      </c>
      <c r="O98" s="33">
        <v>0</v>
      </c>
      <c r="P98" s="48">
        <v>226755</v>
      </c>
      <c r="Q98" s="21" t="s">
        <v>16</v>
      </c>
      <c r="R98" s="36" t="s">
        <v>17</v>
      </c>
      <c r="S98" s="37" t="s">
        <v>18</v>
      </c>
      <c r="T98" s="30"/>
    </row>
    <row r="99" spans="3:20" ht="27.75" customHeight="1">
      <c r="C99" s="19">
        <v>821000831</v>
      </c>
      <c r="D99" s="20" t="s">
        <v>15</v>
      </c>
      <c r="E99" s="51" t="s">
        <v>47</v>
      </c>
      <c r="F99" s="44" t="s">
        <v>20</v>
      </c>
      <c r="G99" s="44">
        <v>269548</v>
      </c>
      <c r="H99" s="42">
        <v>44992</v>
      </c>
      <c r="I99" s="32">
        <v>45020</v>
      </c>
      <c r="J99" s="44">
        <v>269548</v>
      </c>
      <c r="K99" s="46">
        <v>172621</v>
      </c>
      <c r="L99" s="21" t="s">
        <v>16</v>
      </c>
      <c r="M99" s="47">
        <v>44986</v>
      </c>
      <c r="N99" s="46">
        <v>172621</v>
      </c>
      <c r="O99" s="33">
        <v>0</v>
      </c>
      <c r="P99" s="48">
        <v>172621</v>
      </c>
      <c r="Q99" s="21" t="s">
        <v>16</v>
      </c>
      <c r="R99" s="36" t="s">
        <v>17</v>
      </c>
      <c r="S99" s="37" t="s">
        <v>18</v>
      </c>
      <c r="T99" s="30"/>
    </row>
    <row r="100" spans="3:20" ht="27.75" customHeight="1">
      <c r="C100" s="19">
        <v>821000831</v>
      </c>
      <c r="D100" s="20" t="s">
        <v>15</v>
      </c>
      <c r="E100" s="51" t="s">
        <v>47</v>
      </c>
      <c r="F100" s="44" t="s">
        <v>20</v>
      </c>
      <c r="G100" s="44">
        <v>274800</v>
      </c>
      <c r="H100" s="42">
        <v>45008</v>
      </c>
      <c r="I100" s="32">
        <v>45020</v>
      </c>
      <c r="J100" s="44">
        <v>274800</v>
      </c>
      <c r="K100" s="46">
        <v>221843</v>
      </c>
      <c r="L100" s="21" t="s">
        <v>16</v>
      </c>
      <c r="M100" s="47">
        <v>44986</v>
      </c>
      <c r="N100" s="46">
        <v>221843</v>
      </c>
      <c r="O100" s="33">
        <v>0</v>
      </c>
      <c r="P100" s="48">
        <v>221843</v>
      </c>
      <c r="Q100" s="21" t="s">
        <v>16</v>
      </c>
      <c r="R100" s="36" t="s">
        <v>17</v>
      </c>
      <c r="S100" s="37" t="s">
        <v>18</v>
      </c>
      <c r="T100" s="30"/>
    </row>
    <row r="101" spans="3:20" ht="27.75" customHeight="1">
      <c r="C101" s="19">
        <v>821000831</v>
      </c>
      <c r="D101" s="20" t="s">
        <v>15</v>
      </c>
      <c r="E101" s="52" t="s">
        <v>48</v>
      </c>
      <c r="F101" s="44" t="s">
        <v>20</v>
      </c>
      <c r="G101" s="44">
        <v>268228</v>
      </c>
      <c r="H101" s="42">
        <v>44987</v>
      </c>
      <c r="I101" s="32">
        <v>45020</v>
      </c>
      <c r="J101" s="44">
        <v>268228</v>
      </c>
      <c r="K101" s="46">
        <v>44500</v>
      </c>
      <c r="L101" s="21" t="s">
        <v>16</v>
      </c>
      <c r="M101" s="47">
        <v>44986</v>
      </c>
      <c r="N101" s="46">
        <v>44500</v>
      </c>
      <c r="O101" s="33">
        <v>0</v>
      </c>
      <c r="P101" s="48">
        <v>44500</v>
      </c>
      <c r="Q101" s="21" t="s">
        <v>16</v>
      </c>
      <c r="R101" s="36" t="s">
        <v>17</v>
      </c>
      <c r="S101" s="37" t="s">
        <v>18</v>
      </c>
      <c r="T101" s="30"/>
    </row>
    <row r="102" spans="3:20" ht="27.75" customHeight="1">
      <c r="C102" s="19">
        <v>821000831</v>
      </c>
      <c r="D102" s="20" t="s">
        <v>15</v>
      </c>
      <c r="E102" s="52" t="s">
        <v>48</v>
      </c>
      <c r="F102" s="44" t="s">
        <v>20</v>
      </c>
      <c r="G102" s="44">
        <v>269217</v>
      </c>
      <c r="H102" s="42">
        <v>44992</v>
      </c>
      <c r="I102" s="32">
        <v>45020</v>
      </c>
      <c r="J102" s="44">
        <v>269217</v>
      </c>
      <c r="K102" s="46">
        <v>44500</v>
      </c>
      <c r="L102" s="21" t="s">
        <v>16</v>
      </c>
      <c r="M102" s="47">
        <v>44986</v>
      </c>
      <c r="N102" s="46">
        <v>44500</v>
      </c>
      <c r="O102" s="33">
        <v>0</v>
      </c>
      <c r="P102" s="48">
        <v>44500</v>
      </c>
      <c r="Q102" s="21" t="s">
        <v>16</v>
      </c>
      <c r="R102" s="36" t="s">
        <v>17</v>
      </c>
      <c r="S102" s="37" t="s">
        <v>18</v>
      </c>
      <c r="T102" s="30"/>
    </row>
    <row r="103" spans="3:20" ht="27.75" customHeight="1">
      <c r="C103" s="19">
        <v>821000831</v>
      </c>
      <c r="D103" s="20" t="s">
        <v>15</v>
      </c>
      <c r="E103" s="52" t="s">
        <v>48</v>
      </c>
      <c r="F103" s="44" t="s">
        <v>20</v>
      </c>
      <c r="G103" s="44">
        <v>269838</v>
      </c>
      <c r="H103" s="42">
        <v>44993</v>
      </c>
      <c r="I103" s="32">
        <v>45020</v>
      </c>
      <c r="J103" s="44">
        <v>269838</v>
      </c>
      <c r="K103" s="46">
        <v>24600</v>
      </c>
      <c r="L103" s="21" t="s">
        <v>16</v>
      </c>
      <c r="M103" s="47">
        <v>44986</v>
      </c>
      <c r="N103" s="46">
        <v>24600</v>
      </c>
      <c r="O103" s="33">
        <v>0</v>
      </c>
      <c r="P103" s="48">
        <v>24600</v>
      </c>
      <c r="Q103" s="21" t="s">
        <v>16</v>
      </c>
      <c r="R103" s="36" t="s">
        <v>17</v>
      </c>
      <c r="S103" s="37" t="s">
        <v>18</v>
      </c>
      <c r="T103" s="30"/>
    </row>
    <row r="104" spans="3:20" ht="27.75" customHeight="1">
      <c r="C104" s="19">
        <v>821000831</v>
      </c>
      <c r="D104" s="20" t="s">
        <v>15</v>
      </c>
      <c r="E104" s="51" t="s">
        <v>49</v>
      </c>
      <c r="F104" s="44" t="s">
        <v>20</v>
      </c>
      <c r="G104" s="44">
        <v>279620</v>
      </c>
      <c r="H104" s="42">
        <v>45027</v>
      </c>
      <c r="I104" s="32">
        <v>45057</v>
      </c>
      <c r="J104" s="44">
        <v>279620</v>
      </c>
      <c r="K104" s="46">
        <v>12300</v>
      </c>
      <c r="L104" s="21" t="s">
        <v>16</v>
      </c>
      <c r="M104" s="47">
        <v>45017</v>
      </c>
      <c r="N104" s="46">
        <v>12300</v>
      </c>
      <c r="O104" s="51">
        <v>12300</v>
      </c>
      <c r="P104" s="48">
        <f>+N104-O104</f>
        <v>0</v>
      </c>
      <c r="Q104" s="21" t="s">
        <v>16</v>
      </c>
      <c r="R104" s="36" t="s">
        <v>17</v>
      </c>
      <c r="S104" s="37" t="s">
        <v>18</v>
      </c>
      <c r="T104" s="30"/>
    </row>
    <row r="105" spans="3:20" ht="27.75" customHeight="1">
      <c r="C105" s="19">
        <v>821000831</v>
      </c>
      <c r="D105" s="20" t="s">
        <v>15</v>
      </c>
      <c r="E105" s="51" t="s">
        <v>49</v>
      </c>
      <c r="F105" s="44" t="s">
        <v>20</v>
      </c>
      <c r="G105" s="44">
        <v>280447</v>
      </c>
      <c r="H105" s="42">
        <v>45029</v>
      </c>
      <c r="I105" s="32">
        <v>45057</v>
      </c>
      <c r="J105" s="44">
        <v>280447</v>
      </c>
      <c r="K105" s="46">
        <v>40400</v>
      </c>
      <c r="L105" s="21" t="s">
        <v>16</v>
      </c>
      <c r="M105" s="47">
        <v>45017</v>
      </c>
      <c r="N105" s="46">
        <v>40400</v>
      </c>
      <c r="O105" s="33">
        <v>0</v>
      </c>
      <c r="P105" s="48">
        <v>40400</v>
      </c>
      <c r="Q105" s="21" t="s">
        <v>16</v>
      </c>
      <c r="R105" s="36" t="s">
        <v>17</v>
      </c>
      <c r="S105" s="37" t="s">
        <v>18</v>
      </c>
      <c r="T105" s="30"/>
    </row>
    <row r="106" spans="3:20" ht="27.75" customHeight="1">
      <c r="C106" s="19">
        <v>821000831</v>
      </c>
      <c r="D106" s="20" t="s">
        <v>15</v>
      </c>
      <c r="E106" s="51" t="s">
        <v>49</v>
      </c>
      <c r="F106" s="44" t="s">
        <v>20</v>
      </c>
      <c r="G106" s="44">
        <v>282689</v>
      </c>
      <c r="H106" s="42">
        <v>45036</v>
      </c>
      <c r="I106" s="32">
        <v>45057</v>
      </c>
      <c r="J106" s="44">
        <v>282689</v>
      </c>
      <c r="K106" s="46">
        <v>40400</v>
      </c>
      <c r="L106" s="21" t="s">
        <v>16</v>
      </c>
      <c r="M106" s="47">
        <v>45017</v>
      </c>
      <c r="N106" s="46">
        <v>40400</v>
      </c>
      <c r="O106" s="33">
        <v>0</v>
      </c>
      <c r="P106" s="48">
        <v>40400</v>
      </c>
      <c r="Q106" s="21" t="s">
        <v>16</v>
      </c>
      <c r="R106" s="36" t="s">
        <v>17</v>
      </c>
      <c r="S106" s="37" t="s">
        <v>18</v>
      </c>
      <c r="T106" s="30"/>
    </row>
    <row r="107" spans="3:20" ht="27.75" customHeight="1">
      <c r="C107" s="19">
        <v>821000831</v>
      </c>
      <c r="D107" s="20" t="s">
        <v>15</v>
      </c>
      <c r="E107" s="51" t="s">
        <v>49</v>
      </c>
      <c r="F107" s="44" t="s">
        <v>20</v>
      </c>
      <c r="G107" s="44">
        <v>283203</v>
      </c>
      <c r="H107" s="42">
        <v>45037</v>
      </c>
      <c r="I107" s="32">
        <v>45057</v>
      </c>
      <c r="J107" s="44">
        <v>283203</v>
      </c>
      <c r="K107" s="46">
        <v>40400</v>
      </c>
      <c r="L107" s="21" t="s">
        <v>16</v>
      </c>
      <c r="M107" s="47">
        <v>45017</v>
      </c>
      <c r="N107" s="46">
        <v>40400</v>
      </c>
      <c r="O107" s="33">
        <v>0</v>
      </c>
      <c r="P107" s="48">
        <v>40400</v>
      </c>
      <c r="Q107" s="21" t="s">
        <v>16</v>
      </c>
      <c r="R107" s="36" t="s">
        <v>17</v>
      </c>
      <c r="S107" s="37" t="s">
        <v>18</v>
      </c>
      <c r="T107" s="30"/>
    </row>
    <row r="108" spans="3:20" ht="27.75" customHeight="1">
      <c r="C108" s="19">
        <v>821000831</v>
      </c>
      <c r="D108" s="20" t="s">
        <v>15</v>
      </c>
      <c r="E108" s="51" t="s">
        <v>50</v>
      </c>
      <c r="F108" s="44" t="s">
        <v>20</v>
      </c>
      <c r="G108" s="44">
        <v>280700</v>
      </c>
      <c r="H108" s="42">
        <v>45029</v>
      </c>
      <c r="I108" s="32">
        <v>45057</v>
      </c>
      <c r="J108" s="44">
        <v>280700</v>
      </c>
      <c r="K108" s="46">
        <v>252500</v>
      </c>
      <c r="L108" s="21" t="s">
        <v>16</v>
      </c>
      <c r="M108" s="47">
        <v>45017</v>
      </c>
      <c r="N108" s="46">
        <v>252500</v>
      </c>
      <c r="O108" s="53">
        <v>252500</v>
      </c>
      <c r="P108" s="48">
        <f t="shared" ref="P108:P110" si="3">+N108-O108</f>
        <v>0</v>
      </c>
      <c r="Q108" s="21" t="s">
        <v>16</v>
      </c>
      <c r="R108" s="36" t="s">
        <v>17</v>
      </c>
      <c r="S108" s="37" t="s">
        <v>18</v>
      </c>
      <c r="T108" s="30"/>
    </row>
    <row r="109" spans="3:20" ht="27.75" customHeight="1">
      <c r="C109" s="19">
        <v>821000831</v>
      </c>
      <c r="D109" s="20" t="s">
        <v>15</v>
      </c>
      <c r="E109" s="51" t="s">
        <v>50</v>
      </c>
      <c r="F109" s="44" t="s">
        <v>20</v>
      </c>
      <c r="G109" s="44">
        <v>280759</v>
      </c>
      <c r="H109" s="42">
        <v>45029</v>
      </c>
      <c r="I109" s="32">
        <v>45057</v>
      </c>
      <c r="J109" s="44">
        <v>280759</v>
      </c>
      <c r="K109" s="46">
        <v>132838</v>
      </c>
      <c r="L109" s="21" t="s">
        <v>16</v>
      </c>
      <c r="M109" s="47">
        <v>45017</v>
      </c>
      <c r="N109" s="46">
        <v>132838</v>
      </c>
      <c r="O109" s="46">
        <v>132838</v>
      </c>
      <c r="P109" s="48">
        <f t="shared" si="3"/>
        <v>0</v>
      </c>
      <c r="Q109" s="21" t="s">
        <v>16</v>
      </c>
      <c r="R109" s="36" t="s">
        <v>17</v>
      </c>
      <c r="S109" s="37" t="s">
        <v>18</v>
      </c>
      <c r="T109" s="30"/>
    </row>
    <row r="110" spans="3:20" ht="27.75" customHeight="1">
      <c r="C110" s="19">
        <v>821000831</v>
      </c>
      <c r="D110" s="20" t="s">
        <v>15</v>
      </c>
      <c r="E110" s="51" t="s">
        <v>50</v>
      </c>
      <c r="F110" s="44" t="s">
        <v>20</v>
      </c>
      <c r="G110" s="44">
        <v>282156</v>
      </c>
      <c r="H110" s="42">
        <v>45034</v>
      </c>
      <c r="I110" s="32">
        <v>45057</v>
      </c>
      <c r="J110" s="44">
        <v>282156</v>
      </c>
      <c r="K110" s="46">
        <v>73400</v>
      </c>
      <c r="L110" s="21" t="s">
        <v>16</v>
      </c>
      <c r="M110" s="47">
        <v>45017</v>
      </c>
      <c r="N110" s="46">
        <v>73400</v>
      </c>
      <c r="O110" s="46">
        <v>73400</v>
      </c>
      <c r="P110" s="48">
        <f t="shared" si="3"/>
        <v>0</v>
      </c>
      <c r="Q110" s="21" t="s">
        <v>16</v>
      </c>
      <c r="R110" s="36" t="s">
        <v>17</v>
      </c>
      <c r="S110" s="37" t="s">
        <v>18</v>
      </c>
      <c r="T110" s="30"/>
    </row>
    <row r="111" spans="3:20" ht="27.75" customHeight="1">
      <c r="C111" s="19">
        <v>821000831</v>
      </c>
      <c r="D111" s="20" t="s">
        <v>15</v>
      </c>
      <c r="E111" s="51" t="s">
        <v>51</v>
      </c>
      <c r="F111" s="44" t="s">
        <v>20</v>
      </c>
      <c r="G111" s="44">
        <v>285881</v>
      </c>
      <c r="H111" s="42">
        <v>45048</v>
      </c>
      <c r="I111" s="32">
        <v>45078</v>
      </c>
      <c r="J111" s="44">
        <v>285881</v>
      </c>
      <c r="K111" s="46">
        <v>129500</v>
      </c>
      <c r="L111" s="21" t="s">
        <v>16</v>
      </c>
      <c r="M111" s="47">
        <v>44682</v>
      </c>
      <c r="N111" s="46">
        <v>129500</v>
      </c>
      <c r="O111" s="33">
        <v>0</v>
      </c>
      <c r="P111" s="48">
        <v>129500</v>
      </c>
      <c r="Q111" s="21" t="s">
        <v>16</v>
      </c>
      <c r="R111" s="36" t="s">
        <v>17</v>
      </c>
      <c r="S111" s="37" t="s">
        <v>18</v>
      </c>
      <c r="T111" s="30"/>
    </row>
    <row r="112" spans="3:20" ht="27.75" customHeight="1">
      <c r="C112" s="19">
        <v>821000831</v>
      </c>
      <c r="D112" s="20" t="s">
        <v>15</v>
      </c>
      <c r="E112" s="51" t="s">
        <v>51</v>
      </c>
      <c r="F112" s="44" t="s">
        <v>20</v>
      </c>
      <c r="G112" s="44">
        <v>285884</v>
      </c>
      <c r="H112" s="42">
        <v>45048</v>
      </c>
      <c r="I112" s="32">
        <v>45078</v>
      </c>
      <c r="J112" s="44">
        <v>285884</v>
      </c>
      <c r="K112" s="46">
        <v>338379</v>
      </c>
      <c r="L112" s="21" t="s">
        <v>16</v>
      </c>
      <c r="M112" s="47">
        <v>44682</v>
      </c>
      <c r="N112" s="46">
        <v>338379</v>
      </c>
      <c r="O112" s="33">
        <v>0</v>
      </c>
      <c r="P112" s="48">
        <v>338379</v>
      </c>
      <c r="Q112" s="21" t="s">
        <v>16</v>
      </c>
      <c r="R112" s="36" t="s">
        <v>17</v>
      </c>
      <c r="S112" s="37" t="s">
        <v>18</v>
      </c>
      <c r="T112" s="30"/>
    </row>
    <row r="113" spans="3:20" ht="27.75" customHeight="1">
      <c r="C113" s="19">
        <v>821000831</v>
      </c>
      <c r="D113" s="20" t="s">
        <v>15</v>
      </c>
      <c r="E113" s="51" t="s">
        <v>51</v>
      </c>
      <c r="F113" s="44" t="s">
        <v>20</v>
      </c>
      <c r="G113" s="44">
        <v>288362</v>
      </c>
      <c r="H113" s="42">
        <v>45055</v>
      </c>
      <c r="I113" s="32">
        <v>45078</v>
      </c>
      <c r="J113" s="44">
        <v>288362</v>
      </c>
      <c r="K113" s="46">
        <v>40400</v>
      </c>
      <c r="L113" s="21" t="s">
        <v>16</v>
      </c>
      <c r="M113" s="47">
        <v>44682</v>
      </c>
      <c r="N113" s="46">
        <v>40400</v>
      </c>
      <c r="O113" s="33">
        <v>0</v>
      </c>
      <c r="P113" s="48">
        <v>40400</v>
      </c>
      <c r="Q113" s="21" t="s">
        <v>16</v>
      </c>
      <c r="R113" s="36" t="s">
        <v>17</v>
      </c>
      <c r="S113" s="37" t="s">
        <v>18</v>
      </c>
      <c r="T113" s="30"/>
    </row>
    <row r="114" spans="3:20" ht="27.75" customHeight="1">
      <c r="C114" s="19">
        <v>821000831</v>
      </c>
      <c r="D114" s="20" t="s">
        <v>15</v>
      </c>
      <c r="E114" s="51" t="s">
        <v>51</v>
      </c>
      <c r="F114" s="44" t="s">
        <v>20</v>
      </c>
      <c r="G114" s="44">
        <v>289709</v>
      </c>
      <c r="H114" s="42">
        <v>45059</v>
      </c>
      <c r="I114" s="32">
        <v>45078</v>
      </c>
      <c r="J114" s="44">
        <v>289709</v>
      </c>
      <c r="K114" s="46">
        <v>40400</v>
      </c>
      <c r="L114" s="21" t="s">
        <v>16</v>
      </c>
      <c r="M114" s="47">
        <v>44682</v>
      </c>
      <c r="N114" s="46">
        <v>40400</v>
      </c>
      <c r="O114" s="33">
        <v>0</v>
      </c>
      <c r="P114" s="48">
        <v>40400</v>
      </c>
      <c r="Q114" s="21" t="s">
        <v>16</v>
      </c>
      <c r="R114" s="36" t="s">
        <v>17</v>
      </c>
      <c r="S114" s="37" t="s">
        <v>18</v>
      </c>
      <c r="T114" s="30"/>
    </row>
    <row r="115" spans="3:20" ht="27.75" customHeight="1">
      <c r="C115" s="19">
        <v>821000831</v>
      </c>
      <c r="D115" s="20" t="s">
        <v>15</v>
      </c>
      <c r="E115" s="51" t="s">
        <v>51</v>
      </c>
      <c r="F115" s="44" t="s">
        <v>20</v>
      </c>
      <c r="G115" s="44">
        <v>291601</v>
      </c>
      <c r="H115" s="42">
        <v>45064</v>
      </c>
      <c r="I115" s="32">
        <v>45078</v>
      </c>
      <c r="J115" s="44">
        <v>291601</v>
      </c>
      <c r="K115" s="46">
        <v>77300</v>
      </c>
      <c r="L115" s="21" t="s">
        <v>16</v>
      </c>
      <c r="M115" s="47">
        <v>44682</v>
      </c>
      <c r="N115" s="46">
        <v>77300</v>
      </c>
      <c r="O115" s="33">
        <v>0</v>
      </c>
      <c r="P115" s="48">
        <v>77300</v>
      </c>
      <c r="Q115" s="21" t="s">
        <v>16</v>
      </c>
      <c r="R115" s="36" t="s">
        <v>17</v>
      </c>
      <c r="S115" s="37" t="s">
        <v>18</v>
      </c>
      <c r="T115" s="30"/>
    </row>
    <row r="116" spans="3:20" ht="27.75" customHeight="1">
      <c r="C116" s="19">
        <v>821000831</v>
      </c>
      <c r="D116" s="20" t="s">
        <v>15</v>
      </c>
      <c r="E116" s="51" t="s">
        <v>51</v>
      </c>
      <c r="F116" s="44" t="s">
        <v>20</v>
      </c>
      <c r="G116" s="44">
        <v>291744</v>
      </c>
      <c r="H116" s="42">
        <v>45065</v>
      </c>
      <c r="I116" s="32">
        <v>45078</v>
      </c>
      <c r="J116" s="44">
        <v>291744</v>
      </c>
      <c r="K116" s="46">
        <v>40400</v>
      </c>
      <c r="L116" s="21" t="s">
        <v>16</v>
      </c>
      <c r="M116" s="47">
        <v>44682</v>
      </c>
      <c r="N116" s="46">
        <v>40400</v>
      </c>
      <c r="O116" s="33">
        <v>0</v>
      </c>
      <c r="P116" s="48">
        <v>40400</v>
      </c>
      <c r="Q116" s="21" t="s">
        <v>16</v>
      </c>
      <c r="R116" s="36" t="s">
        <v>17</v>
      </c>
      <c r="S116" s="37" t="s">
        <v>18</v>
      </c>
      <c r="T116" s="30"/>
    </row>
    <row r="117" spans="3:20" ht="27.75" customHeight="1">
      <c r="C117" s="19">
        <v>821000831</v>
      </c>
      <c r="D117" s="20" t="s">
        <v>15</v>
      </c>
      <c r="E117" s="51" t="s">
        <v>51</v>
      </c>
      <c r="F117" s="44" t="s">
        <v>20</v>
      </c>
      <c r="G117" s="44">
        <v>292562</v>
      </c>
      <c r="H117" s="42">
        <v>45070</v>
      </c>
      <c r="I117" s="32">
        <v>45078</v>
      </c>
      <c r="J117" s="44">
        <v>292562</v>
      </c>
      <c r="K117" s="46">
        <v>40400</v>
      </c>
      <c r="L117" s="21" t="s">
        <v>16</v>
      </c>
      <c r="M117" s="47">
        <v>44682</v>
      </c>
      <c r="N117" s="46">
        <v>40400</v>
      </c>
      <c r="O117" s="33">
        <v>0</v>
      </c>
      <c r="P117" s="48">
        <v>40400</v>
      </c>
      <c r="Q117" s="21" t="s">
        <v>16</v>
      </c>
      <c r="R117" s="36" t="s">
        <v>17</v>
      </c>
      <c r="S117" s="37" t="s">
        <v>18</v>
      </c>
      <c r="T117" s="30"/>
    </row>
    <row r="118" spans="3:20" ht="27.75" customHeight="1">
      <c r="C118" s="19">
        <v>821000831</v>
      </c>
      <c r="D118" s="20" t="s">
        <v>15</v>
      </c>
      <c r="E118" s="51" t="s">
        <v>52</v>
      </c>
      <c r="F118" s="44" t="s">
        <v>20</v>
      </c>
      <c r="G118" s="44">
        <v>286428</v>
      </c>
      <c r="H118" s="42">
        <v>45049</v>
      </c>
      <c r="I118" s="32">
        <v>45078</v>
      </c>
      <c r="J118" s="44">
        <v>286428</v>
      </c>
      <c r="K118" s="46">
        <v>30500</v>
      </c>
      <c r="L118" s="21" t="s">
        <v>16</v>
      </c>
      <c r="M118" s="47">
        <v>44682</v>
      </c>
      <c r="N118" s="46">
        <v>30500</v>
      </c>
      <c r="O118" s="33">
        <v>0</v>
      </c>
      <c r="P118" s="48">
        <v>30500</v>
      </c>
      <c r="Q118" s="21" t="s">
        <v>16</v>
      </c>
      <c r="R118" s="36" t="s">
        <v>17</v>
      </c>
      <c r="S118" s="37" t="s">
        <v>18</v>
      </c>
      <c r="T118" s="30"/>
    </row>
    <row r="119" spans="3:20" ht="27.75" customHeight="1">
      <c r="C119" s="19">
        <v>821000831</v>
      </c>
      <c r="D119" s="20" t="s">
        <v>15</v>
      </c>
      <c r="E119" s="51" t="s">
        <v>52</v>
      </c>
      <c r="F119" s="44" t="s">
        <v>20</v>
      </c>
      <c r="G119" s="44">
        <v>286465</v>
      </c>
      <c r="H119" s="42">
        <v>45049</v>
      </c>
      <c r="I119" s="32">
        <v>45078</v>
      </c>
      <c r="J119" s="44">
        <v>286465</v>
      </c>
      <c r="K119" s="46">
        <v>158500</v>
      </c>
      <c r="L119" s="21" t="s">
        <v>16</v>
      </c>
      <c r="M119" s="47">
        <v>44682</v>
      </c>
      <c r="N119" s="46">
        <v>158500</v>
      </c>
      <c r="O119" s="33">
        <v>0</v>
      </c>
      <c r="P119" s="48">
        <v>158500</v>
      </c>
      <c r="Q119" s="21" t="s">
        <v>16</v>
      </c>
      <c r="R119" s="36" t="s">
        <v>17</v>
      </c>
      <c r="S119" s="37" t="s">
        <v>18</v>
      </c>
      <c r="T119" s="30"/>
    </row>
    <row r="120" spans="3:20" ht="27.75" customHeight="1">
      <c r="C120" s="19">
        <v>821000831</v>
      </c>
      <c r="D120" s="20" t="s">
        <v>15</v>
      </c>
      <c r="E120" s="51" t="s">
        <v>52</v>
      </c>
      <c r="F120" s="44" t="s">
        <v>20</v>
      </c>
      <c r="G120" s="44">
        <v>287343</v>
      </c>
      <c r="H120" s="42">
        <v>45051</v>
      </c>
      <c r="I120" s="32">
        <v>45078</v>
      </c>
      <c r="J120" s="44">
        <v>287343</v>
      </c>
      <c r="K120" s="46">
        <v>44500</v>
      </c>
      <c r="L120" s="21" t="s">
        <v>16</v>
      </c>
      <c r="M120" s="47">
        <v>44682</v>
      </c>
      <c r="N120" s="46">
        <v>44500</v>
      </c>
      <c r="O120" s="33">
        <v>0</v>
      </c>
      <c r="P120" s="48">
        <v>44500</v>
      </c>
      <c r="Q120" s="21" t="s">
        <v>16</v>
      </c>
      <c r="R120" s="36" t="s">
        <v>17</v>
      </c>
      <c r="S120" s="37" t="s">
        <v>18</v>
      </c>
      <c r="T120" s="30"/>
    </row>
    <row r="121" spans="3:20" ht="27.75" customHeight="1">
      <c r="C121" s="19">
        <v>821000831</v>
      </c>
      <c r="D121" s="20" t="s">
        <v>15</v>
      </c>
      <c r="E121" s="51" t="s">
        <v>52</v>
      </c>
      <c r="F121" s="44" t="s">
        <v>20</v>
      </c>
      <c r="G121" s="44">
        <v>290133</v>
      </c>
      <c r="H121" s="42">
        <v>45061</v>
      </c>
      <c r="I121" s="32">
        <v>45078</v>
      </c>
      <c r="J121" s="44">
        <v>290133</v>
      </c>
      <c r="K121" s="46">
        <v>226400</v>
      </c>
      <c r="L121" s="21" t="s">
        <v>16</v>
      </c>
      <c r="M121" s="47">
        <v>44682</v>
      </c>
      <c r="N121" s="46">
        <v>226400</v>
      </c>
      <c r="O121" s="33">
        <v>0</v>
      </c>
      <c r="P121" s="48">
        <v>226400</v>
      </c>
      <c r="Q121" s="21" t="s">
        <v>16</v>
      </c>
      <c r="R121" s="36" t="s">
        <v>17</v>
      </c>
      <c r="S121" s="37" t="s">
        <v>18</v>
      </c>
      <c r="T121" s="30"/>
    </row>
    <row r="122" spans="3:20" ht="27.75" customHeight="1">
      <c r="C122" s="19">
        <v>821000831</v>
      </c>
      <c r="D122" s="20" t="s">
        <v>15</v>
      </c>
      <c r="E122" s="51" t="s">
        <v>52</v>
      </c>
      <c r="F122" s="44" t="s">
        <v>20</v>
      </c>
      <c r="G122" s="44">
        <v>290151</v>
      </c>
      <c r="H122" s="42">
        <v>45061</v>
      </c>
      <c r="I122" s="32">
        <v>45078</v>
      </c>
      <c r="J122" s="44">
        <v>290151</v>
      </c>
      <c r="K122" s="46">
        <v>6700</v>
      </c>
      <c r="L122" s="21" t="s">
        <v>16</v>
      </c>
      <c r="M122" s="47">
        <v>44682</v>
      </c>
      <c r="N122" s="46">
        <v>6700</v>
      </c>
      <c r="O122" s="33">
        <v>0</v>
      </c>
      <c r="P122" s="48">
        <v>6700</v>
      </c>
      <c r="Q122" s="21" t="s">
        <v>16</v>
      </c>
      <c r="R122" s="36" t="s">
        <v>17</v>
      </c>
      <c r="S122" s="37" t="s">
        <v>18</v>
      </c>
      <c r="T122" s="30"/>
    </row>
    <row r="123" spans="3:20" ht="27.75" customHeight="1">
      <c r="C123" s="19">
        <v>821000831</v>
      </c>
      <c r="D123" s="20" t="s">
        <v>15</v>
      </c>
      <c r="E123" s="51" t="s">
        <v>52</v>
      </c>
      <c r="F123" s="44" t="s">
        <v>20</v>
      </c>
      <c r="G123" s="44">
        <v>290741</v>
      </c>
      <c r="H123" s="42">
        <v>45062</v>
      </c>
      <c r="I123" s="32">
        <v>45078</v>
      </c>
      <c r="J123" s="44">
        <v>290741</v>
      </c>
      <c r="K123" s="46">
        <v>32400</v>
      </c>
      <c r="L123" s="21" t="s">
        <v>16</v>
      </c>
      <c r="M123" s="47">
        <v>44682</v>
      </c>
      <c r="N123" s="46">
        <v>32400</v>
      </c>
      <c r="O123" s="33">
        <v>0</v>
      </c>
      <c r="P123" s="48">
        <v>32400</v>
      </c>
      <c r="Q123" s="21" t="s">
        <v>16</v>
      </c>
      <c r="R123" s="36" t="s">
        <v>17</v>
      </c>
      <c r="S123" s="37" t="s">
        <v>18</v>
      </c>
      <c r="T123" s="30"/>
    </row>
    <row r="124" spans="3:20" ht="27.75" customHeight="1">
      <c r="C124" s="19">
        <v>821000831</v>
      </c>
      <c r="D124" s="20" t="s">
        <v>15</v>
      </c>
      <c r="E124" s="51" t="s">
        <v>52</v>
      </c>
      <c r="F124" s="44" t="s">
        <v>20</v>
      </c>
      <c r="G124" s="44">
        <v>292278</v>
      </c>
      <c r="H124" s="42">
        <v>45069</v>
      </c>
      <c r="I124" s="32">
        <v>45078</v>
      </c>
      <c r="J124" s="44">
        <v>292278</v>
      </c>
      <c r="K124" s="46">
        <v>159200</v>
      </c>
      <c r="L124" s="21" t="s">
        <v>16</v>
      </c>
      <c r="M124" s="47">
        <v>44682</v>
      </c>
      <c r="N124" s="46">
        <v>159200</v>
      </c>
      <c r="O124" s="33">
        <v>0</v>
      </c>
      <c r="P124" s="48">
        <v>159200</v>
      </c>
      <c r="Q124" s="21" t="s">
        <v>16</v>
      </c>
      <c r="R124" s="36" t="s">
        <v>17</v>
      </c>
      <c r="S124" s="37" t="s">
        <v>18</v>
      </c>
      <c r="T124" s="30"/>
    </row>
    <row r="125" spans="3:20" ht="27.75" customHeight="1">
      <c r="C125" s="19">
        <v>821000831</v>
      </c>
      <c r="D125" s="20" t="s">
        <v>15</v>
      </c>
      <c r="E125" s="51" t="s">
        <v>53</v>
      </c>
      <c r="F125" s="44" t="s">
        <v>20</v>
      </c>
      <c r="G125" s="44">
        <v>298771</v>
      </c>
      <c r="H125" s="42">
        <v>45086</v>
      </c>
      <c r="I125" s="32">
        <v>45153</v>
      </c>
      <c r="J125" s="44">
        <v>298771</v>
      </c>
      <c r="K125" s="46">
        <v>6700</v>
      </c>
      <c r="L125" s="21" t="s">
        <v>16</v>
      </c>
      <c r="M125" s="47">
        <v>45078</v>
      </c>
      <c r="N125" s="46">
        <v>6700</v>
      </c>
      <c r="O125" s="33">
        <v>0</v>
      </c>
      <c r="P125" s="48">
        <v>6700</v>
      </c>
      <c r="Q125" s="21" t="s">
        <v>16</v>
      </c>
      <c r="R125" s="36" t="s">
        <v>17</v>
      </c>
      <c r="S125" s="37" t="s">
        <v>18</v>
      </c>
      <c r="T125" s="30"/>
    </row>
    <row r="126" spans="3:20" ht="27.75" customHeight="1">
      <c r="C126" s="19">
        <v>821000831</v>
      </c>
      <c r="D126" s="20" t="s">
        <v>15</v>
      </c>
      <c r="E126" s="51" t="s">
        <v>53</v>
      </c>
      <c r="F126" s="44" t="s">
        <v>20</v>
      </c>
      <c r="G126" s="44">
        <v>298877</v>
      </c>
      <c r="H126" s="42">
        <v>45088</v>
      </c>
      <c r="I126" s="32">
        <v>45153</v>
      </c>
      <c r="J126" s="44">
        <v>298877</v>
      </c>
      <c r="K126" s="46">
        <v>187524</v>
      </c>
      <c r="L126" s="21" t="s">
        <v>16</v>
      </c>
      <c r="M126" s="47">
        <v>45078</v>
      </c>
      <c r="N126" s="46">
        <v>187524</v>
      </c>
      <c r="O126" s="33">
        <v>0</v>
      </c>
      <c r="P126" s="48">
        <v>187524</v>
      </c>
      <c r="Q126" s="21" t="s">
        <v>16</v>
      </c>
      <c r="R126" s="36" t="s">
        <v>17</v>
      </c>
      <c r="S126" s="37" t="s">
        <v>18</v>
      </c>
      <c r="T126" s="30"/>
    </row>
    <row r="127" spans="3:20" ht="27.75" customHeight="1">
      <c r="C127" s="19">
        <v>821000831</v>
      </c>
      <c r="D127" s="20" t="s">
        <v>15</v>
      </c>
      <c r="E127" s="51" t="s">
        <v>54</v>
      </c>
      <c r="F127" s="44" t="s">
        <v>20</v>
      </c>
      <c r="G127" s="44">
        <v>296384</v>
      </c>
      <c r="H127" s="42">
        <v>45082</v>
      </c>
      <c r="I127" s="32">
        <v>45153</v>
      </c>
      <c r="J127" s="44">
        <v>296384</v>
      </c>
      <c r="K127" s="46">
        <v>124300</v>
      </c>
      <c r="L127" s="21" t="s">
        <v>16</v>
      </c>
      <c r="M127" s="47">
        <v>45078</v>
      </c>
      <c r="N127" s="46">
        <v>124300</v>
      </c>
      <c r="O127" s="33">
        <v>124300</v>
      </c>
      <c r="P127" s="48">
        <f>+N127-O127</f>
        <v>0</v>
      </c>
      <c r="Q127" s="21" t="s">
        <v>16</v>
      </c>
      <c r="R127" s="36" t="s">
        <v>17</v>
      </c>
      <c r="S127" s="37" t="s">
        <v>18</v>
      </c>
      <c r="T127" s="30"/>
    </row>
    <row r="128" spans="3:20" ht="27.75" customHeight="1">
      <c r="C128" s="19">
        <v>821000831</v>
      </c>
      <c r="D128" s="20" t="s">
        <v>15</v>
      </c>
      <c r="E128" s="51" t="s">
        <v>54</v>
      </c>
      <c r="F128" s="44" t="s">
        <v>20</v>
      </c>
      <c r="G128" s="44">
        <v>297513</v>
      </c>
      <c r="H128" s="42">
        <v>45084</v>
      </c>
      <c r="I128" s="32">
        <v>45153</v>
      </c>
      <c r="J128" s="44">
        <v>297513</v>
      </c>
      <c r="K128" s="46">
        <v>28300</v>
      </c>
      <c r="L128" s="21" t="s">
        <v>16</v>
      </c>
      <c r="M128" s="47">
        <v>45078</v>
      </c>
      <c r="N128" s="46">
        <v>28300</v>
      </c>
      <c r="O128" s="33">
        <v>28300</v>
      </c>
      <c r="P128" s="48">
        <f>+N128-O128</f>
        <v>0</v>
      </c>
      <c r="Q128" s="21" t="s">
        <v>16</v>
      </c>
      <c r="R128" s="36" t="s">
        <v>17</v>
      </c>
      <c r="S128" s="37" t="s">
        <v>18</v>
      </c>
      <c r="T128" s="30"/>
    </row>
    <row r="129" spans="3:20" ht="27.75" customHeight="1">
      <c r="C129" s="19">
        <v>821000831</v>
      </c>
      <c r="D129" s="20" t="s">
        <v>15</v>
      </c>
      <c r="E129" s="51" t="s">
        <v>54</v>
      </c>
      <c r="F129" s="44" t="s">
        <v>20</v>
      </c>
      <c r="G129" s="44">
        <v>298439</v>
      </c>
      <c r="H129" s="42">
        <v>45086</v>
      </c>
      <c r="I129" s="32">
        <v>45153</v>
      </c>
      <c r="J129" s="44">
        <v>298439</v>
      </c>
      <c r="K129" s="46">
        <v>166650</v>
      </c>
      <c r="L129" s="21" t="s">
        <v>16</v>
      </c>
      <c r="M129" s="47">
        <v>45078</v>
      </c>
      <c r="N129" s="46">
        <v>166650</v>
      </c>
      <c r="O129" s="33">
        <v>0</v>
      </c>
      <c r="P129" s="48">
        <v>166650</v>
      </c>
      <c r="Q129" s="21" t="s">
        <v>16</v>
      </c>
      <c r="R129" s="36" t="s">
        <v>17</v>
      </c>
      <c r="S129" s="37" t="s">
        <v>18</v>
      </c>
      <c r="T129" s="30"/>
    </row>
    <row r="130" spans="3:20" ht="27.75" customHeight="1">
      <c r="C130" s="19">
        <v>821000831</v>
      </c>
      <c r="D130" s="20" t="s">
        <v>15</v>
      </c>
      <c r="E130" s="51" t="s">
        <v>54</v>
      </c>
      <c r="F130" s="44" t="s">
        <v>20</v>
      </c>
      <c r="G130" s="44">
        <v>298792</v>
      </c>
      <c r="H130" s="42">
        <v>45086</v>
      </c>
      <c r="I130" s="32">
        <v>45153</v>
      </c>
      <c r="J130" s="44">
        <v>298792</v>
      </c>
      <c r="K130" s="46">
        <v>13400</v>
      </c>
      <c r="L130" s="21" t="s">
        <v>16</v>
      </c>
      <c r="M130" s="47">
        <v>45078</v>
      </c>
      <c r="N130" s="46">
        <v>13400</v>
      </c>
      <c r="O130" s="33">
        <v>13400</v>
      </c>
      <c r="P130" s="48">
        <f t="shared" ref="P130:P131" si="4">+N130-O130</f>
        <v>0</v>
      </c>
      <c r="Q130" s="21" t="s">
        <v>16</v>
      </c>
      <c r="R130" s="36" t="s">
        <v>17</v>
      </c>
      <c r="S130" s="37" t="s">
        <v>18</v>
      </c>
      <c r="T130" s="30"/>
    </row>
    <row r="131" spans="3:20" ht="27.75" customHeight="1">
      <c r="C131" s="19">
        <v>821000831</v>
      </c>
      <c r="D131" s="20" t="s">
        <v>15</v>
      </c>
      <c r="E131" s="51" t="s">
        <v>54</v>
      </c>
      <c r="F131" s="44" t="s">
        <v>20</v>
      </c>
      <c r="G131" s="44">
        <v>298794</v>
      </c>
      <c r="H131" s="42">
        <v>45086</v>
      </c>
      <c r="I131" s="32">
        <v>45153</v>
      </c>
      <c r="J131" s="44">
        <v>298794</v>
      </c>
      <c r="K131" s="46">
        <v>26800</v>
      </c>
      <c r="L131" s="21" t="s">
        <v>16</v>
      </c>
      <c r="M131" s="47">
        <v>45078</v>
      </c>
      <c r="N131" s="46">
        <v>26800</v>
      </c>
      <c r="O131" s="33">
        <v>26800</v>
      </c>
      <c r="P131" s="48">
        <f t="shared" si="4"/>
        <v>0</v>
      </c>
      <c r="Q131" s="21" t="s">
        <v>16</v>
      </c>
      <c r="R131" s="36" t="s">
        <v>17</v>
      </c>
      <c r="S131" s="37" t="s">
        <v>18</v>
      </c>
      <c r="T131" s="30"/>
    </row>
    <row r="132" spans="3:20" ht="27.75" customHeight="1">
      <c r="C132" s="19">
        <v>821000831</v>
      </c>
      <c r="D132" s="20" t="s">
        <v>15</v>
      </c>
      <c r="E132" s="51" t="s">
        <v>54</v>
      </c>
      <c r="F132" s="44" t="s">
        <v>20</v>
      </c>
      <c r="G132" s="44">
        <v>300919</v>
      </c>
      <c r="H132" s="42">
        <v>45097</v>
      </c>
      <c r="I132" s="32">
        <v>45153</v>
      </c>
      <c r="J132" s="44">
        <v>300919</v>
      </c>
      <c r="K132" s="46">
        <v>30500</v>
      </c>
      <c r="L132" s="21" t="s">
        <v>16</v>
      </c>
      <c r="M132" s="47">
        <v>45078</v>
      </c>
      <c r="N132" s="46">
        <v>30500</v>
      </c>
      <c r="O132" s="33">
        <v>0</v>
      </c>
      <c r="P132" s="48">
        <v>30500</v>
      </c>
      <c r="Q132" s="21" t="s">
        <v>16</v>
      </c>
      <c r="R132" s="36" t="s">
        <v>17</v>
      </c>
      <c r="S132" s="37" t="s">
        <v>18</v>
      </c>
      <c r="T132" s="30"/>
    </row>
    <row r="133" spans="3:20" ht="27.75" customHeight="1">
      <c r="C133" s="19">
        <v>821000831</v>
      </c>
      <c r="D133" s="20" t="s">
        <v>15</v>
      </c>
      <c r="E133" s="51" t="s">
        <v>54</v>
      </c>
      <c r="F133" s="44" t="s">
        <v>20</v>
      </c>
      <c r="G133" s="44">
        <v>300920</v>
      </c>
      <c r="H133" s="42">
        <v>45097</v>
      </c>
      <c r="I133" s="32">
        <v>45153</v>
      </c>
      <c r="J133" s="44">
        <v>300920</v>
      </c>
      <c r="K133" s="46">
        <v>144600</v>
      </c>
      <c r="L133" s="21" t="s">
        <v>16</v>
      </c>
      <c r="M133" s="47">
        <v>45078</v>
      </c>
      <c r="N133" s="46">
        <v>144600</v>
      </c>
      <c r="O133" s="33">
        <v>0</v>
      </c>
      <c r="P133" s="48">
        <v>144600</v>
      </c>
      <c r="Q133" s="21" t="s">
        <v>16</v>
      </c>
      <c r="R133" s="36" t="s">
        <v>17</v>
      </c>
      <c r="S133" s="37" t="s">
        <v>18</v>
      </c>
      <c r="T133" s="30"/>
    </row>
    <row r="134" spans="3:20" ht="27.75" customHeight="1">
      <c r="C134" s="19">
        <v>821000831</v>
      </c>
      <c r="D134" s="20" t="s">
        <v>15</v>
      </c>
      <c r="E134" s="51" t="s">
        <v>54</v>
      </c>
      <c r="F134" s="44" t="s">
        <v>20</v>
      </c>
      <c r="G134" s="44">
        <v>300942</v>
      </c>
      <c r="H134" s="42">
        <v>45097</v>
      </c>
      <c r="I134" s="32">
        <v>45153</v>
      </c>
      <c r="J134" s="44">
        <v>300942</v>
      </c>
      <c r="K134" s="46">
        <v>40400</v>
      </c>
      <c r="L134" s="21" t="s">
        <v>16</v>
      </c>
      <c r="M134" s="47">
        <v>45078</v>
      </c>
      <c r="N134" s="46">
        <v>40400</v>
      </c>
      <c r="O134" s="33">
        <v>0</v>
      </c>
      <c r="P134" s="48">
        <v>40400</v>
      </c>
      <c r="Q134" s="21" t="s">
        <v>16</v>
      </c>
      <c r="R134" s="36" t="s">
        <v>17</v>
      </c>
      <c r="S134" s="37" t="s">
        <v>18</v>
      </c>
      <c r="T134" s="30"/>
    </row>
    <row r="135" spans="3:20" ht="27.75" customHeight="1">
      <c r="C135" s="19">
        <v>821000831</v>
      </c>
      <c r="D135" s="20" t="s">
        <v>15</v>
      </c>
      <c r="E135" s="51" t="s">
        <v>54</v>
      </c>
      <c r="F135" s="44" t="s">
        <v>20</v>
      </c>
      <c r="G135" s="44">
        <v>301706</v>
      </c>
      <c r="H135" s="42">
        <v>45099</v>
      </c>
      <c r="I135" s="32">
        <v>45153</v>
      </c>
      <c r="J135" s="44">
        <v>301706</v>
      </c>
      <c r="K135" s="46">
        <v>30500</v>
      </c>
      <c r="L135" s="21" t="s">
        <v>16</v>
      </c>
      <c r="M135" s="47">
        <v>45078</v>
      </c>
      <c r="N135" s="46">
        <v>30500</v>
      </c>
      <c r="O135" s="33">
        <v>0</v>
      </c>
      <c r="P135" s="48">
        <v>30500</v>
      </c>
      <c r="Q135" s="21" t="s">
        <v>16</v>
      </c>
      <c r="R135" s="36" t="s">
        <v>17</v>
      </c>
      <c r="S135" s="37" t="s">
        <v>18</v>
      </c>
      <c r="T135" s="30"/>
    </row>
    <row r="136" spans="3:20" ht="27.75" customHeight="1">
      <c r="C136" s="19">
        <v>821000831</v>
      </c>
      <c r="D136" s="20" t="s">
        <v>15</v>
      </c>
      <c r="E136" s="51" t="s">
        <v>54</v>
      </c>
      <c r="F136" s="44" t="s">
        <v>20</v>
      </c>
      <c r="G136" s="44">
        <v>301710</v>
      </c>
      <c r="H136" s="42">
        <v>45099</v>
      </c>
      <c r="I136" s="32">
        <v>45153</v>
      </c>
      <c r="J136" s="44">
        <v>301710</v>
      </c>
      <c r="K136" s="46">
        <v>144600</v>
      </c>
      <c r="L136" s="21" t="s">
        <v>16</v>
      </c>
      <c r="M136" s="47">
        <v>45078</v>
      </c>
      <c r="N136" s="46">
        <v>144600</v>
      </c>
      <c r="O136" s="33">
        <v>0</v>
      </c>
      <c r="P136" s="48">
        <v>144600</v>
      </c>
      <c r="Q136" s="21" t="s">
        <v>16</v>
      </c>
      <c r="R136" s="36" t="s">
        <v>17</v>
      </c>
      <c r="S136" s="37" t="s">
        <v>18</v>
      </c>
      <c r="T136" s="30"/>
    </row>
    <row r="137" spans="3:20" ht="27.75" customHeight="1">
      <c r="C137" s="19">
        <v>821000831</v>
      </c>
      <c r="D137" s="20" t="s">
        <v>15</v>
      </c>
      <c r="E137" s="51" t="s">
        <v>55</v>
      </c>
      <c r="F137" s="44" t="s">
        <v>20</v>
      </c>
      <c r="G137" s="44">
        <v>305585</v>
      </c>
      <c r="H137" s="42">
        <v>45111</v>
      </c>
      <c r="I137" s="32">
        <v>45153</v>
      </c>
      <c r="J137" s="44">
        <v>305585</v>
      </c>
      <c r="K137" s="46">
        <v>27200</v>
      </c>
      <c r="L137" s="21" t="s">
        <v>16</v>
      </c>
      <c r="M137" s="47">
        <v>45108</v>
      </c>
      <c r="N137" s="46">
        <v>27200</v>
      </c>
      <c r="O137" s="33">
        <v>0</v>
      </c>
      <c r="P137" s="48">
        <v>27200</v>
      </c>
      <c r="Q137" s="21" t="s">
        <v>16</v>
      </c>
      <c r="R137" s="36" t="s">
        <v>17</v>
      </c>
      <c r="S137" s="37" t="s">
        <v>18</v>
      </c>
      <c r="T137" s="30"/>
    </row>
    <row r="138" spans="3:20" ht="27.75" customHeight="1">
      <c r="C138" s="19">
        <v>821000831</v>
      </c>
      <c r="D138" s="20" t="s">
        <v>15</v>
      </c>
      <c r="E138" s="51" t="s">
        <v>55</v>
      </c>
      <c r="F138" s="44" t="s">
        <v>20</v>
      </c>
      <c r="G138" s="44">
        <v>305762</v>
      </c>
      <c r="H138" s="42">
        <v>45112</v>
      </c>
      <c r="I138" s="32">
        <v>45153</v>
      </c>
      <c r="J138" s="44">
        <v>305762</v>
      </c>
      <c r="K138" s="46">
        <v>40400</v>
      </c>
      <c r="L138" s="21" t="s">
        <v>16</v>
      </c>
      <c r="M138" s="47">
        <v>45108</v>
      </c>
      <c r="N138" s="46">
        <v>40400</v>
      </c>
      <c r="O138" s="33">
        <v>0</v>
      </c>
      <c r="P138" s="48">
        <v>40400</v>
      </c>
      <c r="Q138" s="21" t="s">
        <v>16</v>
      </c>
      <c r="R138" s="36" t="s">
        <v>17</v>
      </c>
      <c r="S138" s="37" t="s">
        <v>18</v>
      </c>
      <c r="T138" s="30"/>
    </row>
    <row r="139" spans="3:20" ht="27.75" customHeight="1">
      <c r="C139" s="19">
        <v>821000831</v>
      </c>
      <c r="D139" s="20" t="s">
        <v>15</v>
      </c>
      <c r="E139" s="51" t="s">
        <v>55</v>
      </c>
      <c r="F139" s="44" t="s">
        <v>20</v>
      </c>
      <c r="G139" s="44">
        <v>305898</v>
      </c>
      <c r="H139" s="42">
        <v>45112</v>
      </c>
      <c r="I139" s="32">
        <v>45153</v>
      </c>
      <c r="J139" s="44">
        <v>305898</v>
      </c>
      <c r="K139" s="46">
        <v>146300</v>
      </c>
      <c r="L139" s="21" t="s">
        <v>16</v>
      </c>
      <c r="M139" s="47">
        <v>45108</v>
      </c>
      <c r="N139" s="46">
        <v>146300</v>
      </c>
      <c r="O139" s="33">
        <v>0</v>
      </c>
      <c r="P139" s="48">
        <v>146300</v>
      </c>
      <c r="Q139" s="21" t="s">
        <v>16</v>
      </c>
      <c r="R139" s="36" t="s">
        <v>17</v>
      </c>
      <c r="S139" s="37" t="s">
        <v>18</v>
      </c>
      <c r="T139" s="30"/>
    </row>
    <row r="140" spans="3:20" ht="27.75" customHeight="1">
      <c r="C140" s="19">
        <v>821000831</v>
      </c>
      <c r="D140" s="20" t="s">
        <v>15</v>
      </c>
      <c r="E140" s="51" t="s">
        <v>55</v>
      </c>
      <c r="F140" s="44" t="s">
        <v>20</v>
      </c>
      <c r="G140" s="44">
        <v>305899</v>
      </c>
      <c r="H140" s="42">
        <v>45112</v>
      </c>
      <c r="I140" s="32">
        <v>45153</v>
      </c>
      <c r="J140" s="44">
        <v>305899</v>
      </c>
      <c r="K140" s="46">
        <v>45000</v>
      </c>
      <c r="L140" s="21" t="s">
        <v>16</v>
      </c>
      <c r="M140" s="47">
        <v>45108</v>
      </c>
      <c r="N140" s="46">
        <v>45000</v>
      </c>
      <c r="O140" s="33">
        <v>0</v>
      </c>
      <c r="P140" s="48">
        <v>45000</v>
      </c>
      <c r="Q140" s="21" t="s">
        <v>16</v>
      </c>
      <c r="R140" s="36" t="s">
        <v>17</v>
      </c>
      <c r="S140" s="37" t="s">
        <v>18</v>
      </c>
      <c r="T140" s="30"/>
    </row>
    <row r="141" spans="3:20" ht="27.75" customHeight="1">
      <c r="C141" s="19">
        <v>821000831</v>
      </c>
      <c r="D141" s="20" t="s">
        <v>15</v>
      </c>
      <c r="E141" s="51" t="s">
        <v>55</v>
      </c>
      <c r="F141" s="44" t="s">
        <v>20</v>
      </c>
      <c r="G141" s="44">
        <v>307043</v>
      </c>
      <c r="H141" s="42">
        <v>45115</v>
      </c>
      <c r="I141" s="32">
        <v>45153</v>
      </c>
      <c r="J141" s="44">
        <v>307043</v>
      </c>
      <c r="K141" s="46">
        <v>49800</v>
      </c>
      <c r="L141" s="21" t="s">
        <v>16</v>
      </c>
      <c r="M141" s="47">
        <v>45108</v>
      </c>
      <c r="N141" s="46">
        <v>49800</v>
      </c>
      <c r="O141" s="33">
        <v>0</v>
      </c>
      <c r="P141" s="48">
        <v>49800</v>
      </c>
      <c r="Q141" s="21" t="s">
        <v>16</v>
      </c>
      <c r="R141" s="36" t="s">
        <v>17</v>
      </c>
      <c r="S141" s="37" t="s">
        <v>18</v>
      </c>
      <c r="T141" s="30"/>
    </row>
    <row r="142" spans="3:20" ht="27.75" customHeight="1">
      <c r="C142" s="19">
        <v>821000831</v>
      </c>
      <c r="D142" s="20" t="s">
        <v>15</v>
      </c>
      <c r="E142" s="51" t="s">
        <v>55</v>
      </c>
      <c r="F142" s="44" t="s">
        <v>20</v>
      </c>
      <c r="G142" s="44">
        <v>308641</v>
      </c>
      <c r="H142" s="42">
        <v>45120</v>
      </c>
      <c r="I142" s="32">
        <v>45153</v>
      </c>
      <c r="J142" s="44">
        <v>308641</v>
      </c>
      <c r="K142" s="46">
        <v>27200</v>
      </c>
      <c r="L142" s="21" t="s">
        <v>16</v>
      </c>
      <c r="M142" s="47">
        <v>45108</v>
      </c>
      <c r="N142" s="46">
        <v>27200</v>
      </c>
      <c r="O142" s="33">
        <v>0</v>
      </c>
      <c r="P142" s="48">
        <v>27200</v>
      </c>
      <c r="Q142" s="21" t="s">
        <v>16</v>
      </c>
      <c r="R142" s="36" t="s">
        <v>17</v>
      </c>
      <c r="S142" s="37" t="s">
        <v>18</v>
      </c>
      <c r="T142" s="30"/>
    </row>
    <row r="143" spans="3:20" ht="27.75" customHeight="1">
      <c r="C143" s="19">
        <v>821000831</v>
      </c>
      <c r="D143" s="20" t="s">
        <v>15</v>
      </c>
      <c r="E143" s="51" t="s">
        <v>55</v>
      </c>
      <c r="F143" s="44" t="s">
        <v>20</v>
      </c>
      <c r="G143" s="44">
        <v>309621</v>
      </c>
      <c r="H143" s="42">
        <v>45124</v>
      </c>
      <c r="I143" s="32">
        <v>45153</v>
      </c>
      <c r="J143" s="44">
        <v>309621</v>
      </c>
      <c r="K143" s="46">
        <v>6700</v>
      </c>
      <c r="L143" s="21" t="s">
        <v>16</v>
      </c>
      <c r="M143" s="47">
        <v>45108</v>
      </c>
      <c r="N143" s="46">
        <v>6700</v>
      </c>
      <c r="O143" s="33">
        <v>6700</v>
      </c>
      <c r="P143" s="48">
        <f>+N143-O143</f>
        <v>0</v>
      </c>
      <c r="Q143" s="21" t="s">
        <v>16</v>
      </c>
      <c r="R143" s="36" t="s">
        <v>17</v>
      </c>
      <c r="S143" s="37" t="s">
        <v>18</v>
      </c>
      <c r="T143" s="30"/>
    </row>
    <row r="144" spans="3:20" ht="27.75" customHeight="1">
      <c r="C144" s="19">
        <v>821000831</v>
      </c>
      <c r="D144" s="20" t="s">
        <v>15</v>
      </c>
      <c r="E144" s="51" t="s">
        <v>56</v>
      </c>
      <c r="F144" s="44" t="s">
        <v>20</v>
      </c>
      <c r="G144" s="44">
        <v>303315</v>
      </c>
      <c r="H144" s="42">
        <v>45103</v>
      </c>
      <c r="I144" s="32">
        <v>45153</v>
      </c>
      <c r="J144" s="44">
        <v>303315</v>
      </c>
      <c r="K144" s="46">
        <v>44500</v>
      </c>
      <c r="L144" s="21" t="s">
        <v>16</v>
      </c>
      <c r="M144" s="47">
        <v>45108</v>
      </c>
      <c r="N144" s="46">
        <v>44500</v>
      </c>
      <c r="O144" s="33">
        <v>0</v>
      </c>
      <c r="P144" s="48">
        <v>44500</v>
      </c>
      <c r="Q144" s="21" t="s">
        <v>16</v>
      </c>
      <c r="R144" s="36" t="s">
        <v>17</v>
      </c>
      <c r="S144" s="37" t="s">
        <v>18</v>
      </c>
      <c r="T144" s="30"/>
    </row>
    <row r="145" spans="2:20" ht="27.75" customHeight="1">
      <c r="C145" s="19">
        <v>821000831</v>
      </c>
      <c r="D145" s="20" t="s">
        <v>15</v>
      </c>
      <c r="E145" s="51" t="s">
        <v>56</v>
      </c>
      <c r="F145" s="44" t="s">
        <v>20</v>
      </c>
      <c r="G145" s="44">
        <v>310401</v>
      </c>
      <c r="H145" s="42">
        <v>45126</v>
      </c>
      <c r="I145" s="32">
        <v>45153</v>
      </c>
      <c r="J145" s="44">
        <v>310401</v>
      </c>
      <c r="K145" s="46">
        <v>6700</v>
      </c>
      <c r="L145" s="21" t="s">
        <v>16</v>
      </c>
      <c r="M145" s="47">
        <v>45108</v>
      </c>
      <c r="N145" s="46">
        <v>6700</v>
      </c>
      <c r="O145" s="33">
        <v>6700</v>
      </c>
      <c r="P145" s="48">
        <f>+N145-O145</f>
        <v>0</v>
      </c>
      <c r="Q145" s="21" t="s">
        <v>16</v>
      </c>
      <c r="R145" s="36" t="s">
        <v>17</v>
      </c>
      <c r="S145" s="37" t="s">
        <v>18</v>
      </c>
      <c r="T145" s="30"/>
    </row>
    <row r="146" spans="2:20" ht="27.75" customHeight="1">
      <c r="C146" s="19">
        <v>821000831</v>
      </c>
      <c r="D146" s="20" t="s">
        <v>15</v>
      </c>
      <c r="E146" s="52" t="s">
        <v>57</v>
      </c>
      <c r="F146" s="44" t="s">
        <v>20</v>
      </c>
      <c r="G146" s="44">
        <v>315506</v>
      </c>
      <c r="H146" s="42">
        <v>45174</v>
      </c>
      <c r="I146" s="42">
        <v>45142</v>
      </c>
      <c r="J146" s="44">
        <v>315506</v>
      </c>
      <c r="K146" s="46">
        <v>40400</v>
      </c>
      <c r="L146" s="21"/>
      <c r="M146" s="47">
        <v>45139</v>
      </c>
      <c r="N146" s="46">
        <v>40400</v>
      </c>
      <c r="O146" s="33"/>
      <c r="P146" s="46">
        <v>40400</v>
      </c>
      <c r="Q146" s="21" t="s">
        <v>16</v>
      </c>
      <c r="R146" s="36" t="s">
        <v>17</v>
      </c>
      <c r="S146" s="37" t="s">
        <v>18</v>
      </c>
      <c r="T146" s="30"/>
    </row>
    <row r="147" spans="2:20" ht="27.75" customHeight="1">
      <c r="C147" s="19">
        <v>821000831</v>
      </c>
      <c r="D147" s="20" t="s">
        <v>15</v>
      </c>
      <c r="E147" s="52" t="s">
        <v>58</v>
      </c>
      <c r="F147" s="44" t="s">
        <v>20</v>
      </c>
      <c r="G147" s="44">
        <v>314366</v>
      </c>
      <c r="H147" s="42">
        <v>45175</v>
      </c>
      <c r="I147" s="42">
        <v>45139</v>
      </c>
      <c r="J147" s="44">
        <v>314366</v>
      </c>
      <c r="K147" s="46">
        <v>44500</v>
      </c>
      <c r="L147" s="21"/>
      <c r="M147" s="47">
        <v>45139</v>
      </c>
      <c r="N147" s="46">
        <v>44500</v>
      </c>
      <c r="O147" s="33"/>
      <c r="P147" s="46">
        <v>44500</v>
      </c>
      <c r="Q147" s="21" t="s">
        <v>16</v>
      </c>
      <c r="R147" s="36" t="s">
        <v>17</v>
      </c>
      <c r="S147" s="37" t="s">
        <v>18</v>
      </c>
      <c r="T147" s="30"/>
    </row>
    <row r="148" spans="2:20" ht="27.75" customHeight="1">
      <c r="C148" s="19">
        <v>821000831</v>
      </c>
      <c r="D148" s="20" t="s">
        <v>15</v>
      </c>
      <c r="E148" s="52" t="s">
        <v>58</v>
      </c>
      <c r="F148" s="44" t="s">
        <v>20</v>
      </c>
      <c r="G148" s="44">
        <v>316011</v>
      </c>
      <c r="H148" s="42">
        <v>45175</v>
      </c>
      <c r="I148" s="42">
        <v>45146</v>
      </c>
      <c r="J148" s="44">
        <v>316011</v>
      </c>
      <c r="K148" s="46">
        <v>44500</v>
      </c>
      <c r="L148" s="21"/>
      <c r="M148" s="47">
        <v>45139</v>
      </c>
      <c r="N148" s="46">
        <v>44500</v>
      </c>
      <c r="O148" s="33"/>
      <c r="P148" s="46">
        <v>44500</v>
      </c>
      <c r="Q148" s="21" t="s">
        <v>16</v>
      </c>
      <c r="R148" s="36" t="s">
        <v>17</v>
      </c>
      <c r="S148" s="37" t="s">
        <v>18</v>
      </c>
      <c r="T148" s="30"/>
    </row>
    <row r="149" spans="2:20" ht="27.75" customHeight="1">
      <c r="C149" s="19">
        <v>821000831</v>
      </c>
      <c r="D149" s="20" t="s">
        <v>15</v>
      </c>
      <c r="E149" s="52" t="s">
        <v>58</v>
      </c>
      <c r="F149" s="44" t="s">
        <v>20</v>
      </c>
      <c r="G149" s="44">
        <v>316638</v>
      </c>
      <c r="H149" s="42">
        <v>45175</v>
      </c>
      <c r="I149" s="42">
        <v>45147</v>
      </c>
      <c r="J149" s="44">
        <v>316638</v>
      </c>
      <c r="K149" s="46">
        <v>44500</v>
      </c>
      <c r="L149" s="21"/>
      <c r="M149" s="47">
        <v>45139</v>
      </c>
      <c r="N149" s="46">
        <v>44500</v>
      </c>
      <c r="O149" s="33"/>
      <c r="P149" s="46">
        <v>44500</v>
      </c>
      <c r="Q149" s="21" t="s">
        <v>16</v>
      </c>
      <c r="R149" s="36" t="s">
        <v>17</v>
      </c>
      <c r="S149" s="37" t="s">
        <v>18</v>
      </c>
      <c r="T149" s="30"/>
    </row>
    <row r="150" spans="2:20" ht="27.75" customHeight="1">
      <c r="C150" s="19">
        <v>821000831</v>
      </c>
      <c r="D150" s="20" t="s">
        <v>15</v>
      </c>
      <c r="E150" s="52" t="s">
        <v>58</v>
      </c>
      <c r="F150" s="44" t="s">
        <v>20</v>
      </c>
      <c r="G150" s="44">
        <v>317257</v>
      </c>
      <c r="H150" s="42">
        <v>45175</v>
      </c>
      <c r="I150" s="42">
        <v>45149</v>
      </c>
      <c r="J150" s="44">
        <v>317257</v>
      </c>
      <c r="K150" s="46">
        <v>44500</v>
      </c>
      <c r="L150" s="21"/>
      <c r="M150" s="47">
        <v>45139</v>
      </c>
      <c r="N150" s="46">
        <v>44500</v>
      </c>
      <c r="O150" s="33"/>
      <c r="P150" s="46">
        <v>44500</v>
      </c>
      <c r="Q150" s="21" t="s">
        <v>16</v>
      </c>
      <c r="R150" s="36" t="s">
        <v>17</v>
      </c>
      <c r="S150" s="37" t="s">
        <v>18</v>
      </c>
      <c r="T150" s="30"/>
    </row>
    <row r="151" spans="2:20" ht="27.75" customHeight="1">
      <c r="C151" s="19">
        <v>821000831</v>
      </c>
      <c r="D151" s="20" t="s">
        <v>15</v>
      </c>
      <c r="E151" s="52" t="s">
        <v>58</v>
      </c>
      <c r="F151" s="44" t="s">
        <v>20</v>
      </c>
      <c r="G151" s="44">
        <v>318016</v>
      </c>
      <c r="H151" s="42">
        <v>45175</v>
      </c>
      <c r="I151" s="42">
        <v>45152</v>
      </c>
      <c r="J151" s="44">
        <v>318016</v>
      </c>
      <c r="K151" s="46">
        <v>6700</v>
      </c>
      <c r="L151" s="21"/>
      <c r="M151" s="47">
        <v>45139</v>
      </c>
      <c r="N151" s="46">
        <v>6700</v>
      </c>
      <c r="O151" s="33"/>
      <c r="P151" s="46">
        <v>6700</v>
      </c>
      <c r="Q151" s="21" t="s">
        <v>16</v>
      </c>
      <c r="R151" s="36" t="s">
        <v>17</v>
      </c>
      <c r="S151" s="37" t="s">
        <v>18</v>
      </c>
      <c r="T151" s="30"/>
    </row>
    <row r="152" spans="2:20" ht="27.75" customHeight="1">
      <c r="C152" s="19">
        <v>821000831</v>
      </c>
      <c r="D152" s="20" t="s">
        <v>15</v>
      </c>
      <c r="E152" s="52" t="s">
        <v>58</v>
      </c>
      <c r="F152" s="44" t="s">
        <v>20</v>
      </c>
      <c r="G152" s="44">
        <v>321153</v>
      </c>
      <c r="H152" s="42">
        <v>45175</v>
      </c>
      <c r="I152" s="42">
        <v>45162</v>
      </c>
      <c r="J152" s="44">
        <v>321153</v>
      </c>
      <c r="K152" s="46">
        <v>30500</v>
      </c>
      <c r="L152" s="21"/>
      <c r="M152" s="47">
        <v>45139</v>
      </c>
      <c r="N152" s="46">
        <v>30500</v>
      </c>
      <c r="O152" s="33"/>
      <c r="P152" s="46">
        <v>30500</v>
      </c>
      <c r="Q152" s="21" t="s">
        <v>16</v>
      </c>
      <c r="R152" s="36" t="s">
        <v>17</v>
      </c>
      <c r="S152" s="37" t="s">
        <v>18</v>
      </c>
      <c r="T152" s="30"/>
    </row>
    <row r="153" spans="2:20" ht="27.75" customHeight="1">
      <c r="C153" s="19">
        <v>821000831</v>
      </c>
      <c r="D153" s="20" t="s">
        <v>15</v>
      </c>
      <c r="E153" s="52" t="s">
        <v>59</v>
      </c>
      <c r="F153" s="44" t="s">
        <v>20</v>
      </c>
      <c r="G153" s="44">
        <v>322696</v>
      </c>
      <c r="H153" s="42">
        <v>45204</v>
      </c>
      <c r="I153" s="42">
        <v>45168</v>
      </c>
      <c r="J153" s="44">
        <v>322696</v>
      </c>
      <c r="K153" s="46">
        <v>40400</v>
      </c>
      <c r="L153" s="21"/>
      <c r="M153" s="47">
        <v>45170</v>
      </c>
      <c r="N153" s="46">
        <v>40400</v>
      </c>
      <c r="O153" s="33">
        <v>40400</v>
      </c>
      <c r="P153" s="46">
        <f>+N153-O153</f>
        <v>0</v>
      </c>
      <c r="Q153" s="21" t="s">
        <v>16</v>
      </c>
      <c r="R153" s="36" t="s">
        <v>17</v>
      </c>
      <c r="S153" s="37" t="s">
        <v>18</v>
      </c>
      <c r="T153" s="30"/>
    </row>
    <row r="154" spans="2:20" ht="27.75" customHeight="1">
      <c r="C154" s="19">
        <v>821000831</v>
      </c>
      <c r="D154" s="20" t="s">
        <v>15</v>
      </c>
      <c r="E154" s="52" t="s">
        <v>59</v>
      </c>
      <c r="F154" s="44" t="s">
        <v>20</v>
      </c>
      <c r="G154" s="44">
        <v>322986</v>
      </c>
      <c r="H154" s="42">
        <v>45204</v>
      </c>
      <c r="I154" s="42">
        <v>45168</v>
      </c>
      <c r="J154" s="44">
        <v>322986</v>
      </c>
      <c r="K154" s="46">
        <v>40400</v>
      </c>
      <c r="L154" s="21"/>
      <c r="M154" s="47">
        <v>45170</v>
      </c>
      <c r="N154" s="46">
        <v>40400</v>
      </c>
      <c r="O154" s="33">
        <v>21000</v>
      </c>
      <c r="P154" s="46">
        <f t="shared" ref="P154:P155" si="5">+N154-O154</f>
        <v>19400</v>
      </c>
      <c r="Q154" s="21" t="s">
        <v>16</v>
      </c>
      <c r="R154" s="36" t="s">
        <v>17</v>
      </c>
      <c r="S154" s="37" t="s">
        <v>18</v>
      </c>
      <c r="T154" s="30"/>
    </row>
    <row r="155" spans="2:20" ht="27.75" customHeight="1" thickBot="1">
      <c r="C155" s="54">
        <v>821000831</v>
      </c>
      <c r="D155" s="55" t="s">
        <v>15</v>
      </c>
      <c r="E155" s="56" t="s">
        <v>59</v>
      </c>
      <c r="F155" s="57" t="s">
        <v>20</v>
      </c>
      <c r="G155" s="57">
        <v>323488</v>
      </c>
      <c r="H155" s="58">
        <v>45204</v>
      </c>
      <c r="I155" s="58">
        <v>45169</v>
      </c>
      <c r="J155" s="57">
        <v>323488</v>
      </c>
      <c r="K155" s="59">
        <v>40400</v>
      </c>
      <c r="L155" s="60"/>
      <c r="M155" s="61">
        <v>45170</v>
      </c>
      <c r="N155" s="59">
        <v>40400</v>
      </c>
      <c r="O155" s="62">
        <v>21000</v>
      </c>
      <c r="P155" s="59">
        <f t="shared" si="5"/>
        <v>19400</v>
      </c>
      <c r="Q155" s="60" t="s">
        <v>16</v>
      </c>
      <c r="R155" s="63" t="s">
        <v>17</v>
      </c>
      <c r="S155" s="64" t="s">
        <v>18</v>
      </c>
      <c r="T155" s="30"/>
    </row>
    <row r="156" spans="2:20" s="16" customFormat="1" ht="35.25" customHeight="1" thickBot="1">
      <c r="B156" s="18"/>
      <c r="C156" s="18"/>
      <c r="D156" s="18"/>
      <c r="E156" s="65"/>
      <c r="F156" s="15"/>
      <c r="G156" s="15"/>
      <c r="H156" s="15"/>
      <c r="I156" s="15"/>
      <c r="J156" s="15"/>
      <c r="K156" s="66">
        <f t="shared" ref="K156:P156" si="6">SUM(K2:K155)</f>
        <v>10000208</v>
      </c>
      <c r="L156" s="67">
        <f t="shared" si="6"/>
        <v>0</v>
      </c>
      <c r="M156" s="67">
        <f t="shared" si="6"/>
        <v>6889482</v>
      </c>
      <c r="N156" s="67">
        <f t="shared" si="6"/>
        <v>10000208</v>
      </c>
      <c r="O156" s="67">
        <f t="shared" si="6"/>
        <v>2403018</v>
      </c>
      <c r="P156" s="68">
        <f t="shared" si="6"/>
        <v>7597190</v>
      </c>
      <c r="Q156" s="69"/>
      <c r="R156" s="70"/>
      <c r="S156" s="15"/>
    </row>
    <row r="157" spans="2:20">
      <c r="P157" s="72"/>
    </row>
    <row r="158" spans="2:20">
      <c r="P158" s="74"/>
    </row>
  </sheetData>
  <pageMargins left="0.7" right="0.7" top="0.75" bottom="0.7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4"/>
  <sheetViews>
    <sheetView workbookViewId="0">
      <selection activeCell="A3" sqref="A3:C14"/>
    </sheetView>
  </sheetViews>
  <sheetFormatPr baseColWidth="10" defaultRowHeight="14.5"/>
  <cols>
    <col min="1" max="1" width="57.7265625" bestFit="1" customWidth="1"/>
    <col min="2" max="2" width="16.54296875" customWidth="1"/>
    <col min="3" max="3" width="20.453125" customWidth="1"/>
  </cols>
  <sheetData>
    <row r="3" spans="1:3">
      <c r="A3" s="123" t="s">
        <v>431</v>
      </c>
      <c r="B3" t="s">
        <v>432</v>
      </c>
      <c r="C3" t="s">
        <v>433</v>
      </c>
    </row>
    <row r="4" spans="1:3">
      <c r="A4" s="124" t="s">
        <v>387</v>
      </c>
      <c r="B4" s="76">
        <v>37</v>
      </c>
      <c r="C4" s="125">
        <v>0</v>
      </c>
    </row>
    <row r="5" spans="1:3">
      <c r="A5" s="124" t="s">
        <v>386</v>
      </c>
      <c r="B5" s="76">
        <v>1</v>
      </c>
      <c r="C5" s="125">
        <v>4400</v>
      </c>
    </row>
    <row r="6" spans="1:3">
      <c r="A6" s="124" t="s">
        <v>385</v>
      </c>
      <c r="B6" s="76">
        <v>2</v>
      </c>
      <c r="C6" s="125">
        <v>73190</v>
      </c>
    </row>
    <row r="7" spans="1:3">
      <c r="A7" s="124" t="s">
        <v>382</v>
      </c>
      <c r="B7" s="76">
        <v>20</v>
      </c>
      <c r="C7" s="125">
        <v>853800</v>
      </c>
    </row>
    <row r="8" spans="1:3">
      <c r="A8" s="124" t="s">
        <v>380</v>
      </c>
      <c r="B8" s="76">
        <v>1</v>
      </c>
      <c r="C8" s="125">
        <v>40400</v>
      </c>
    </row>
    <row r="9" spans="1:3">
      <c r="A9" s="124" t="s">
        <v>381</v>
      </c>
      <c r="B9" s="76">
        <v>13</v>
      </c>
      <c r="C9" s="125">
        <v>741874</v>
      </c>
    </row>
    <row r="10" spans="1:3">
      <c r="A10" s="124" t="s">
        <v>388</v>
      </c>
      <c r="B10" s="76">
        <v>1</v>
      </c>
      <c r="C10" s="125">
        <v>40400</v>
      </c>
    </row>
    <row r="11" spans="1:3">
      <c r="A11" s="124" t="s">
        <v>379</v>
      </c>
      <c r="B11" s="76">
        <v>71</v>
      </c>
      <c r="C11" s="125">
        <v>5636626</v>
      </c>
    </row>
    <row r="12" spans="1:3">
      <c r="A12" s="124" t="s">
        <v>384</v>
      </c>
      <c r="B12" s="76">
        <v>5</v>
      </c>
      <c r="C12" s="125">
        <v>156900</v>
      </c>
    </row>
    <row r="13" spans="1:3">
      <c r="A13" s="124" t="s">
        <v>378</v>
      </c>
      <c r="B13" s="76">
        <v>3</v>
      </c>
      <c r="C13" s="125">
        <v>49600</v>
      </c>
    </row>
    <row r="14" spans="1:3">
      <c r="A14" s="124" t="s">
        <v>430</v>
      </c>
      <c r="B14" s="76">
        <v>154</v>
      </c>
      <c r="C14" s="125">
        <v>7597190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H156"/>
  <sheetViews>
    <sheetView topLeftCell="H2" workbookViewId="0">
      <selection activeCell="S5" sqref="S5"/>
    </sheetView>
  </sheetViews>
  <sheetFormatPr baseColWidth="10" defaultRowHeight="14.5"/>
  <cols>
    <col min="2" max="2" width="34.54296875" customWidth="1"/>
    <col min="7" max="7" width="26.81640625" customWidth="1"/>
    <col min="11" max="11" width="13.81640625" customWidth="1"/>
    <col min="16" max="16" width="23.81640625" customWidth="1"/>
    <col min="17" max="17" width="26.453125" customWidth="1"/>
    <col min="18" max="18" width="13.54296875" customWidth="1"/>
    <col min="19" max="19" width="12.81640625" customWidth="1"/>
    <col min="21" max="21" width="10.81640625" customWidth="1"/>
    <col min="23" max="23" width="10.54296875" customWidth="1"/>
    <col min="24" max="24" width="14.26953125" customWidth="1"/>
    <col min="25" max="25" width="15.26953125" customWidth="1"/>
    <col min="26" max="26" width="14.54296875" customWidth="1"/>
    <col min="27" max="27" width="16" customWidth="1"/>
    <col min="28" max="28" width="14.81640625" customWidth="1"/>
  </cols>
  <sheetData>
    <row r="1" spans="1:34">
      <c r="J1" s="77">
        <f>SUBTOTAL(9,J3:J156)</f>
        <v>156900</v>
      </c>
      <c r="K1" s="77">
        <f t="shared" ref="K1:O1" si="0">SUBTOTAL(9,K3:K156)</f>
        <v>0</v>
      </c>
      <c r="L1" s="77"/>
      <c r="M1" s="77">
        <f t="shared" si="0"/>
        <v>156900</v>
      </c>
      <c r="N1" s="77">
        <f t="shared" si="0"/>
        <v>0</v>
      </c>
      <c r="O1" s="77">
        <f t="shared" si="0"/>
        <v>156900</v>
      </c>
      <c r="P1" s="77"/>
      <c r="U1" s="77">
        <f>SUBTOTAL(9,U3:U156)</f>
        <v>0</v>
      </c>
      <c r="V1" s="77">
        <f>SUBTOTAL(9,V3:V156)</f>
        <v>0</v>
      </c>
      <c r="W1" s="77">
        <f>SUBTOTAL(9,W3:W156)</f>
        <v>0</v>
      </c>
      <c r="X1" s="77"/>
      <c r="Y1" s="77">
        <f>SUBTOTAL(9,Y3:Y156)</f>
        <v>0</v>
      </c>
      <c r="Z1" s="77">
        <f>SUBTOTAL(9,Z3:Z156)</f>
        <v>0</v>
      </c>
      <c r="AA1" s="77">
        <f>SUBTOTAL(9,AA3:AA156)</f>
        <v>0</v>
      </c>
      <c r="AB1" s="77">
        <f>SUBTOTAL(9,AB3:AB156)</f>
        <v>0</v>
      </c>
      <c r="AC1" s="77">
        <f>SUBTOTAL(9,AC3:AC156)</f>
        <v>0</v>
      </c>
    </row>
    <row r="2" spans="1:34" s="75" customFormat="1" ht="58">
      <c r="A2" s="78" t="s">
        <v>0</v>
      </c>
      <c r="B2" s="78" t="s">
        <v>1</v>
      </c>
      <c r="C2" s="78" t="s">
        <v>2</v>
      </c>
      <c r="D2" s="78" t="s">
        <v>3</v>
      </c>
      <c r="E2" s="78" t="s">
        <v>4</v>
      </c>
      <c r="F2" s="79" t="s">
        <v>60</v>
      </c>
      <c r="G2" s="79" t="s">
        <v>205</v>
      </c>
      <c r="H2" s="78" t="s">
        <v>5</v>
      </c>
      <c r="I2" s="78" t="s">
        <v>6</v>
      </c>
      <c r="J2" s="78" t="s">
        <v>7</v>
      </c>
      <c r="K2" s="78" t="s">
        <v>8</v>
      </c>
      <c r="L2" s="78" t="s">
        <v>9</v>
      </c>
      <c r="M2" s="78" t="s">
        <v>7</v>
      </c>
      <c r="N2" s="78" t="s">
        <v>10</v>
      </c>
      <c r="O2" s="79" t="s">
        <v>11</v>
      </c>
      <c r="P2" s="86" t="s">
        <v>383</v>
      </c>
      <c r="Q2" s="84" t="s">
        <v>367</v>
      </c>
      <c r="R2" s="85" t="s">
        <v>361</v>
      </c>
      <c r="S2" s="85" t="s">
        <v>360</v>
      </c>
      <c r="T2" s="85" t="s">
        <v>369</v>
      </c>
      <c r="U2" s="85" t="s">
        <v>370</v>
      </c>
      <c r="V2" s="79" t="s">
        <v>371</v>
      </c>
      <c r="W2" s="79" t="s">
        <v>376</v>
      </c>
      <c r="X2" s="79" t="s">
        <v>389</v>
      </c>
      <c r="Y2" s="85" t="s">
        <v>372</v>
      </c>
      <c r="Z2" s="85" t="s">
        <v>373</v>
      </c>
      <c r="AA2" s="85" t="s">
        <v>374</v>
      </c>
      <c r="AB2" s="85" t="s">
        <v>375</v>
      </c>
      <c r="AC2" s="85" t="s">
        <v>377</v>
      </c>
      <c r="AD2" s="87" t="s">
        <v>390</v>
      </c>
      <c r="AE2" s="87" t="s">
        <v>391</v>
      </c>
      <c r="AF2" s="88" t="s">
        <v>392</v>
      </c>
      <c r="AG2" s="88" t="s">
        <v>393</v>
      </c>
      <c r="AH2" s="87" t="s">
        <v>394</v>
      </c>
    </row>
    <row r="3" spans="1:34">
      <c r="A3" s="80">
        <v>821000831</v>
      </c>
      <c r="B3" s="80" t="s">
        <v>15</v>
      </c>
      <c r="C3" s="80">
        <v>4415</v>
      </c>
      <c r="D3" s="80"/>
      <c r="E3" s="80">
        <v>3337624</v>
      </c>
      <c r="F3" s="81">
        <v>3337624</v>
      </c>
      <c r="G3" s="81" t="s">
        <v>206</v>
      </c>
      <c r="H3" s="82">
        <v>43685</v>
      </c>
      <c r="I3" s="82">
        <v>43777</v>
      </c>
      <c r="J3" s="83">
        <v>29900</v>
      </c>
      <c r="K3" s="80" t="s">
        <v>16</v>
      </c>
      <c r="L3" s="82">
        <v>43678</v>
      </c>
      <c r="M3" s="83">
        <v>29900</v>
      </c>
      <c r="N3" s="83">
        <v>0</v>
      </c>
      <c r="O3" s="83">
        <v>29900</v>
      </c>
      <c r="P3" s="83" t="s">
        <v>384</v>
      </c>
      <c r="Q3" s="83" t="s">
        <v>384</v>
      </c>
      <c r="R3" s="80" t="s">
        <v>362</v>
      </c>
      <c r="S3" s="80" t="s">
        <v>368</v>
      </c>
      <c r="T3" s="80"/>
      <c r="U3" s="83">
        <v>0</v>
      </c>
      <c r="V3" s="83">
        <v>0</v>
      </c>
      <c r="W3" s="83">
        <v>0</v>
      </c>
      <c r="X3" s="83">
        <v>0</v>
      </c>
      <c r="Y3" s="83">
        <v>0</v>
      </c>
      <c r="Z3" s="83">
        <v>0</v>
      </c>
      <c r="AA3" s="83">
        <v>0</v>
      </c>
      <c r="AB3" s="83">
        <v>0</v>
      </c>
      <c r="AC3" s="83">
        <v>0</v>
      </c>
      <c r="AD3" s="80"/>
      <c r="AE3" s="80"/>
      <c r="AF3" s="80"/>
      <c r="AG3" s="80"/>
      <c r="AH3" s="80"/>
    </row>
    <row r="4" spans="1:34">
      <c r="A4" s="80">
        <v>821000831</v>
      </c>
      <c r="B4" s="80" t="s">
        <v>15</v>
      </c>
      <c r="C4" s="80">
        <v>4415</v>
      </c>
      <c r="D4" s="80"/>
      <c r="E4" s="80">
        <v>3349350</v>
      </c>
      <c r="F4" s="81">
        <v>3349350</v>
      </c>
      <c r="G4" s="81" t="s">
        <v>207</v>
      </c>
      <c r="H4" s="82">
        <v>43691</v>
      </c>
      <c r="I4" s="82">
        <v>43777</v>
      </c>
      <c r="J4" s="83">
        <v>57300</v>
      </c>
      <c r="K4" s="80" t="s">
        <v>16</v>
      </c>
      <c r="L4" s="82">
        <v>43678</v>
      </c>
      <c r="M4" s="83">
        <v>57300</v>
      </c>
      <c r="N4" s="83">
        <v>0</v>
      </c>
      <c r="O4" s="83">
        <v>57300</v>
      </c>
      <c r="P4" s="83" t="s">
        <v>384</v>
      </c>
      <c r="Q4" s="83" t="s">
        <v>384</v>
      </c>
      <c r="R4" s="80" t="s">
        <v>362</v>
      </c>
      <c r="S4" s="80" t="s">
        <v>368</v>
      </c>
      <c r="T4" s="80"/>
      <c r="U4" s="83">
        <v>0</v>
      </c>
      <c r="V4" s="83">
        <v>0</v>
      </c>
      <c r="W4" s="83">
        <v>0</v>
      </c>
      <c r="X4" s="83">
        <v>0</v>
      </c>
      <c r="Y4" s="83">
        <v>0</v>
      </c>
      <c r="Z4" s="83">
        <v>0</v>
      </c>
      <c r="AA4" s="83">
        <v>0</v>
      </c>
      <c r="AB4" s="83">
        <v>0</v>
      </c>
      <c r="AC4" s="83">
        <v>0</v>
      </c>
      <c r="AD4" s="80"/>
      <c r="AE4" s="80"/>
      <c r="AF4" s="80"/>
      <c r="AG4" s="80"/>
      <c r="AH4" s="80"/>
    </row>
    <row r="5" spans="1:34">
      <c r="A5" s="80">
        <v>821000831</v>
      </c>
      <c r="B5" s="80" t="s">
        <v>15</v>
      </c>
      <c r="C5" s="80">
        <v>4491</v>
      </c>
      <c r="D5" s="80"/>
      <c r="E5" s="80">
        <v>3420579</v>
      </c>
      <c r="F5" s="81">
        <v>3420579</v>
      </c>
      <c r="G5" s="81" t="s">
        <v>208</v>
      </c>
      <c r="H5" s="82">
        <v>43734</v>
      </c>
      <c r="I5" s="82">
        <v>43777</v>
      </c>
      <c r="J5" s="83">
        <v>19400</v>
      </c>
      <c r="K5" s="80" t="s">
        <v>16</v>
      </c>
      <c r="L5" s="82">
        <v>43739</v>
      </c>
      <c r="M5" s="83">
        <v>19400</v>
      </c>
      <c r="N5" s="83">
        <v>0</v>
      </c>
      <c r="O5" s="83">
        <v>19400</v>
      </c>
      <c r="P5" s="83" t="s">
        <v>384</v>
      </c>
      <c r="Q5" s="83" t="s">
        <v>384</v>
      </c>
      <c r="R5" s="80" t="s">
        <v>362</v>
      </c>
      <c r="S5" s="80" t="s">
        <v>368</v>
      </c>
      <c r="T5" s="80"/>
      <c r="U5" s="83">
        <v>0</v>
      </c>
      <c r="V5" s="83">
        <v>0</v>
      </c>
      <c r="W5" s="83">
        <v>0</v>
      </c>
      <c r="X5" s="83">
        <v>0</v>
      </c>
      <c r="Y5" s="83">
        <v>0</v>
      </c>
      <c r="Z5" s="83">
        <v>0</v>
      </c>
      <c r="AA5" s="83">
        <v>0</v>
      </c>
      <c r="AB5" s="83">
        <v>0</v>
      </c>
      <c r="AC5" s="83">
        <v>0</v>
      </c>
      <c r="AD5" s="80"/>
      <c r="AE5" s="80"/>
      <c r="AF5" s="80"/>
      <c r="AG5" s="80"/>
      <c r="AH5" s="80"/>
    </row>
    <row r="6" spans="1:34">
      <c r="A6" s="80">
        <v>821000831</v>
      </c>
      <c r="B6" s="80" t="s">
        <v>15</v>
      </c>
      <c r="C6" s="80">
        <v>4491</v>
      </c>
      <c r="D6" s="80"/>
      <c r="E6" s="80">
        <v>3427415</v>
      </c>
      <c r="F6" s="81">
        <v>3427415</v>
      </c>
      <c r="G6" s="81" t="s">
        <v>209</v>
      </c>
      <c r="H6" s="82">
        <v>43739</v>
      </c>
      <c r="I6" s="82">
        <v>43777</v>
      </c>
      <c r="J6" s="83">
        <v>20400</v>
      </c>
      <c r="K6" s="80" t="s">
        <v>16</v>
      </c>
      <c r="L6" s="82">
        <v>43739</v>
      </c>
      <c r="M6" s="83">
        <v>20400</v>
      </c>
      <c r="N6" s="83">
        <v>0</v>
      </c>
      <c r="O6" s="83">
        <v>20400</v>
      </c>
      <c r="P6" s="83" t="s">
        <v>384</v>
      </c>
      <c r="Q6" s="83" t="s">
        <v>384</v>
      </c>
      <c r="R6" s="80" t="s">
        <v>362</v>
      </c>
      <c r="S6" s="80" t="s">
        <v>368</v>
      </c>
      <c r="T6" s="80"/>
      <c r="U6" s="83">
        <v>0</v>
      </c>
      <c r="V6" s="83">
        <v>0</v>
      </c>
      <c r="W6" s="83">
        <v>0</v>
      </c>
      <c r="X6" s="83">
        <v>0</v>
      </c>
      <c r="Y6" s="83">
        <v>0</v>
      </c>
      <c r="Z6" s="83">
        <v>0</v>
      </c>
      <c r="AA6" s="83">
        <v>0</v>
      </c>
      <c r="AB6" s="83">
        <v>0</v>
      </c>
      <c r="AC6" s="83">
        <v>0</v>
      </c>
      <c r="AD6" s="80"/>
      <c r="AE6" s="80"/>
      <c r="AF6" s="80"/>
      <c r="AG6" s="80"/>
      <c r="AH6" s="80"/>
    </row>
    <row r="7" spans="1:34">
      <c r="A7" s="80">
        <v>821000831</v>
      </c>
      <c r="B7" s="80" t="s">
        <v>15</v>
      </c>
      <c r="C7" s="80">
        <v>4491</v>
      </c>
      <c r="D7" s="80"/>
      <c r="E7" s="80">
        <v>3460895</v>
      </c>
      <c r="F7" s="81">
        <v>3460895</v>
      </c>
      <c r="G7" s="81" t="s">
        <v>210</v>
      </c>
      <c r="H7" s="82">
        <v>43760</v>
      </c>
      <c r="I7" s="82">
        <v>43777</v>
      </c>
      <c r="J7" s="83">
        <v>29900</v>
      </c>
      <c r="K7" s="80" t="s">
        <v>16</v>
      </c>
      <c r="L7" s="82">
        <v>43739</v>
      </c>
      <c r="M7" s="83">
        <v>29900</v>
      </c>
      <c r="N7" s="83">
        <v>0</v>
      </c>
      <c r="O7" s="83">
        <v>29900</v>
      </c>
      <c r="P7" s="83" t="s">
        <v>384</v>
      </c>
      <c r="Q7" s="83" t="s">
        <v>384</v>
      </c>
      <c r="R7" s="80" t="s">
        <v>362</v>
      </c>
      <c r="S7" s="80" t="s">
        <v>368</v>
      </c>
      <c r="T7" s="80"/>
      <c r="U7" s="83">
        <v>0</v>
      </c>
      <c r="V7" s="83">
        <v>0</v>
      </c>
      <c r="W7" s="83">
        <v>0</v>
      </c>
      <c r="X7" s="83">
        <v>0</v>
      </c>
      <c r="Y7" s="83">
        <v>0</v>
      </c>
      <c r="Z7" s="83">
        <v>0</v>
      </c>
      <c r="AA7" s="83">
        <v>0</v>
      </c>
      <c r="AB7" s="83">
        <v>0</v>
      </c>
      <c r="AC7" s="83">
        <v>0</v>
      </c>
      <c r="AD7" s="80"/>
      <c r="AE7" s="80"/>
      <c r="AF7" s="80"/>
      <c r="AG7" s="80"/>
      <c r="AH7" s="80"/>
    </row>
    <row r="8" spans="1:34" hidden="1">
      <c r="A8" s="80">
        <v>821000831</v>
      </c>
      <c r="B8" s="80" t="s">
        <v>15</v>
      </c>
      <c r="C8" s="80">
        <v>4547</v>
      </c>
      <c r="D8" s="80"/>
      <c r="E8" s="80">
        <v>3466874</v>
      </c>
      <c r="F8" s="81">
        <v>3466874</v>
      </c>
      <c r="G8" s="81" t="s">
        <v>211</v>
      </c>
      <c r="H8" s="82">
        <v>43763</v>
      </c>
      <c r="I8" s="82">
        <v>43808</v>
      </c>
      <c r="J8" s="83">
        <v>42126</v>
      </c>
      <c r="K8" s="80" t="s">
        <v>16</v>
      </c>
      <c r="L8" s="82">
        <v>43770</v>
      </c>
      <c r="M8" s="83">
        <v>42126</v>
      </c>
      <c r="N8" s="83">
        <v>0</v>
      </c>
      <c r="O8" s="83">
        <v>42126</v>
      </c>
      <c r="P8" s="83" t="s">
        <v>385</v>
      </c>
      <c r="Q8" s="83" t="s">
        <v>385</v>
      </c>
      <c r="R8" s="80" t="s">
        <v>362</v>
      </c>
      <c r="S8" s="80" t="s">
        <v>368</v>
      </c>
      <c r="T8" s="80"/>
      <c r="U8" s="83">
        <v>0</v>
      </c>
      <c r="V8" s="83">
        <v>0</v>
      </c>
      <c r="W8" s="83">
        <v>0</v>
      </c>
      <c r="X8" s="83">
        <v>0</v>
      </c>
      <c r="Y8" s="83">
        <v>0</v>
      </c>
      <c r="Z8" s="83">
        <v>0</v>
      </c>
      <c r="AA8" s="83">
        <v>0</v>
      </c>
      <c r="AB8" s="83">
        <v>0</v>
      </c>
      <c r="AC8" s="83">
        <v>0</v>
      </c>
      <c r="AD8" s="80"/>
      <c r="AE8" s="80"/>
      <c r="AF8" s="80"/>
      <c r="AG8" s="80"/>
      <c r="AH8" s="80"/>
    </row>
    <row r="9" spans="1:34" hidden="1">
      <c r="A9" s="80">
        <v>821000831</v>
      </c>
      <c r="B9" s="80" t="s">
        <v>15</v>
      </c>
      <c r="C9" s="80">
        <v>4547</v>
      </c>
      <c r="D9" s="80"/>
      <c r="E9" s="80">
        <v>3477294</v>
      </c>
      <c r="F9" s="81">
        <v>3477294</v>
      </c>
      <c r="G9" s="81" t="s">
        <v>212</v>
      </c>
      <c r="H9" s="82">
        <v>43770</v>
      </c>
      <c r="I9" s="82">
        <v>43808</v>
      </c>
      <c r="J9" s="83">
        <v>31064</v>
      </c>
      <c r="K9" s="80" t="s">
        <v>16</v>
      </c>
      <c r="L9" s="82">
        <v>43770</v>
      </c>
      <c r="M9" s="83">
        <v>31064</v>
      </c>
      <c r="N9" s="83">
        <v>0</v>
      </c>
      <c r="O9" s="83">
        <v>31064</v>
      </c>
      <c r="P9" s="83" t="s">
        <v>385</v>
      </c>
      <c r="Q9" s="83" t="s">
        <v>385</v>
      </c>
      <c r="R9" s="80" t="s">
        <v>362</v>
      </c>
      <c r="S9" s="80" t="s">
        <v>368</v>
      </c>
      <c r="T9" s="80"/>
      <c r="U9" s="83">
        <v>0</v>
      </c>
      <c r="V9" s="83">
        <v>0</v>
      </c>
      <c r="W9" s="83">
        <v>0</v>
      </c>
      <c r="X9" s="83">
        <v>0</v>
      </c>
      <c r="Y9" s="83">
        <v>0</v>
      </c>
      <c r="Z9" s="83">
        <v>0</v>
      </c>
      <c r="AA9" s="83">
        <v>0</v>
      </c>
      <c r="AB9" s="83">
        <v>0</v>
      </c>
      <c r="AC9" s="83">
        <v>0</v>
      </c>
      <c r="AD9" s="80"/>
      <c r="AE9" s="80"/>
      <c r="AF9" s="80"/>
      <c r="AG9" s="80"/>
      <c r="AH9" s="80"/>
    </row>
    <row r="10" spans="1:34" hidden="1">
      <c r="A10" s="80">
        <v>821000831</v>
      </c>
      <c r="B10" s="80" t="s">
        <v>15</v>
      </c>
      <c r="C10" s="80">
        <v>4737</v>
      </c>
      <c r="D10" s="80"/>
      <c r="E10" s="80">
        <v>3653696</v>
      </c>
      <c r="F10" s="81">
        <v>3653696</v>
      </c>
      <c r="G10" s="81" t="s">
        <v>213</v>
      </c>
      <c r="H10" s="82">
        <v>43903</v>
      </c>
      <c r="I10" s="82">
        <v>44106</v>
      </c>
      <c r="J10" s="83">
        <v>19200</v>
      </c>
      <c r="K10" s="80" t="s">
        <v>16</v>
      </c>
      <c r="L10" s="82">
        <v>43891</v>
      </c>
      <c r="M10" s="83">
        <v>19200</v>
      </c>
      <c r="N10" s="83">
        <v>0</v>
      </c>
      <c r="O10" s="83">
        <v>19200</v>
      </c>
      <c r="P10" s="83" t="s">
        <v>379</v>
      </c>
      <c r="Q10" s="80" t="s">
        <v>379</v>
      </c>
      <c r="R10" s="80"/>
      <c r="S10" s="80"/>
      <c r="T10" s="80"/>
      <c r="U10" s="83">
        <v>0</v>
      </c>
      <c r="V10" s="83">
        <v>0</v>
      </c>
      <c r="W10" s="83">
        <v>0</v>
      </c>
      <c r="X10" s="83">
        <v>0</v>
      </c>
      <c r="Y10" s="83">
        <v>0</v>
      </c>
      <c r="Z10" s="83">
        <v>0</v>
      </c>
      <c r="AA10" s="83">
        <v>0</v>
      </c>
      <c r="AB10" s="83">
        <v>0</v>
      </c>
      <c r="AC10" s="83">
        <v>0</v>
      </c>
      <c r="AD10" s="80"/>
      <c r="AE10" s="80"/>
      <c r="AF10" s="80"/>
      <c r="AG10" s="80"/>
      <c r="AH10" s="80"/>
    </row>
    <row r="11" spans="1:34" hidden="1">
      <c r="A11" s="80">
        <v>821000831</v>
      </c>
      <c r="B11" s="80" t="s">
        <v>15</v>
      </c>
      <c r="C11" s="80">
        <v>4737</v>
      </c>
      <c r="D11" s="80"/>
      <c r="E11" s="80">
        <v>3660932</v>
      </c>
      <c r="F11" s="81">
        <v>3660932</v>
      </c>
      <c r="G11" s="81" t="s">
        <v>214</v>
      </c>
      <c r="H11" s="82">
        <v>43908</v>
      </c>
      <c r="I11" s="82">
        <v>44106</v>
      </c>
      <c r="J11" s="83">
        <v>17600</v>
      </c>
      <c r="K11" s="80" t="s">
        <v>16</v>
      </c>
      <c r="L11" s="82">
        <v>43891</v>
      </c>
      <c r="M11" s="83">
        <v>17600</v>
      </c>
      <c r="N11" s="83">
        <v>0</v>
      </c>
      <c r="O11" s="83">
        <v>17600</v>
      </c>
      <c r="P11" s="83" t="s">
        <v>379</v>
      </c>
      <c r="Q11" s="80" t="s">
        <v>379</v>
      </c>
      <c r="R11" s="80"/>
      <c r="S11" s="80"/>
      <c r="T11" s="80"/>
      <c r="U11" s="83">
        <v>0</v>
      </c>
      <c r="V11" s="83">
        <v>0</v>
      </c>
      <c r="W11" s="83">
        <v>0</v>
      </c>
      <c r="X11" s="83">
        <v>0</v>
      </c>
      <c r="Y11" s="83">
        <v>0</v>
      </c>
      <c r="Z11" s="83">
        <v>0</v>
      </c>
      <c r="AA11" s="83">
        <v>0</v>
      </c>
      <c r="AB11" s="83">
        <v>0</v>
      </c>
      <c r="AC11" s="83">
        <v>0</v>
      </c>
      <c r="AD11" s="80"/>
      <c r="AE11" s="80"/>
      <c r="AF11" s="80"/>
      <c r="AG11" s="80"/>
      <c r="AH11" s="80"/>
    </row>
    <row r="12" spans="1:34" hidden="1">
      <c r="A12" s="80">
        <v>821000831</v>
      </c>
      <c r="B12" s="80" t="s">
        <v>15</v>
      </c>
      <c r="C12" s="80">
        <v>4981</v>
      </c>
      <c r="D12" s="80"/>
      <c r="E12" s="80">
        <v>3761144</v>
      </c>
      <c r="F12" s="81">
        <v>3761144</v>
      </c>
      <c r="G12" s="81" t="s">
        <v>215</v>
      </c>
      <c r="H12" s="82">
        <v>44055</v>
      </c>
      <c r="I12" s="82">
        <v>44106</v>
      </c>
      <c r="J12" s="83">
        <v>8800</v>
      </c>
      <c r="K12" s="80" t="s">
        <v>16</v>
      </c>
      <c r="L12" s="82">
        <v>44044</v>
      </c>
      <c r="M12" s="83">
        <v>8800</v>
      </c>
      <c r="N12" s="83">
        <v>4400</v>
      </c>
      <c r="O12" s="83">
        <v>4400</v>
      </c>
      <c r="P12" s="83" t="s">
        <v>386</v>
      </c>
      <c r="Q12" s="83" t="s">
        <v>386</v>
      </c>
      <c r="R12" s="80" t="s">
        <v>363</v>
      </c>
      <c r="S12" s="80" t="s">
        <v>368</v>
      </c>
      <c r="T12" s="80"/>
      <c r="U12" s="83">
        <v>0</v>
      </c>
      <c r="V12" s="83">
        <v>0</v>
      </c>
      <c r="W12" s="83">
        <v>0</v>
      </c>
      <c r="X12" s="83" t="s">
        <v>395</v>
      </c>
      <c r="Y12" s="83">
        <v>0</v>
      </c>
      <c r="Z12" s="83">
        <v>0</v>
      </c>
      <c r="AA12" s="83">
        <v>0</v>
      </c>
      <c r="AB12" s="83">
        <v>0</v>
      </c>
      <c r="AC12" s="83">
        <v>0</v>
      </c>
      <c r="AD12" s="83">
        <v>4400</v>
      </c>
      <c r="AE12" s="83">
        <v>0</v>
      </c>
      <c r="AF12" s="80">
        <v>2200934331</v>
      </c>
      <c r="AG12" s="82">
        <v>44123</v>
      </c>
      <c r="AH12" s="80"/>
    </row>
    <row r="13" spans="1:34" hidden="1">
      <c r="A13" s="80">
        <v>821000831</v>
      </c>
      <c r="B13" s="80" t="s">
        <v>15</v>
      </c>
      <c r="C13" s="80" t="s">
        <v>19</v>
      </c>
      <c r="D13" s="80" t="s">
        <v>20</v>
      </c>
      <c r="E13" s="80">
        <v>18653</v>
      </c>
      <c r="F13" s="80" t="s">
        <v>61</v>
      </c>
      <c r="G13" s="81" t="s">
        <v>216</v>
      </c>
      <c r="H13" s="82">
        <v>44230</v>
      </c>
      <c r="I13" s="82">
        <v>44256</v>
      </c>
      <c r="J13" s="83">
        <v>35100</v>
      </c>
      <c r="K13" s="80" t="s">
        <v>16</v>
      </c>
      <c r="L13" s="82">
        <v>44228</v>
      </c>
      <c r="M13" s="83">
        <v>35100</v>
      </c>
      <c r="N13" s="83">
        <v>0</v>
      </c>
      <c r="O13" s="83">
        <v>35100</v>
      </c>
      <c r="P13" s="83" t="s">
        <v>379</v>
      </c>
      <c r="Q13" s="80" t="s">
        <v>379</v>
      </c>
      <c r="R13" s="80"/>
      <c r="S13" s="80"/>
      <c r="T13" s="80"/>
      <c r="U13" s="83">
        <v>0</v>
      </c>
      <c r="V13" s="83">
        <v>0</v>
      </c>
      <c r="W13" s="83">
        <v>0</v>
      </c>
      <c r="X13" s="83">
        <v>0</v>
      </c>
      <c r="Y13" s="83">
        <v>0</v>
      </c>
      <c r="Z13" s="83">
        <v>0</v>
      </c>
      <c r="AA13" s="83">
        <v>0</v>
      </c>
      <c r="AB13" s="83">
        <v>0</v>
      </c>
      <c r="AC13" s="83">
        <v>0</v>
      </c>
      <c r="AD13" s="80"/>
      <c r="AE13" s="80"/>
      <c r="AF13" s="80"/>
      <c r="AG13" s="80"/>
      <c r="AH13" s="80"/>
    </row>
    <row r="14" spans="1:34" hidden="1">
      <c r="A14" s="80">
        <v>821000831</v>
      </c>
      <c r="B14" s="80" t="s">
        <v>15</v>
      </c>
      <c r="C14" s="80" t="s">
        <v>19</v>
      </c>
      <c r="D14" s="80" t="s">
        <v>20</v>
      </c>
      <c r="E14" s="80">
        <v>21731</v>
      </c>
      <c r="F14" s="80" t="s">
        <v>62</v>
      </c>
      <c r="G14" s="81" t="s">
        <v>217</v>
      </c>
      <c r="H14" s="82">
        <v>44239</v>
      </c>
      <c r="I14" s="82">
        <v>44256</v>
      </c>
      <c r="J14" s="83">
        <v>10800</v>
      </c>
      <c r="K14" s="80" t="s">
        <v>16</v>
      </c>
      <c r="L14" s="82">
        <v>44228</v>
      </c>
      <c r="M14" s="83">
        <v>10800</v>
      </c>
      <c r="N14" s="83">
        <v>0</v>
      </c>
      <c r="O14" s="83">
        <v>10800</v>
      </c>
      <c r="P14" s="83" t="s">
        <v>379</v>
      </c>
      <c r="Q14" s="80" t="s">
        <v>379</v>
      </c>
      <c r="R14" s="80"/>
      <c r="S14" s="80"/>
      <c r="T14" s="80"/>
      <c r="U14" s="83">
        <v>0</v>
      </c>
      <c r="V14" s="83">
        <v>0</v>
      </c>
      <c r="W14" s="83">
        <v>0</v>
      </c>
      <c r="X14" s="83">
        <v>0</v>
      </c>
      <c r="Y14" s="83">
        <v>0</v>
      </c>
      <c r="Z14" s="83">
        <v>0</v>
      </c>
      <c r="AA14" s="83">
        <v>0</v>
      </c>
      <c r="AB14" s="83">
        <v>0</v>
      </c>
      <c r="AC14" s="83">
        <v>0</v>
      </c>
      <c r="AD14" s="80"/>
      <c r="AE14" s="80"/>
      <c r="AF14" s="80"/>
      <c r="AG14" s="80"/>
      <c r="AH14" s="80"/>
    </row>
    <row r="15" spans="1:34" hidden="1">
      <c r="A15" s="80">
        <v>821000831</v>
      </c>
      <c r="B15" s="80" t="s">
        <v>15</v>
      </c>
      <c r="C15" s="80" t="s">
        <v>19</v>
      </c>
      <c r="D15" s="80" t="s">
        <v>20</v>
      </c>
      <c r="E15" s="80">
        <v>22882</v>
      </c>
      <c r="F15" s="80" t="s">
        <v>63</v>
      </c>
      <c r="G15" s="81" t="s">
        <v>218</v>
      </c>
      <c r="H15" s="82">
        <v>44244</v>
      </c>
      <c r="I15" s="82">
        <v>44256</v>
      </c>
      <c r="J15" s="83">
        <v>10800</v>
      </c>
      <c r="K15" s="80" t="s">
        <v>16</v>
      </c>
      <c r="L15" s="82">
        <v>44228</v>
      </c>
      <c r="M15" s="83">
        <v>10800</v>
      </c>
      <c r="N15" s="83">
        <v>0</v>
      </c>
      <c r="O15" s="83">
        <v>10800</v>
      </c>
      <c r="P15" s="83" t="s">
        <v>379</v>
      </c>
      <c r="Q15" s="80" t="s">
        <v>379</v>
      </c>
      <c r="R15" s="80"/>
      <c r="S15" s="80"/>
      <c r="T15" s="80"/>
      <c r="U15" s="83">
        <v>0</v>
      </c>
      <c r="V15" s="83">
        <v>0</v>
      </c>
      <c r="W15" s="83">
        <v>0</v>
      </c>
      <c r="X15" s="83">
        <v>0</v>
      </c>
      <c r="Y15" s="83">
        <v>0</v>
      </c>
      <c r="Z15" s="83">
        <v>0</v>
      </c>
      <c r="AA15" s="83">
        <v>0</v>
      </c>
      <c r="AB15" s="83">
        <v>0</v>
      </c>
      <c r="AC15" s="83">
        <v>0</v>
      </c>
      <c r="AD15" s="80"/>
      <c r="AE15" s="80"/>
      <c r="AF15" s="80"/>
      <c r="AG15" s="80"/>
      <c r="AH15" s="80"/>
    </row>
    <row r="16" spans="1:34" hidden="1">
      <c r="A16" s="80">
        <v>821000831</v>
      </c>
      <c r="B16" s="80" t="s">
        <v>15</v>
      </c>
      <c r="C16" s="80" t="s">
        <v>19</v>
      </c>
      <c r="D16" s="80" t="s">
        <v>20</v>
      </c>
      <c r="E16" s="80">
        <v>23952</v>
      </c>
      <c r="F16" s="80" t="s">
        <v>64</v>
      </c>
      <c r="G16" s="81" t="s">
        <v>219</v>
      </c>
      <c r="H16" s="82">
        <v>44246</v>
      </c>
      <c r="I16" s="82">
        <v>44256</v>
      </c>
      <c r="J16" s="83">
        <v>10800</v>
      </c>
      <c r="K16" s="80" t="s">
        <v>16</v>
      </c>
      <c r="L16" s="82">
        <v>44228</v>
      </c>
      <c r="M16" s="83">
        <v>10800</v>
      </c>
      <c r="N16" s="83">
        <v>0</v>
      </c>
      <c r="O16" s="83">
        <v>10800</v>
      </c>
      <c r="P16" s="83" t="s">
        <v>379</v>
      </c>
      <c r="Q16" s="80" t="s">
        <v>379</v>
      </c>
      <c r="R16" s="80"/>
      <c r="S16" s="80"/>
      <c r="T16" s="80"/>
      <c r="U16" s="83">
        <v>0</v>
      </c>
      <c r="V16" s="83">
        <v>0</v>
      </c>
      <c r="W16" s="83">
        <v>0</v>
      </c>
      <c r="X16" s="83">
        <v>0</v>
      </c>
      <c r="Y16" s="83">
        <v>0</v>
      </c>
      <c r="Z16" s="83">
        <v>0</v>
      </c>
      <c r="AA16" s="83">
        <v>0</v>
      </c>
      <c r="AB16" s="83">
        <v>0</v>
      </c>
      <c r="AC16" s="83">
        <v>0</v>
      </c>
      <c r="AD16" s="80"/>
      <c r="AE16" s="80"/>
      <c r="AF16" s="80"/>
      <c r="AG16" s="80"/>
      <c r="AH16" s="80"/>
    </row>
    <row r="17" spans="1:34" hidden="1">
      <c r="A17" s="80">
        <v>821000831</v>
      </c>
      <c r="B17" s="80" t="s">
        <v>15</v>
      </c>
      <c r="C17" s="80" t="s">
        <v>21</v>
      </c>
      <c r="D17" s="80" t="s">
        <v>20</v>
      </c>
      <c r="E17" s="80">
        <v>26737</v>
      </c>
      <c r="F17" s="80" t="s">
        <v>65</v>
      </c>
      <c r="G17" s="81" t="s">
        <v>220</v>
      </c>
      <c r="H17" s="82">
        <v>44256</v>
      </c>
      <c r="I17" s="82">
        <v>44285</v>
      </c>
      <c r="J17" s="83">
        <v>43200</v>
      </c>
      <c r="K17" s="80" t="s">
        <v>16</v>
      </c>
      <c r="L17" s="82">
        <v>44256</v>
      </c>
      <c r="M17" s="83">
        <v>43200</v>
      </c>
      <c r="N17" s="83">
        <v>0</v>
      </c>
      <c r="O17" s="83">
        <v>43200</v>
      </c>
      <c r="P17" s="83" t="s">
        <v>379</v>
      </c>
      <c r="Q17" s="80" t="s">
        <v>379</v>
      </c>
      <c r="R17" s="80"/>
      <c r="S17" s="80"/>
      <c r="T17" s="80"/>
      <c r="U17" s="83">
        <v>0</v>
      </c>
      <c r="V17" s="83">
        <v>0</v>
      </c>
      <c r="W17" s="83">
        <v>0</v>
      </c>
      <c r="X17" s="83">
        <v>0</v>
      </c>
      <c r="Y17" s="83">
        <v>0</v>
      </c>
      <c r="Z17" s="83">
        <v>0</v>
      </c>
      <c r="AA17" s="83">
        <v>0</v>
      </c>
      <c r="AB17" s="83">
        <v>0</v>
      </c>
      <c r="AC17" s="83">
        <v>0</v>
      </c>
      <c r="AD17" s="80"/>
      <c r="AE17" s="80"/>
      <c r="AF17" s="80"/>
      <c r="AG17" s="80"/>
      <c r="AH17" s="80"/>
    </row>
    <row r="18" spans="1:34" hidden="1">
      <c r="A18" s="80">
        <v>821000831</v>
      </c>
      <c r="B18" s="80" t="s">
        <v>15</v>
      </c>
      <c r="C18" s="80" t="s">
        <v>21</v>
      </c>
      <c r="D18" s="80" t="s">
        <v>20</v>
      </c>
      <c r="E18" s="80">
        <v>33043</v>
      </c>
      <c r="F18" s="80" t="s">
        <v>66</v>
      </c>
      <c r="G18" s="81" t="s">
        <v>221</v>
      </c>
      <c r="H18" s="82">
        <v>44274</v>
      </c>
      <c r="I18" s="82">
        <v>44285</v>
      </c>
      <c r="J18" s="83">
        <v>51400</v>
      </c>
      <c r="K18" s="80" t="s">
        <v>16</v>
      </c>
      <c r="L18" s="82">
        <v>44256</v>
      </c>
      <c r="M18" s="83">
        <v>51400</v>
      </c>
      <c r="N18" s="83">
        <v>0</v>
      </c>
      <c r="O18" s="83">
        <v>51400</v>
      </c>
      <c r="P18" s="83" t="s">
        <v>379</v>
      </c>
      <c r="Q18" s="80" t="s">
        <v>379</v>
      </c>
      <c r="R18" s="80"/>
      <c r="S18" s="80"/>
      <c r="T18" s="80"/>
      <c r="U18" s="83">
        <v>0</v>
      </c>
      <c r="V18" s="83">
        <v>0</v>
      </c>
      <c r="W18" s="83">
        <v>0</v>
      </c>
      <c r="X18" s="83">
        <v>0</v>
      </c>
      <c r="Y18" s="83">
        <v>0</v>
      </c>
      <c r="Z18" s="83">
        <v>0</v>
      </c>
      <c r="AA18" s="83">
        <v>0</v>
      </c>
      <c r="AB18" s="83">
        <v>0</v>
      </c>
      <c r="AC18" s="83">
        <v>0</v>
      </c>
      <c r="AD18" s="80"/>
      <c r="AE18" s="80"/>
      <c r="AF18" s="80"/>
      <c r="AG18" s="80"/>
      <c r="AH18" s="80"/>
    </row>
    <row r="19" spans="1:34" hidden="1">
      <c r="A19" s="80">
        <v>821000831</v>
      </c>
      <c r="B19" s="80" t="s">
        <v>15</v>
      </c>
      <c r="C19" s="80" t="s">
        <v>22</v>
      </c>
      <c r="D19" s="80" t="s">
        <v>20</v>
      </c>
      <c r="E19" s="80">
        <v>28716</v>
      </c>
      <c r="F19" s="80" t="s">
        <v>67</v>
      </c>
      <c r="G19" s="81" t="s">
        <v>222</v>
      </c>
      <c r="H19" s="82">
        <v>44260</v>
      </c>
      <c r="I19" s="82">
        <v>44286</v>
      </c>
      <c r="J19" s="83">
        <v>10800</v>
      </c>
      <c r="K19" s="80" t="s">
        <v>16</v>
      </c>
      <c r="L19" s="82">
        <v>44256</v>
      </c>
      <c r="M19" s="83">
        <v>10800</v>
      </c>
      <c r="N19" s="83">
        <v>0</v>
      </c>
      <c r="O19" s="83">
        <v>10800</v>
      </c>
      <c r="P19" s="83" t="s">
        <v>379</v>
      </c>
      <c r="Q19" s="80" t="s">
        <v>379</v>
      </c>
      <c r="R19" s="80"/>
      <c r="S19" s="80"/>
      <c r="T19" s="80"/>
      <c r="U19" s="83">
        <v>0</v>
      </c>
      <c r="V19" s="83">
        <v>0</v>
      </c>
      <c r="W19" s="83">
        <v>0</v>
      </c>
      <c r="X19" s="83">
        <v>0</v>
      </c>
      <c r="Y19" s="83">
        <v>0</v>
      </c>
      <c r="Z19" s="83">
        <v>0</v>
      </c>
      <c r="AA19" s="83">
        <v>0</v>
      </c>
      <c r="AB19" s="83">
        <v>0</v>
      </c>
      <c r="AC19" s="83">
        <v>0</v>
      </c>
      <c r="AD19" s="80"/>
      <c r="AE19" s="80"/>
      <c r="AF19" s="80"/>
      <c r="AG19" s="80"/>
      <c r="AH19" s="80"/>
    </row>
    <row r="20" spans="1:34" hidden="1">
      <c r="A20" s="80">
        <v>821000831</v>
      </c>
      <c r="B20" s="80" t="s">
        <v>15</v>
      </c>
      <c r="C20" s="80" t="s">
        <v>23</v>
      </c>
      <c r="D20" s="80" t="s">
        <v>20</v>
      </c>
      <c r="E20" s="80">
        <v>56416</v>
      </c>
      <c r="F20" s="80" t="s">
        <v>68</v>
      </c>
      <c r="G20" s="81" t="s">
        <v>223</v>
      </c>
      <c r="H20" s="82">
        <v>44330</v>
      </c>
      <c r="I20" s="82">
        <v>44348</v>
      </c>
      <c r="J20" s="83">
        <v>43200</v>
      </c>
      <c r="K20" s="80" t="s">
        <v>16</v>
      </c>
      <c r="L20" s="82">
        <v>44317</v>
      </c>
      <c r="M20" s="83">
        <v>43200</v>
      </c>
      <c r="N20" s="83">
        <v>32400</v>
      </c>
      <c r="O20" s="83">
        <v>10800</v>
      </c>
      <c r="P20" s="83" t="s">
        <v>378</v>
      </c>
      <c r="Q20" s="80" t="s">
        <v>378</v>
      </c>
      <c r="R20" s="80" t="s">
        <v>363</v>
      </c>
      <c r="S20" s="80" t="s">
        <v>368</v>
      </c>
      <c r="T20" s="80">
        <v>2021</v>
      </c>
      <c r="U20" s="83">
        <v>43200</v>
      </c>
      <c r="V20" s="83">
        <v>0</v>
      </c>
      <c r="W20" s="83">
        <v>10800</v>
      </c>
      <c r="X20" s="83" t="s">
        <v>396</v>
      </c>
      <c r="Y20" s="83">
        <v>0</v>
      </c>
      <c r="Z20" s="83">
        <v>43200</v>
      </c>
      <c r="AA20" s="83">
        <v>0</v>
      </c>
      <c r="AB20" s="83">
        <v>32400</v>
      </c>
      <c r="AC20" s="83">
        <v>32400</v>
      </c>
      <c r="AD20" s="80"/>
      <c r="AE20" s="80"/>
      <c r="AF20" s="80"/>
      <c r="AG20" s="80"/>
      <c r="AH20" s="80"/>
    </row>
    <row r="21" spans="1:34" hidden="1">
      <c r="A21" s="80">
        <v>821000831</v>
      </c>
      <c r="B21" s="80" t="s">
        <v>15</v>
      </c>
      <c r="C21" s="80" t="s">
        <v>24</v>
      </c>
      <c r="D21" s="80" t="s">
        <v>20</v>
      </c>
      <c r="E21" s="80">
        <v>72585</v>
      </c>
      <c r="F21" s="80" t="s">
        <v>69</v>
      </c>
      <c r="G21" s="81" t="s">
        <v>224</v>
      </c>
      <c r="H21" s="82">
        <v>44260</v>
      </c>
      <c r="I21" s="82">
        <v>44404</v>
      </c>
      <c r="J21" s="83">
        <v>44800</v>
      </c>
      <c r="K21" s="80" t="s">
        <v>16</v>
      </c>
      <c r="L21" s="82">
        <v>44378</v>
      </c>
      <c r="M21" s="83">
        <v>44800</v>
      </c>
      <c r="N21" s="83">
        <v>0</v>
      </c>
      <c r="O21" s="83">
        <v>44800</v>
      </c>
      <c r="P21" s="83" t="s">
        <v>382</v>
      </c>
      <c r="Q21" s="80" t="s">
        <v>382</v>
      </c>
      <c r="R21" s="80" t="s">
        <v>364</v>
      </c>
      <c r="S21" s="80" t="s">
        <v>368</v>
      </c>
      <c r="T21" s="80">
        <v>2021</v>
      </c>
      <c r="U21" s="83">
        <v>44800</v>
      </c>
      <c r="V21" s="83">
        <v>44800</v>
      </c>
      <c r="W21" s="83">
        <v>0</v>
      </c>
      <c r="X21" s="83" t="s">
        <v>397</v>
      </c>
      <c r="Y21" s="83">
        <v>0</v>
      </c>
      <c r="Z21" s="83">
        <v>44800</v>
      </c>
      <c r="AA21" s="83">
        <v>0</v>
      </c>
      <c r="AB21" s="83">
        <v>0</v>
      </c>
      <c r="AC21" s="83">
        <v>0</v>
      </c>
      <c r="AD21" s="80"/>
      <c r="AE21" s="80"/>
      <c r="AF21" s="80"/>
      <c r="AG21" s="80"/>
      <c r="AH21" s="80"/>
    </row>
    <row r="22" spans="1:34" hidden="1">
      <c r="A22" s="80">
        <v>821000831</v>
      </c>
      <c r="B22" s="80" t="s">
        <v>15</v>
      </c>
      <c r="C22" s="80" t="s">
        <v>25</v>
      </c>
      <c r="D22" s="80" t="s">
        <v>20</v>
      </c>
      <c r="E22" s="80">
        <v>90423</v>
      </c>
      <c r="F22" s="80" t="s">
        <v>70</v>
      </c>
      <c r="G22" s="81" t="s">
        <v>225</v>
      </c>
      <c r="H22" s="82">
        <v>44428</v>
      </c>
      <c r="I22" s="82">
        <v>44440</v>
      </c>
      <c r="J22" s="83">
        <v>115500</v>
      </c>
      <c r="K22" s="80" t="s">
        <v>16</v>
      </c>
      <c r="L22" s="82">
        <v>44409</v>
      </c>
      <c r="M22" s="83">
        <v>115500</v>
      </c>
      <c r="N22" s="83">
        <v>0</v>
      </c>
      <c r="O22" s="83">
        <v>115500</v>
      </c>
      <c r="P22" s="83" t="s">
        <v>379</v>
      </c>
      <c r="Q22" s="80" t="s">
        <v>379</v>
      </c>
      <c r="R22" s="80"/>
      <c r="S22" s="80"/>
      <c r="T22" s="80"/>
      <c r="U22" s="83">
        <v>0</v>
      </c>
      <c r="V22" s="83">
        <v>0</v>
      </c>
      <c r="W22" s="83">
        <v>0</v>
      </c>
      <c r="X22" s="83">
        <v>0</v>
      </c>
      <c r="Y22" s="83">
        <v>0</v>
      </c>
      <c r="Z22" s="83">
        <v>0</v>
      </c>
      <c r="AA22" s="83">
        <v>0</v>
      </c>
      <c r="AB22" s="83">
        <v>0</v>
      </c>
      <c r="AC22" s="83">
        <v>0</v>
      </c>
      <c r="AD22" s="80"/>
      <c r="AE22" s="80"/>
      <c r="AF22" s="80"/>
      <c r="AG22" s="80"/>
      <c r="AH22" s="80"/>
    </row>
    <row r="23" spans="1:34" hidden="1">
      <c r="A23" s="80">
        <v>821000831</v>
      </c>
      <c r="B23" s="80" t="s">
        <v>15</v>
      </c>
      <c r="C23" s="80" t="s">
        <v>26</v>
      </c>
      <c r="D23" s="80" t="s">
        <v>20</v>
      </c>
      <c r="E23" s="80">
        <v>96685</v>
      </c>
      <c r="F23" s="80" t="s">
        <v>71</v>
      </c>
      <c r="G23" s="81" t="s">
        <v>226</v>
      </c>
      <c r="H23" s="82">
        <v>44446</v>
      </c>
      <c r="I23" s="82">
        <v>44466</v>
      </c>
      <c r="J23" s="83">
        <v>11200</v>
      </c>
      <c r="K23" s="80" t="s">
        <v>16</v>
      </c>
      <c r="L23" s="82">
        <v>44440</v>
      </c>
      <c r="M23" s="83">
        <v>11200</v>
      </c>
      <c r="N23" s="83">
        <v>0</v>
      </c>
      <c r="O23" s="83">
        <v>11200</v>
      </c>
      <c r="P23" s="83" t="s">
        <v>379</v>
      </c>
      <c r="Q23" s="80" t="s">
        <v>379</v>
      </c>
      <c r="R23" s="80"/>
      <c r="S23" s="80"/>
      <c r="T23" s="80"/>
      <c r="U23" s="83">
        <v>0</v>
      </c>
      <c r="V23" s="83">
        <v>0</v>
      </c>
      <c r="W23" s="83">
        <v>0</v>
      </c>
      <c r="X23" s="83">
        <v>0</v>
      </c>
      <c r="Y23" s="83">
        <v>0</v>
      </c>
      <c r="Z23" s="83">
        <v>0</v>
      </c>
      <c r="AA23" s="83">
        <v>0</v>
      </c>
      <c r="AB23" s="83">
        <v>0</v>
      </c>
      <c r="AC23" s="83">
        <v>0</v>
      </c>
      <c r="AD23" s="80"/>
      <c r="AE23" s="80"/>
      <c r="AF23" s="80"/>
      <c r="AG23" s="80"/>
      <c r="AH23" s="80"/>
    </row>
    <row r="24" spans="1:34" hidden="1">
      <c r="A24" s="80">
        <v>821000831</v>
      </c>
      <c r="B24" s="80" t="s">
        <v>15</v>
      </c>
      <c r="C24" s="80" t="s">
        <v>26</v>
      </c>
      <c r="D24" s="80" t="s">
        <v>20</v>
      </c>
      <c r="E24" s="80">
        <v>96831</v>
      </c>
      <c r="F24" s="80" t="s">
        <v>72</v>
      </c>
      <c r="G24" s="81" t="s">
        <v>227</v>
      </c>
      <c r="H24" s="82">
        <v>44446</v>
      </c>
      <c r="I24" s="82">
        <v>44466</v>
      </c>
      <c r="J24" s="83">
        <v>11200</v>
      </c>
      <c r="K24" s="80" t="s">
        <v>16</v>
      </c>
      <c r="L24" s="82">
        <v>44440</v>
      </c>
      <c r="M24" s="83">
        <v>11200</v>
      </c>
      <c r="N24" s="83">
        <v>0</v>
      </c>
      <c r="O24" s="83">
        <v>11200</v>
      </c>
      <c r="P24" s="83" t="s">
        <v>379</v>
      </c>
      <c r="Q24" s="80" t="s">
        <v>379</v>
      </c>
      <c r="R24" s="80"/>
      <c r="S24" s="80"/>
      <c r="T24" s="80"/>
      <c r="U24" s="83">
        <v>0</v>
      </c>
      <c r="V24" s="83">
        <v>0</v>
      </c>
      <c r="W24" s="83">
        <v>0</v>
      </c>
      <c r="X24" s="83">
        <v>0</v>
      </c>
      <c r="Y24" s="83">
        <v>0</v>
      </c>
      <c r="Z24" s="83">
        <v>0</v>
      </c>
      <c r="AA24" s="83">
        <v>0</v>
      </c>
      <c r="AB24" s="83">
        <v>0</v>
      </c>
      <c r="AC24" s="83">
        <v>0</v>
      </c>
      <c r="AD24" s="80"/>
      <c r="AE24" s="80"/>
      <c r="AF24" s="80"/>
      <c r="AG24" s="80"/>
      <c r="AH24" s="80"/>
    </row>
    <row r="25" spans="1:34" hidden="1">
      <c r="A25" s="80">
        <v>821000831</v>
      </c>
      <c r="B25" s="80" t="s">
        <v>15</v>
      </c>
      <c r="C25" s="80" t="s">
        <v>26</v>
      </c>
      <c r="D25" s="80" t="s">
        <v>20</v>
      </c>
      <c r="E25" s="80">
        <v>96836</v>
      </c>
      <c r="F25" s="80" t="s">
        <v>73</v>
      </c>
      <c r="G25" s="81" t="s">
        <v>228</v>
      </c>
      <c r="H25" s="82">
        <v>44446</v>
      </c>
      <c r="I25" s="82">
        <v>44466</v>
      </c>
      <c r="J25" s="83">
        <v>11200</v>
      </c>
      <c r="K25" s="80" t="s">
        <v>16</v>
      </c>
      <c r="L25" s="82">
        <v>44440</v>
      </c>
      <c r="M25" s="83">
        <v>11200</v>
      </c>
      <c r="N25" s="83">
        <v>0</v>
      </c>
      <c r="O25" s="83">
        <v>11200</v>
      </c>
      <c r="P25" s="83" t="s">
        <v>379</v>
      </c>
      <c r="Q25" s="80" t="s">
        <v>379</v>
      </c>
      <c r="R25" s="80"/>
      <c r="S25" s="80"/>
      <c r="T25" s="80"/>
      <c r="U25" s="83">
        <v>0</v>
      </c>
      <c r="V25" s="83">
        <v>0</v>
      </c>
      <c r="W25" s="83">
        <v>0</v>
      </c>
      <c r="X25" s="83">
        <v>0</v>
      </c>
      <c r="Y25" s="83">
        <v>0</v>
      </c>
      <c r="Z25" s="83">
        <v>0</v>
      </c>
      <c r="AA25" s="83">
        <v>0</v>
      </c>
      <c r="AB25" s="83">
        <v>0</v>
      </c>
      <c r="AC25" s="83">
        <v>0</v>
      </c>
      <c r="AD25" s="80"/>
      <c r="AE25" s="80"/>
      <c r="AF25" s="80"/>
      <c r="AG25" s="80"/>
      <c r="AH25" s="80"/>
    </row>
    <row r="26" spans="1:34" hidden="1">
      <c r="A26" s="80">
        <v>821000831</v>
      </c>
      <c r="B26" s="80" t="s">
        <v>15</v>
      </c>
      <c r="C26" s="80" t="s">
        <v>26</v>
      </c>
      <c r="D26" s="80" t="s">
        <v>20</v>
      </c>
      <c r="E26" s="80">
        <v>99164</v>
      </c>
      <c r="F26" s="80" t="s">
        <v>74</v>
      </c>
      <c r="G26" s="81" t="s">
        <v>229</v>
      </c>
      <c r="H26" s="82">
        <v>44453</v>
      </c>
      <c r="I26" s="82">
        <v>44466</v>
      </c>
      <c r="J26" s="83">
        <v>32900</v>
      </c>
      <c r="K26" s="80" t="s">
        <v>16</v>
      </c>
      <c r="L26" s="82">
        <v>44440</v>
      </c>
      <c r="M26" s="83">
        <v>32900</v>
      </c>
      <c r="N26" s="83">
        <v>0</v>
      </c>
      <c r="O26" s="83">
        <v>32900</v>
      </c>
      <c r="P26" s="83" t="s">
        <v>379</v>
      </c>
      <c r="Q26" s="80" t="s">
        <v>379</v>
      </c>
      <c r="R26" s="80"/>
      <c r="S26" s="80"/>
      <c r="T26" s="80"/>
      <c r="U26" s="83">
        <v>0</v>
      </c>
      <c r="V26" s="83">
        <v>0</v>
      </c>
      <c r="W26" s="83">
        <v>0</v>
      </c>
      <c r="X26" s="83">
        <v>0</v>
      </c>
      <c r="Y26" s="83">
        <v>0</v>
      </c>
      <c r="Z26" s="83">
        <v>0</v>
      </c>
      <c r="AA26" s="83">
        <v>0</v>
      </c>
      <c r="AB26" s="83">
        <v>0</v>
      </c>
      <c r="AC26" s="83">
        <v>0</v>
      </c>
      <c r="AD26" s="80"/>
      <c r="AE26" s="80"/>
      <c r="AF26" s="80"/>
      <c r="AG26" s="80"/>
      <c r="AH26" s="80"/>
    </row>
    <row r="27" spans="1:34" hidden="1">
      <c r="A27" s="80">
        <v>821000831</v>
      </c>
      <c r="B27" s="80" t="s">
        <v>15</v>
      </c>
      <c r="C27" s="80" t="s">
        <v>26</v>
      </c>
      <c r="D27" s="80" t="s">
        <v>20</v>
      </c>
      <c r="E27" s="80">
        <v>99165</v>
      </c>
      <c r="F27" s="80" t="s">
        <v>75</v>
      </c>
      <c r="G27" s="81" t="s">
        <v>230</v>
      </c>
      <c r="H27" s="82">
        <v>44453</v>
      </c>
      <c r="I27" s="82">
        <v>44466</v>
      </c>
      <c r="J27" s="83">
        <v>32900</v>
      </c>
      <c r="K27" s="80" t="s">
        <v>16</v>
      </c>
      <c r="L27" s="82">
        <v>44440</v>
      </c>
      <c r="M27" s="83">
        <v>32900</v>
      </c>
      <c r="N27" s="83">
        <v>0</v>
      </c>
      <c r="O27" s="83">
        <v>32900</v>
      </c>
      <c r="P27" s="83" t="s">
        <v>379</v>
      </c>
      <c r="Q27" s="80" t="s">
        <v>379</v>
      </c>
      <c r="R27" s="80"/>
      <c r="S27" s="80"/>
      <c r="T27" s="80"/>
      <c r="U27" s="83">
        <v>0</v>
      </c>
      <c r="V27" s="83">
        <v>0</v>
      </c>
      <c r="W27" s="83">
        <v>0</v>
      </c>
      <c r="X27" s="83">
        <v>0</v>
      </c>
      <c r="Y27" s="83">
        <v>0</v>
      </c>
      <c r="Z27" s="83">
        <v>0</v>
      </c>
      <c r="AA27" s="83">
        <v>0</v>
      </c>
      <c r="AB27" s="83">
        <v>0</v>
      </c>
      <c r="AC27" s="83">
        <v>0</v>
      </c>
      <c r="AD27" s="80"/>
      <c r="AE27" s="80"/>
      <c r="AF27" s="80"/>
      <c r="AG27" s="80"/>
      <c r="AH27" s="80"/>
    </row>
    <row r="28" spans="1:34" hidden="1">
      <c r="A28" s="80">
        <v>821000831</v>
      </c>
      <c r="B28" s="80" t="s">
        <v>15</v>
      </c>
      <c r="C28" s="80" t="s">
        <v>27</v>
      </c>
      <c r="D28" s="80" t="s">
        <v>20</v>
      </c>
      <c r="E28" s="80">
        <v>108177</v>
      </c>
      <c r="F28" s="80" t="s">
        <v>76</v>
      </c>
      <c r="G28" s="81" t="s">
        <v>231</v>
      </c>
      <c r="H28" s="82">
        <v>44481</v>
      </c>
      <c r="I28" s="82">
        <v>44495</v>
      </c>
      <c r="J28" s="83">
        <v>32800</v>
      </c>
      <c r="K28" s="80" t="s">
        <v>16</v>
      </c>
      <c r="L28" s="82">
        <v>44470</v>
      </c>
      <c r="M28" s="83">
        <v>32800</v>
      </c>
      <c r="N28" s="83">
        <v>0</v>
      </c>
      <c r="O28" s="83">
        <v>32800</v>
      </c>
      <c r="P28" s="83" t="s">
        <v>379</v>
      </c>
      <c r="Q28" s="80" t="s">
        <v>379</v>
      </c>
      <c r="R28" s="80"/>
      <c r="S28" s="80"/>
      <c r="T28" s="80"/>
      <c r="U28" s="83">
        <v>0</v>
      </c>
      <c r="V28" s="83">
        <v>0</v>
      </c>
      <c r="W28" s="83">
        <v>0</v>
      </c>
      <c r="X28" s="83">
        <v>0</v>
      </c>
      <c r="Y28" s="83">
        <v>0</v>
      </c>
      <c r="Z28" s="83">
        <v>0</v>
      </c>
      <c r="AA28" s="83">
        <v>0</v>
      </c>
      <c r="AB28" s="83">
        <v>0</v>
      </c>
      <c r="AC28" s="83">
        <v>0</v>
      </c>
      <c r="AD28" s="80"/>
      <c r="AE28" s="80"/>
      <c r="AF28" s="80"/>
      <c r="AG28" s="80"/>
      <c r="AH28" s="80"/>
    </row>
    <row r="29" spans="1:34" hidden="1">
      <c r="A29" s="80">
        <v>821000831</v>
      </c>
      <c r="B29" s="80" t="s">
        <v>15</v>
      </c>
      <c r="C29" s="80" t="s">
        <v>27</v>
      </c>
      <c r="D29" s="80" t="s">
        <v>20</v>
      </c>
      <c r="E29" s="80">
        <v>109674</v>
      </c>
      <c r="F29" s="80" t="s">
        <v>77</v>
      </c>
      <c r="G29" s="81" t="s">
        <v>232</v>
      </c>
      <c r="H29" s="82">
        <v>44484</v>
      </c>
      <c r="I29" s="82">
        <v>44495</v>
      </c>
      <c r="J29" s="83">
        <v>76732</v>
      </c>
      <c r="K29" s="80" t="s">
        <v>16</v>
      </c>
      <c r="L29" s="82">
        <v>44470</v>
      </c>
      <c r="M29" s="83">
        <v>76732</v>
      </c>
      <c r="N29" s="83">
        <v>0</v>
      </c>
      <c r="O29" s="83">
        <v>76732</v>
      </c>
      <c r="P29" s="83" t="s">
        <v>379</v>
      </c>
      <c r="Q29" s="80" t="s">
        <v>379</v>
      </c>
      <c r="R29" s="80"/>
      <c r="S29" s="80"/>
      <c r="T29" s="80"/>
      <c r="U29" s="83">
        <v>0</v>
      </c>
      <c r="V29" s="83">
        <v>0</v>
      </c>
      <c r="W29" s="83">
        <v>0</v>
      </c>
      <c r="X29" s="83">
        <v>0</v>
      </c>
      <c r="Y29" s="83">
        <v>0</v>
      </c>
      <c r="Z29" s="83">
        <v>0</v>
      </c>
      <c r="AA29" s="83">
        <v>0</v>
      </c>
      <c r="AB29" s="83">
        <v>0</v>
      </c>
      <c r="AC29" s="83">
        <v>0</v>
      </c>
      <c r="AD29" s="80"/>
      <c r="AE29" s="80"/>
      <c r="AF29" s="80"/>
      <c r="AG29" s="80"/>
      <c r="AH29" s="80"/>
    </row>
    <row r="30" spans="1:34" hidden="1">
      <c r="A30" s="80">
        <v>821000831</v>
      </c>
      <c r="B30" s="80" t="s">
        <v>15</v>
      </c>
      <c r="C30" s="80" t="s">
        <v>27</v>
      </c>
      <c r="D30" s="80" t="s">
        <v>20</v>
      </c>
      <c r="E30" s="80">
        <v>109998</v>
      </c>
      <c r="F30" s="80" t="s">
        <v>78</v>
      </c>
      <c r="G30" s="81" t="s">
        <v>233</v>
      </c>
      <c r="H30" s="82">
        <v>44488</v>
      </c>
      <c r="I30" s="82">
        <v>44495</v>
      </c>
      <c r="J30" s="83">
        <v>11200</v>
      </c>
      <c r="K30" s="80" t="s">
        <v>16</v>
      </c>
      <c r="L30" s="82">
        <v>44470</v>
      </c>
      <c r="M30" s="83">
        <v>11200</v>
      </c>
      <c r="N30" s="83">
        <v>0</v>
      </c>
      <c r="O30" s="83">
        <v>11200</v>
      </c>
      <c r="P30" s="83" t="s">
        <v>379</v>
      </c>
      <c r="Q30" s="80" t="s">
        <v>379</v>
      </c>
      <c r="R30" s="80"/>
      <c r="S30" s="80"/>
      <c r="T30" s="80"/>
      <c r="U30" s="83">
        <v>0</v>
      </c>
      <c r="V30" s="83">
        <v>0</v>
      </c>
      <c r="W30" s="83">
        <v>0</v>
      </c>
      <c r="X30" s="83">
        <v>0</v>
      </c>
      <c r="Y30" s="83">
        <v>0</v>
      </c>
      <c r="Z30" s="83">
        <v>0</v>
      </c>
      <c r="AA30" s="83">
        <v>0</v>
      </c>
      <c r="AB30" s="83">
        <v>0</v>
      </c>
      <c r="AC30" s="83">
        <v>0</v>
      </c>
      <c r="AD30" s="80"/>
      <c r="AE30" s="80"/>
      <c r="AF30" s="80"/>
      <c r="AG30" s="80"/>
      <c r="AH30" s="80"/>
    </row>
    <row r="31" spans="1:34" hidden="1">
      <c r="A31" s="80">
        <v>821000831</v>
      </c>
      <c r="B31" s="80" t="s">
        <v>15</v>
      </c>
      <c r="C31" s="80" t="s">
        <v>28</v>
      </c>
      <c r="D31" s="80" t="s">
        <v>20</v>
      </c>
      <c r="E31" s="80">
        <v>144359</v>
      </c>
      <c r="F31" s="80" t="s">
        <v>79</v>
      </c>
      <c r="G31" s="81" t="s">
        <v>234</v>
      </c>
      <c r="H31" s="82">
        <v>44601</v>
      </c>
      <c r="I31" s="82">
        <v>44628</v>
      </c>
      <c r="J31" s="83">
        <v>172100</v>
      </c>
      <c r="K31" s="80" t="s">
        <v>16</v>
      </c>
      <c r="L31" s="82">
        <v>44593</v>
      </c>
      <c r="M31" s="83">
        <v>172100</v>
      </c>
      <c r="N31" s="83">
        <v>0</v>
      </c>
      <c r="O31" s="83">
        <v>172100</v>
      </c>
      <c r="P31" s="83" t="s">
        <v>379</v>
      </c>
      <c r="Q31" s="80" t="s">
        <v>379</v>
      </c>
      <c r="R31" s="80"/>
      <c r="S31" s="80"/>
      <c r="T31" s="80"/>
      <c r="U31" s="83">
        <v>0</v>
      </c>
      <c r="V31" s="83">
        <v>0</v>
      </c>
      <c r="W31" s="83">
        <v>0</v>
      </c>
      <c r="X31" s="83">
        <v>0</v>
      </c>
      <c r="Y31" s="83">
        <v>0</v>
      </c>
      <c r="Z31" s="83">
        <v>0</v>
      </c>
      <c r="AA31" s="83">
        <v>0</v>
      </c>
      <c r="AB31" s="83">
        <v>0</v>
      </c>
      <c r="AC31" s="83">
        <v>0</v>
      </c>
      <c r="AD31" s="80"/>
      <c r="AE31" s="80"/>
      <c r="AF31" s="80"/>
      <c r="AG31" s="80"/>
      <c r="AH31" s="80"/>
    </row>
    <row r="32" spans="1:34" hidden="1">
      <c r="A32" s="80">
        <v>821000831</v>
      </c>
      <c r="B32" s="80" t="s">
        <v>15</v>
      </c>
      <c r="C32" s="80" t="s">
        <v>28</v>
      </c>
      <c r="D32" s="80" t="s">
        <v>20</v>
      </c>
      <c r="E32" s="80">
        <v>144362</v>
      </c>
      <c r="F32" s="80" t="s">
        <v>80</v>
      </c>
      <c r="G32" s="81" t="s">
        <v>235</v>
      </c>
      <c r="H32" s="82">
        <v>44601</v>
      </c>
      <c r="I32" s="82">
        <v>44628</v>
      </c>
      <c r="J32" s="83">
        <v>30000</v>
      </c>
      <c r="K32" s="80" t="s">
        <v>16</v>
      </c>
      <c r="L32" s="82">
        <v>44593</v>
      </c>
      <c r="M32" s="83">
        <v>30000</v>
      </c>
      <c r="N32" s="83">
        <v>0</v>
      </c>
      <c r="O32" s="83">
        <v>30000</v>
      </c>
      <c r="P32" s="83" t="s">
        <v>379</v>
      </c>
      <c r="Q32" s="80" t="s">
        <v>379</v>
      </c>
      <c r="R32" s="80"/>
      <c r="S32" s="80"/>
      <c r="T32" s="80"/>
      <c r="U32" s="83">
        <v>0</v>
      </c>
      <c r="V32" s="83">
        <v>0</v>
      </c>
      <c r="W32" s="83">
        <v>0</v>
      </c>
      <c r="X32" s="83">
        <v>0</v>
      </c>
      <c r="Y32" s="83">
        <v>0</v>
      </c>
      <c r="Z32" s="83">
        <v>0</v>
      </c>
      <c r="AA32" s="83">
        <v>0</v>
      </c>
      <c r="AB32" s="83">
        <v>0</v>
      </c>
      <c r="AC32" s="83">
        <v>0</v>
      </c>
      <c r="AD32" s="80"/>
      <c r="AE32" s="80"/>
      <c r="AF32" s="80"/>
      <c r="AG32" s="80"/>
      <c r="AH32" s="80"/>
    </row>
    <row r="33" spans="1:34" hidden="1">
      <c r="A33" s="80">
        <v>821000831</v>
      </c>
      <c r="B33" s="80" t="s">
        <v>15</v>
      </c>
      <c r="C33" s="80" t="s">
        <v>28</v>
      </c>
      <c r="D33" s="80" t="s">
        <v>20</v>
      </c>
      <c r="E33" s="80">
        <v>148017</v>
      </c>
      <c r="F33" s="80" t="s">
        <v>81</v>
      </c>
      <c r="G33" s="81" t="s">
        <v>236</v>
      </c>
      <c r="H33" s="82">
        <v>44613</v>
      </c>
      <c r="I33" s="82">
        <v>44628</v>
      </c>
      <c r="J33" s="83">
        <v>1500</v>
      </c>
      <c r="K33" s="80" t="s">
        <v>16</v>
      </c>
      <c r="L33" s="82">
        <v>44593</v>
      </c>
      <c r="M33" s="83">
        <v>1500</v>
      </c>
      <c r="N33" s="83">
        <v>0</v>
      </c>
      <c r="O33" s="83">
        <v>1500</v>
      </c>
      <c r="P33" s="83" t="s">
        <v>379</v>
      </c>
      <c r="Q33" s="80" t="s">
        <v>379</v>
      </c>
      <c r="R33" s="80"/>
      <c r="S33" s="80"/>
      <c r="T33" s="80"/>
      <c r="U33" s="83">
        <v>0</v>
      </c>
      <c r="V33" s="83">
        <v>0</v>
      </c>
      <c r="W33" s="83">
        <v>0</v>
      </c>
      <c r="X33" s="83">
        <v>0</v>
      </c>
      <c r="Y33" s="83">
        <v>0</v>
      </c>
      <c r="Z33" s="83">
        <v>0</v>
      </c>
      <c r="AA33" s="83">
        <v>0</v>
      </c>
      <c r="AB33" s="83">
        <v>0</v>
      </c>
      <c r="AC33" s="83">
        <v>0</v>
      </c>
      <c r="AD33" s="80"/>
      <c r="AE33" s="80"/>
      <c r="AF33" s="80"/>
      <c r="AG33" s="80"/>
      <c r="AH33" s="80"/>
    </row>
    <row r="34" spans="1:34" hidden="1">
      <c r="A34" s="80">
        <v>821000831</v>
      </c>
      <c r="B34" s="80" t="s">
        <v>15</v>
      </c>
      <c r="C34" s="80" t="s">
        <v>28</v>
      </c>
      <c r="D34" s="80" t="s">
        <v>20</v>
      </c>
      <c r="E34" s="80">
        <v>148556</v>
      </c>
      <c r="F34" s="80" t="s">
        <v>82</v>
      </c>
      <c r="G34" s="81" t="s">
        <v>237</v>
      </c>
      <c r="H34" s="82">
        <v>44614</v>
      </c>
      <c r="I34" s="82">
        <v>44628</v>
      </c>
      <c r="J34" s="83">
        <v>36300</v>
      </c>
      <c r="K34" s="80" t="s">
        <v>16</v>
      </c>
      <c r="L34" s="82">
        <v>44593</v>
      </c>
      <c r="M34" s="83">
        <v>36300</v>
      </c>
      <c r="N34" s="83">
        <v>0</v>
      </c>
      <c r="O34" s="83">
        <v>36300</v>
      </c>
      <c r="P34" s="83" t="s">
        <v>379</v>
      </c>
      <c r="Q34" s="80" t="s">
        <v>379</v>
      </c>
      <c r="R34" s="80"/>
      <c r="S34" s="80"/>
      <c r="T34" s="80"/>
      <c r="U34" s="83">
        <v>0</v>
      </c>
      <c r="V34" s="83">
        <v>0</v>
      </c>
      <c r="W34" s="83">
        <v>0</v>
      </c>
      <c r="X34" s="83">
        <v>0</v>
      </c>
      <c r="Y34" s="83">
        <v>0</v>
      </c>
      <c r="Z34" s="83">
        <v>0</v>
      </c>
      <c r="AA34" s="83">
        <v>0</v>
      </c>
      <c r="AB34" s="83">
        <v>0</v>
      </c>
      <c r="AC34" s="83">
        <v>0</v>
      </c>
      <c r="AD34" s="80"/>
      <c r="AE34" s="80"/>
      <c r="AF34" s="80"/>
      <c r="AG34" s="80"/>
      <c r="AH34" s="80"/>
    </row>
    <row r="35" spans="1:34" hidden="1">
      <c r="A35" s="80">
        <v>821000831</v>
      </c>
      <c r="B35" s="80" t="s">
        <v>15</v>
      </c>
      <c r="C35" s="80" t="s">
        <v>29</v>
      </c>
      <c r="D35" s="80" t="s">
        <v>20</v>
      </c>
      <c r="E35" s="80">
        <v>157785</v>
      </c>
      <c r="F35" s="80" t="s">
        <v>83</v>
      </c>
      <c r="G35" s="81" t="s">
        <v>238</v>
      </c>
      <c r="H35" s="82">
        <v>44642</v>
      </c>
      <c r="I35" s="82">
        <v>44656</v>
      </c>
      <c r="J35" s="83">
        <v>7300</v>
      </c>
      <c r="K35" s="80" t="s">
        <v>16</v>
      </c>
      <c r="L35" s="82">
        <v>44621</v>
      </c>
      <c r="M35" s="83">
        <v>7300</v>
      </c>
      <c r="N35" s="83">
        <v>0</v>
      </c>
      <c r="O35" s="83">
        <v>7300</v>
      </c>
      <c r="P35" s="83" t="s">
        <v>379</v>
      </c>
      <c r="Q35" s="80" t="s">
        <v>379</v>
      </c>
      <c r="R35" s="80"/>
      <c r="S35" s="80"/>
      <c r="T35" s="80"/>
      <c r="U35" s="83">
        <v>0</v>
      </c>
      <c r="V35" s="83">
        <v>0</v>
      </c>
      <c r="W35" s="83">
        <v>0</v>
      </c>
      <c r="X35" s="83">
        <v>0</v>
      </c>
      <c r="Y35" s="83">
        <v>0</v>
      </c>
      <c r="Z35" s="83">
        <v>0</v>
      </c>
      <c r="AA35" s="83">
        <v>0</v>
      </c>
      <c r="AB35" s="83">
        <v>0</v>
      </c>
      <c r="AC35" s="83">
        <v>0</v>
      </c>
      <c r="AD35" s="80"/>
      <c r="AE35" s="80"/>
      <c r="AF35" s="80"/>
      <c r="AG35" s="80"/>
      <c r="AH35" s="80"/>
    </row>
    <row r="36" spans="1:34" hidden="1">
      <c r="A36" s="80">
        <v>821000831</v>
      </c>
      <c r="B36" s="80" t="s">
        <v>15</v>
      </c>
      <c r="C36" s="80" t="s">
        <v>29</v>
      </c>
      <c r="D36" s="80" t="s">
        <v>20</v>
      </c>
      <c r="E36" s="80">
        <v>158478</v>
      </c>
      <c r="F36" s="80" t="s">
        <v>84</v>
      </c>
      <c r="G36" s="81" t="s">
        <v>239</v>
      </c>
      <c r="H36" s="82">
        <v>44643</v>
      </c>
      <c r="I36" s="82">
        <v>44656</v>
      </c>
      <c r="J36" s="83">
        <v>12300</v>
      </c>
      <c r="K36" s="80" t="s">
        <v>16</v>
      </c>
      <c r="L36" s="82">
        <v>44621</v>
      </c>
      <c r="M36" s="83">
        <v>12300</v>
      </c>
      <c r="N36" s="83">
        <v>0</v>
      </c>
      <c r="O36" s="83">
        <v>12300</v>
      </c>
      <c r="P36" s="83" t="s">
        <v>379</v>
      </c>
      <c r="Q36" s="80" t="s">
        <v>379</v>
      </c>
      <c r="R36" s="80"/>
      <c r="S36" s="80"/>
      <c r="T36" s="80"/>
      <c r="U36" s="83">
        <v>0</v>
      </c>
      <c r="V36" s="83">
        <v>0</v>
      </c>
      <c r="W36" s="83">
        <v>0</v>
      </c>
      <c r="X36" s="83">
        <v>0</v>
      </c>
      <c r="Y36" s="83">
        <v>0</v>
      </c>
      <c r="Z36" s="83">
        <v>0</v>
      </c>
      <c r="AA36" s="83">
        <v>0</v>
      </c>
      <c r="AB36" s="83">
        <v>0</v>
      </c>
      <c r="AC36" s="83">
        <v>0</v>
      </c>
      <c r="AD36" s="80"/>
      <c r="AE36" s="80"/>
      <c r="AF36" s="80"/>
      <c r="AG36" s="80"/>
      <c r="AH36" s="80"/>
    </row>
    <row r="37" spans="1:34" hidden="1">
      <c r="A37" s="80">
        <v>821000831</v>
      </c>
      <c r="B37" s="80" t="s">
        <v>15</v>
      </c>
      <c r="C37" s="80" t="s">
        <v>30</v>
      </c>
      <c r="D37" s="80" t="s">
        <v>20</v>
      </c>
      <c r="E37" s="80">
        <v>164279</v>
      </c>
      <c r="F37" s="80" t="s">
        <v>85</v>
      </c>
      <c r="G37" s="81" t="s">
        <v>240</v>
      </c>
      <c r="H37" s="82">
        <v>44661</v>
      </c>
      <c r="I37" s="82">
        <v>44684</v>
      </c>
      <c r="J37" s="83">
        <v>156421</v>
      </c>
      <c r="K37" s="80" t="s">
        <v>16</v>
      </c>
      <c r="L37" s="82">
        <v>44652</v>
      </c>
      <c r="M37" s="83">
        <v>156421</v>
      </c>
      <c r="N37" s="83">
        <v>0</v>
      </c>
      <c r="O37" s="83">
        <v>156421</v>
      </c>
      <c r="P37" s="83" t="s">
        <v>379</v>
      </c>
      <c r="Q37" s="80" t="s">
        <v>379</v>
      </c>
      <c r="R37" s="80"/>
      <c r="S37" s="80"/>
      <c r="T37" s="80"/>
      <c r="U37" s="83">
        <v>0</v>
      </c>
      <c r="V37" s="83">
        <v>0</v>
      </c>
      <c r="W37" s="83">
        <v>0</v>
      </c>
      <c r="X37" s="83">
        <v>0</v>
      </c>
      <c r="Y37" s="83">
        <v>0</v>
      </c>
      <c r="Z37" s="83">
        <v>0</v>
      </c>
      <c r="AA37" s="83">
        <v>0</v>
      </c>
      <c r="AB37" s="83">
        <v>0</v>
      </c>
      <c r="AC37" s="83">
        <v>0</v>
      </c>
      <c r="AD37" s="80"/>
      <c r="AE37" s="80"/>
      <c r="AF37" s="80"/>
      <c r="AG37" s="80"/>
      <c r="AH37" s="80"/>
    </row>
    <row r="38" spans="1:34" hidden="1">
      <c r="A38" s="80">
        <v>821000831</v>
      </c>
      <c r="B38" s="80" t="s">
        <v>15</v>
      </c>
      <c r="C38" s="80" t="s">
        <v>30</v>
      </c>
      <c r="D38" s="80" t="s">
        <v>20</v>
      </c>
      <c r="E38" s="80">
        <v>167396</v>
      </c>
      <c r="F38" s="80" t="s">
        <v>86</v>
      </c>
      <c r="G38" s="81" t="s">
        <v>241</v>
      </c>
      <c r="H38" s="82">
        <v>44672</v>
      </c>
      <c r="I38" s="82">
        <v>44684</v>
      </c>
      <c r="J38" s="83">
        <v>12300</v>
      </c>
      <c r="K38" s="80" t="s">
        <v>16</v>
      </c>
      <c r="L38" s="82">
        <v>44652</v>
      </c>
      <c r="M38" s="83">
        <v>12300</v>
      </c>
      <c r="N38" s="83">
        <v>0</v>
      </c>
      <c r="O38" s="83">
        <v>12300</v>
      </c>
      <c r="P38" s="83" t="s">
        <v>379</v>
      </c>
      <c r="Q38" s="80" t="s">
        <v>379</v>
      </c>
      <c r="R38" s="80"/>
      <c r="S38" s="80"/>
      <c r="T38" s="80"/>
      <c r="U38" s="83">
        <v>0</v>
      </c>
      <c r="V38" s="83">
        <v>0</v>
      </c>
      <c r="W38" s="83">
        <v>0</v>
      </c>
      <c r="X38" s="83">
        <v>0</v>
      </c>
      <c r="Y38" s="83">
        <v>0</v>
      </c>
      <c r="Z38" s="83">
        <v>0</v>
      </c>
      <c r="AA38" s="83">
        <v>0</v>
      </c>
      <c r="AB38" s="83">
        <v>0</v>
      </c>
      <c r="AC38" s="83">
        <v>0</v>
      </c>
      <c r="AD38" s="80"/>
      <c r="AE38" s="80"/>
      <c r="AF38" s="80"/>
      <c r="AG38" s="80"/>
      <c r="AH38" s="80"/>
    </row>
    <row r="39" spans="1:34" hidden="1">
      <c r="A39" s="80">
        <v>821000831</v>
      </c>
      <c r="B39" s="80" t="s">
        <v>15</v>
      </c>
      <c r="C39" s="80" t="s">
        <v>31</v>
      </c>
      <c r="D39" s="80" t="s">
        <v>20</v>
      </c>
      <c r="E39" s="80">
        <v>170527</v>
      </c>
      <c r="F39" s="80" t="s">
        <v>87</v>
      </c>
      <c r="G39" s="81" t="s">
        <v>242</v>
      </c>
      <c r="H39" s="82">
        <v>44683</v>
      </c>
      <c r="I39" s="82">
        <v>44921</v>
      </c>
      <c r="J39" s="83">
        <v>40000</v>
      </c>
      <c r="K39" s="80" t="s">
        <v>16</v>
      </c>
      <c r="L39" s="82">
        <v>44682</v>
      </c>
      <c r="M39" s="83">
        <v>40000</v>
      </c>
      <c r="N39" s="83">
        <v>40000</v>
      </c>
      <c r="O39" s="83">
        <v>0</v>
      </c>
      <c r="P39" s="83" t="s">
        <v>387</v>
      </c>
      <c r="Q39" s="83" t="s">
        <v>387</v>
      </c>
      <c r="R39" s="80" t="s">
        <v>362</v>
      </c>
      <c r="S39" s="80" t="s">
        <v>368</v>
      </c>
      <c r="T39" s="80">
        <v>2023</v>
      </c>
      <c r="U39" s="83">
        <v>40000</v>
      </c>
      <c r="V39" s="83">
        <v>0</v>
      </c>
      <c r="W39" s="83">
        <v>0</v>
      </c>
      <c r="X39" s="83">
        <v>0</v>
      </c>
      <c r="Y39" s="83">
        <v>36300</v>
      </c>
      <c r="Z39" s="83">
        <v>40000</v>
      </c>
      <c r="AA39" s="83">
        <v>0</v>
      </c>
      <c r="AB39" s="83">
        <v>40000</v>
      </c>
      <c r="AC39" s="83">
        <v>40000</v>
      </c>
      <c r="AD39" s="80"/>
      <c r="AE39" s="80"/>
      <c r="AF39" s="80"/>
      <c r="AG39" s="80"/>
      <c r="AH39" s="80"/>
    </row>
    <row r="40" spans="1:34" hidden="1">
      <c r="A40" s="80">
        <v>821000831</v>
      </c>
      <c r="B40" s="80" t="s">
        <v>15</v>
      </c>
      <c r="C40" s="80" t="s">
        <v>31</v>
      </c>
      <c r="D40" s="80" t="s">
        <v>20</v>
      </c>
      <c r="E40" s="80">
        <v>173614</v>
      </c>
      <c r="F40" s="80" t="s">
        <v>88</v>
      </c>
      <c r="G40" s="81" t="s">
        <v>243</v>
      </c>
      <c r="H40" s="82">
        <v>44691</v>
      </c>
      <c r="I40" s="82">
        <v>44921</v>
      </c>
      <c r="J40" s="83">
        <v>12300</v>
      </c>
      <c r="K40" s="80" t="s">
        <v>16</v>
      </c>
      <c r="L40" s="82">
        <v>44682</v>
      </c>
      <c r="M40" s="83">
        <v>12300</v>
      </c>
      <c r="N40" s="83">
        <v>12300</v>
      </c>
      <c r="O40" s="83">
        <v>0</v>
      </c>
      <c r="P40" s="83" t="s">
        <v>387</v>
      </c>
      <c r="Q40" s="83" t="s">
        <v>387</v>
      </c>
      <c r="R40" s="80" t="s">
        <v>362</v>
      </c>
      <c r="S40" s="80" t="s">
        <v>368</v>
      </c>
      <c r="T40" s="80">
        <v>2023</v>
      </c>
      <c r="U40" s="83">
        <v>12300</v>
      </c>
      <c r="V40" s="83">
        <v>0</v>
      </c>
      <c r="W40" s="83">
        <v>0</v>
      </c>
      <c r="X40" s="83">
        <v>0</v>
      </c>
      <c r="Y40" s="83">
        <v>0</v>
      </c>
      <c r="Z40" s="83">
        <v>12300</v>
      </c>
      <c r="AA40" s="83">
        <v>0</v>
      </c>
      <c r="AB40" s="83">
        <v>12300</v>
      </c>
      <c r="AC40" s="83">
        <v>12300</v>
      </c>
      <c r="AD40" s="80"/>
      <c r="AE40" s="80"/>
      <c r="AF40" s="80"/>
      <c r="AG40" s="80"/>
      <c r="AH40" s="80"/>
    </row>
    <row r="41" spans="1:34" hidden="1">
      <c r="A41" s="80">
        <v>821000831</v>
      </c>
      <c r="B41" s="80" t="s">
        <v>15</v>
      </c>
      <c r="C41" s="80" t="s">
        <v>32</v>
      </c>
      <c r="D41" s="80" t="s">
        <v>20</v>
      </c>
      <c r="E41" s="80">
        <v>168906</v>
      </c>
      <c r="F41" s="80" t="s">
        <v>89</v>
      </c>
      <c r="G41" s="81" t="s">
        <v>244</v>
      </c>
      <c r="H41" s="82">
        <v>44678</v>
      </c>
      <c r="I41" s="82">
        <v>44978</v>
      </c>
      <c r="J41" s="83">
        <v>56300</v>
      </c>
      <c r="K41" s="80" t="s">
        <v>16</v>
      </c>
      <c r="L41" s="82">
        <v>44682</v>
      </c>
      <c r="M41" s="83">
        <v>56300</v>
      </c>
      <c r="N41" s="83">
        <v>56300</v>
      </c>
      <c r="O41" s="83">
        <v>0</v>
      </c>
      <c r="P41" s="83" t="s">
        <v>387</v>
      </c>
      <c r="Q41" s="83" t="s">
        <v>387</v>
      </c>
      <c r="R41" s="80" t="s">
        <v>362</v>
      </c>
      <c r="S41" s="80" t="s">
        <v>368</v>
      </c>
      <c r="T41" s="80">
        <v>2023</v>
      </c>
      <c r="U41" s="83">
        <v>56300</v>
      </c>
      <c r="V41" s="83">
        <v>0</v>
      </c>
      <c r="W41" s="83">
        <v>0</v>
      </c>
      <c r="X41" s="83">
        <v>0</v>
      </c>
      <c r="Y41" s="83">
        <v>76700</v>
      </c>
      <c r="Z41" s="83">
        <v>56300</v>
      </c>
      <c r="AA41" s="83">
        <v>0</v>
      </c>
      <c r="AB41" s="83">
        <v>56300</v>
      </c>
      <c r="AC41" s="83">
        <v>56300</v>
      </c>
      <c r="AD41" s="83">
        <v>56300</v>
      </c>
      <c r="AE41" s="83">
        <v>0</v>
      </c>
      <c r="AF41" s="80">
        <v>2201365922</v>
      </c>
      <c r="AG41" s="82">
        <v>45007</v>
      </c>
      <c r="AH41" s="83">
        <v>1126636</v>
      </c>
    </row>
    <row r="42" spans="1:34" hidden="1">
      <c r="A42" s="80">
        <v>821000831</v>
      </c>
      <c r="B42" s="80" t="s">
        <v>15</v>
      </c>
      <c r="C42" s="80" t="s">
        <v>32</v>
      </c>
      <c r="D42" s="80" t="s">
        <v>20</v>
      </c>
      <c r="E42" s="80">
        <v>168907</v>
      </c>
      <c r="F42" s="80" t="s">
        <v>90</v>
      </c>
      <c r="G42" s="81" t="s">
        <v>245</v>
      </c>
      <c r="H42" s="82">
        <v>44678</v>
      </c>
      <c r="I42" s="82">
        <v>44978</v>
      </c>
      <c r="J42" s="83">
        <v>17700</v>
      </c>
      <c r="K42" s="80" t="s">
        <v>16</v>
      </c>
      <c r="L42" s="82">
        <v>44682</v>
      </c>
      <c r="M42" s="83">
        <v>17700</v>
      </c>
      <c r="N42" s="83">
        <v>17700</v>
      </c>
      <c r="O42" s="83">
        <v>0</v>
      </c>
      <c r="P42" s="83" t="s">
        <v>387</v>
      </c>
      <c r="Q42" s="83" t="s">
        <v>387</v>
      </c>
      <c r="R42" s="80" t="s">
        <v>362</v>
      </c>
      <c r="S42" s="80" t="s">
        <v>368</v>
      </c>
      <c r="T42" s="80">
        <v>2023</v>
      </c>
      <c r="U42" s="83">
        <v>17700</v>
      </c>
      <c r="V42" s="83">
        <v>0</v>
      </c>
      <c r="W42" s="83">
        <v>0</v>
      </c>
      <c r="X42" s="83">
        <v>0</v>
      </c>
      <c r="Y42" s="83">
        <v>0</v>
      </c>
      <c r="Z42" s="83">
        <v>17700</v>
      </c>
      <c r="AA42" s="83">
        <v>0</v>
      </c>
      <c r="AB42" s="83">
        <v>17700</v>
      </c>
      <c r="AC42" s="83">
        <v>17700</v>
      </c>
      <c r="AD42" s="89">
        <v>17700</v>
      </c>
      <c r="AE42" s="92">
        <v>0</v>
      </c>
      <c r="AF42" s="80">
        <v>2201365922</v>
      </c>
      <c r="AG42" s="82">
        <v>45007</v>
      </c>
      <c r="AH42" s="89">
        <v>1126636</v>
      </c>
    </row>
    <row r="43" spans="1:34" hidden="1">
      <c r="A43" s="80">
        <v>821000831</v>
      </c>
      <c r="B43" s="80" t="s">
        <v>15</v>
      </c>
      <c r="C43" s="80" t="s">
        <v>32</v>
      </c>
      <c r="D43" s="80" t="s">
        <v>20</v>
      </c>
      <c r="E43" s="80">
        <v>168910</v>
      </c>
      <c r="F43" s="80" t="s">
        <v>91</v>
      </c>
      <c r="G43" s="81" t="s">
        <v>246</v>
      </c>
      <c r="H43" s="82">
        <v>44678</v>
      </c>
      <c r="I43" s="82">
        <v>44978</v>
      </c>
      <c r="J43" s="83">
        <v>28000</v>
      </c>
      <c r="K43" s="80" t="s">
        <v>16</v>
      </c>
      <c r="L43" s="82">
        <v>44682</v>
      </c>
      <c r="M43" s="83">
        <v>28000</v>
      </c>
      <c r="N43" s="83">
        <v>28000</v>
      </c>
      <c r="O43" s="83">
        <v>0</v>
      </c>
      <c r="P43" s="83" t="s">
        <v>387</v>
      </c>
      <c r="Q43" s="83" t="s">
        <v>387</v>
      </c>
      <c r="R43" s="80" t="s">
        <v>362</v>
      </c>
      <c r="S43" s="80" t="s">
        <v>368</v>
      </c>
      <c r="T43" s="80">
        <v>2023</v>
      </c>
      <c r="U43" s="83">
        <v>28000</v>
      </c>
      <c r="V43" s="83">
        <v>0</v>
      </c>
      <c r="W43" s="83">
        <v>0</v>
      </c>
      <c r="X43" s="83">
        <v>0</v>
      </c>
      <c r="Y43" s="83">
        <v>50500</v>
      </c>
      <c r="Z43" s="83">
        <v>28000</v>
      </c>
      <c r="AA43" s="83">
        <v>0</v>
      </c>
      <c r="AB43" s="83">
        <v>28000</v>
      </c>
      <c r="AC43" s="83">
        <v>28000</v>
      </c>
      <c r="AD43" s="80"/>
      <c r="AE43" s="80"/>
      <c r="AF43" s="80"/>
      <c r="AG43" s="80"/>
      <c r="AH43" s="80"/>
    </row>
    <row r="44" spans="1:34" hidden="1">
      <c r="A44" s="80">
        <v>821000831</v>
      </c>
      <c r="B44" s="80" t="s">
        <v>15</v>
      </c>
      <c r="C44" s="80" t="s">
        <v>32</v>
      </c>
      <c r="D44" s="80" t="s">
        <v>20</v>
      </c>
      <c r="E44" s="80">
        <v>168913</v>
      </c>
      <c r="F44" s="80" t="s">
        <v>92</v>
      </c>
      <c r="G44" s="81" t="s">
        <v>247</v>
      </c>
      <c r="H44" s="82">
        <v>44678</v>
      </c>
      <c r="I44" s="82">
        <v>44978</v>
      </c>
      <c r="J44" s="83">
        <v>34000</v>
      </c>
      <c r="K44" s="80" t="s">
        <v>16</v>
      </c>
      <c r="L44" s="82">
        <v>44682</v>
      </c>
      <c r="M44" s="83">
        <v>34000</v>
      </c>
      <c r="N44" s="83">
        <v>34000</v>
      </c>
      <c r="O44" s="83">
        <v>0</v>
      </c>
      <c r="P44" s="83" t="s">
        <v>387</v>
      </c>
      <c r="Q44" s="83" t="s">
        <v>387</v>
      </c>
      <c r="R44" s="80" t="s">
        <v>362</v>
      </c>
      <c r="S44" s="80" t="s">
        <v>368</v>
      </c>
      <c r="T44" s="80">
        <v>2023</v>
      </c>
      <c r="U44" s="83">
        <v>34000</v>
      </c>
      <c r="V44" s="83">
        <v>0</v>
      </c>
      <c r="W44" s="83">
        <v>0</v>
      </c>
      <c r="X44" s="83">
        <v>0</v>
      </c>
      <c r="Y44" s="83">
        <v>30900</v>
      </c>
      <c r="Z44" s="83">
        <v>34000</v>
      </c>
      <c r="AA44" s="83">
        <v>0</v>
      </c>
      <c r="AB44" s="83">
        <v>34000</v>
      </c>
      <c r="AC44" s="83">
        <v>34000</v>
      </c>
      <c r="AD44" s="89">
        <v>34000</v>
      </c>
      <c r="AE44" s="89">
        <v>0</v>
      </c>
      <c r="AF44" s="90">
        <v>2201365922</v>
      </c>
      <c r="AG44" s="91">
        <v>45007</v>
      </c>
      <c r="AH44" s="89">
        <v>1126636</v>
      </c>
    </row>
    <row r="45" spans="1:34" hidden="1">
      <c r="A45" s="80">
        <v>821000831</v>
      </c>
      <c r="B45" s="80" t="s">
        <v>15</v>
      </c>
      <c r="C45" s="80" t="s">
        <v>32</v>
      </c>
      <c r="D45" s="80" t="s">
        <v>20</v>
      </c>
      <c r="E45" s="80">
        <v>168914</v>
      </c>
      <c r="F45" s="80" t="s">
        <v>93</v>
      </c>
      <c r="G45" s="81" t="s">
        <v>248</v>
      </c>
      <c r="H45" s="82">
        <v>44678</v>
      </c>
      <c r="I45" s="82">
        <v>44978</v>
      </c>
      <c r="J45" s="83">
        <v>18700</v>
      </c>
      <c r="K45" s="80" t="s">
        <v>16</v>
      </c>
      <c r="L45" s="82">
        <v>44682</v>
      </c>
      <c r="M45" s="83">
        <v>18700</v>
      </c>
      <c r="N45" s="83">
        <v>18700</v>
      </c>
      <c r="O45" s="83">
        <v>0</v>
      </c>
      <c r="P45" s="83" t="s">
        <v>387</v>
      </c>
      <c r="Q45" s="83" t="s">
        <v>387</v>
      </c>
      <c r="R45" s="80" t="s">
        <v>362</v>
      </c>
      <c r="S45" s="80" t="s">
        <v>368</v>
      </c>
      <c r="T45" s="80">
        <v>2023</v>
      </c>
      <c r="U45" s="83">
        <v>18700</v>
      </c>
      <c r="V45" s="83">
        <v>0</v>
      </c>
      <c r="W45" s="83">
        <v>0</v>
      </c>
      <c r="X45" s="83">
        <v>0</v>
      </c>
      <c r="Y45" s="83">
        <v>17000</v>
      </c>
      <c r="Z45" s="83">
        <v>18700</v>
      </c>
      <c r="AA45" s="83">
        <v>0</v>
      </c>
      <c r="AB45" s="83">
        <v>18700</v>
      </c>
      <c r="AC45" s="83">
        <v>18700</v>
      </c>
      <c r="AD45" s="80"/>
      <c r="AE45" s="80"/>
      <c r="AF45" s="80"/>
      <c r="AG45" s="80"/>
      <c r="AH45" s="80"/>
    </row>
    <row r="46" spans="1:34" hidden="1">
      <c r="A46" s="80">
        <v>821000831</v>
      </c>
      <c r="B46" s="80" t="s">
        <v>15</v>
      </c>
      <c r="C46" s="80" t="s">
        <v>32</v>
      </c>
      <c r="D46" s="80" t="s">
        <v>20</v>
      </c>
      <c r="E46" s="80">
        <v>168917</v>
      </c>
      <c r="F46" s="80" t="s">
        <v>94</v>
      </c>
      <c r="G46" s="81" t="s">
        <v>249</v>
      </c>
      <c r="H46" s="82">
        <v>44678</v>
      </c>
      <c r="I46" s="82">
        <v>44978</v>
      </c>
      <c r="J46" s="83">
        <v>16000</v>
      </c>
      <c r="K46" s="80" t="s">
        <v>16</v>
      </c>
      <c r="L46" s="82">
        <v>44682</v>
      </c>
      <c r="M46" s="83">
        <v>16000</v>
      </c>
      <c r="N46" s="83">
        <v>16000</v>
      </c>
      <c r="O46" s="83">
        <v>0</v>
      </c>
      <c r="P46" s="83" t="s">
        <v>387</v>
      </c>
      <c r="Q46" s="83" t="s">
        <v>387</v>
      </c>
      <c r="R46" s="80" t="s">
        <v>362</v>
      </c>
      <c r="S46" s="80" t="s">
        <v>368</v>
      </c>
      <c r="T46" s="80">
        <v>2023</v>
      </c>
      <c r="U46" s="83">
        <v>16000</v>
      </c>
      <c r="V46" s="83">
        <v>0</v>
      </c>
      <c r="W46" s="83">
        <v>0</v>
      </c>
      <c r="X46" s="83">
        <v>0</v>
      </c>
      <c r="Y46" s="83">
        <v>23300</v>
      </c>
      <c r="Z46" s="83">
        <v>16000</v>
      </c>
      <c r="AA46" s="83">
        <v>0</v>
      </c>
      <c r="AB46" s="83">
        <v>16000</v>
      </c>
      <c r="AC46" s="83">
        <v>16000</v>
      </c>
      <c r="AD46" s="80"/>
      <c r="AE46" s="80"/>
      <c r="AF46" s="80"/>
      <c r="AG46" s="80"/>
      <c r="AH46" s="80"/>
    </row>
    <row r="47" spans="1:34" hidden="1">
      <c r="A47" s="80">
        <v>821000831</v>
      </c>
      <c r="B47" s="80" t="s">
        <v>15</v>
      </c>
      <c r="C47" s="80" t="s">
        <v>32</v>
      </c>
      <c r="D47" s="80" t="s">
        <v>20</v>
      </c>
      <c r="E47" s="80">
        <v>168920</v>
      </c>
      <c r="F47" s="80" t="s">
        <v>95</v>
      </c>
      <c r="G47" s="81" t="s">
        <v>250</v>
      </c>
      <c r="H47" s="82">
        <v>44678</v>
      </c>
      <c r="I47" s="82">
        <v>44978</v>
      </c>
      <c r="J47" s="83">
        <v>172700</v>
      </c>
      <c r="K47" s="80" t="s">
        <v>16</v>
      </c>
      <c r="L47" s="82">
        <v>44682</v>
      </c>
      <c r="M47" s="83">
        <v>172700</v>
      </c>
      <c r="N47" s="83">
        <v>172700</v>
      </c>
      <c r="O47" s="83">
        <v>0</v>
      </c>
      <c r="P47" s="83" t="s">
        <v>387</v>
      </c>
      <c r="Q47" s="83" t="s">
        <v>387</v>
      </c>
      <c r="R47" s="80" t="s">
        <v>362</v>
      </c>
      <c r="S47" s="80" t="s">
        <v>368</v>
      </c>
      <c r="T47" s="80">
        <v>2023</v>
      </c>
      <c r="U47" s="83">
        <v>172700</v>
      </c>
      <c r="V47" s="83">
        <v>0</v>
      </c>
      <c r="W47" s="83">
        <v>0</v>
      </c>
      <c r="X47" s="83">
        <v>0</v>
      </c>
      <c r="Y47" s="83">
        <v>84800</v>
      </c>
      <c r="Z47" s="83">
        <v>172700</v>
      </c>
      <c r="AA47" s="83">
        <v>0</v>
      </c>
      <c r="AB47" s="83">
        <v>172700</v>
      </c>
      <c r="AC47" s="83">
        <v>172700</v>
      </c>
      <c r="AD47" s="89">
        <v>172700</v>
      </c>
      <c r="AE47" s="89">
        <v>0</v>
      </c>
      <c r="AF47" s="90">
        <v>2201365922</v>
      </c>
      <c r="AG47" s="91">
        <v>45007</v>
      </c>
      <c r="AH47" s="89">
        <v>1126636</v>
      </c>
    </row>
    <row r="48" spans="1:34" hidden="1">
      <c r="A48" s="80">
        <v>821000831</v>
      </c>
      <c r="B48" s="80" t="s">
        <v>15</v>
      </c>
      <c r="C48" s="80" t="s">
        <v>32</v>
      </c>
      <c r="D48" s="80" t="s">
        <v>20</v>
      </c>
      <c r="E48" s="80">
        <v>171641</v>
      </c>
      <c r="F48" s="80" t="s">
        <v>96</v>
      </c>
      <c r="G48" s="81" t="s">
        <v>251</v>
      </c>
      <c r="H48" s="82">
        <v>44685</v>
      </c>
      <c r="I48" s="82">
        <v>44978</v>
      </c>
      <c r="J48" s="83">
        <v>12300</v>
      </c>
      <c r="K48" s="80" t="s">
        <v>16</v>
      </c>
      <c r="L48" s="82">
        <v>44682</v>
      </c>
      <c r="M48" s="83">
        <v>12300</v>
      </c>
      <c r="N48" s="83">
        <v>12300</v>
      </c>
      <c r="O48" s="83">
        <v>0</v>
      </c>
      <c r="P48" s="83" t="s">
        <v>387</v>
      </c>
      <c r="Q48" s="83" t="s">
        <v>387</v>
      </c>
      <c r="R48" s="80" t="s">
        <v>362</v>
      </c>
      <c r="S48" s="80" t="s">
        <v>368</v>
      </c>
      <c r="T48" s="80">
        <v>2023</v>
      </c>
      <c r="U48" s="83">
        <v>12300</v>
      </c>
      <c r="V48" s="83">
        <v>0</v>
      </c>
      <c r="W48" s="83">
        <v>0</v>
      </c>
      <c r="X48" s="83">
        <v>0</v>
      </c>
      <c r="Y48" s="83">
        <v>0</v>
      </c>
      <c r="Z48" s="83">
        <v>12300</v>
      </c>
      <c r="AA48" s="83">
        <v>0</v>
      </c>
      <c r="AB48" s="83">
        <v>12300</v>
      </c>
      <c r="AC48" s="83">
        <v>12300</v>
      </c>
      <c r="AD48" s="80"/>
      <c r="AE48" s="80"/>
      <c r="AF48" s="80"/>
      <c r="AG48" s="80"/>
      <c r="AH48" s="80"/>
    </row>
    <row r="49" spans="1:34" hidden="1">
      <c r="A49" s="80">
        <v>821000831</v>
      </c>
      <c r="B49" s="80" t="s">
        <v>15</v>
      </c>
      <c r="C49" s="80" t="s">
        <v>32</v>
      </c>
      <c r="D49" s="80" t="s">
        <v>20</v>
      </c>
      <c r="E49" s="80">
        <v>172060</v>
      </c>
      <c r="F49" s="80" t="s">
        <v>97</v>
      </c>
      <c r="G49" s="81" t="s">
        <v>252</v>
      </c>
      <c r="H49" s="82">
        <v>44686</v>
      </c>
      <c r="I49" s="82">
        <v>44978</v>
      </c>
      <c r="J49" s="83">
        <v>36300</v>
      </c>
      <c r="K49" s="80" t="s">
        <v>16</v>
      </c>
      <c r="L49" s="82">
        <v>44682</v>
      </c>
      <c r="M49" s="83">
        <v>36300</v>
      </c>
      <c r="N49" s="83">
        <v>36300</v>
      </c>
      <c r="O49" s="83">
        <v>0</v>
      </c>
      <c r="P49" s="83" t="s">
        <v>387</v>
      </c>
      <c r="Q49" s="83" t="s">
        <v>387</v>
      </c>
      <c r="R49" s="80" t="s">
        <v>362</v>
      </c>
      <c r="S49" s="80" t="s">
        <v>368</v>
      </c>
      <c r="T49" s="80">
        <v>2023</v>
      </c>
      <c r="U49" s="83">
        <v>36300</v>
      </c>
      <c r="V49" s="83">
        <v>0</v>
      </c>
      <c r="W49" s="83">
        <v>0</v>
      </c>
      <c r="X49" s="83">
        <v>0</v>
      </c>
      <c r="Y49" s="83">
        <v>0</v>
      </c>
      <c r="Z49" s="83">
        <v>36300</v>
      </c>
      <c r="AA49" s="83">
        <v>0</v>
      </c>
      <c r="AB49" s="83">
        <v>36300</v>
      </c>
      <c r="AC49" s="83">
        <v>36300</v>
      </c>
      <c r="AD49" s="80"/>
      <c r="AE49" s="80"/>
      <c r="AF49" s="80"/>
      <c r="AG49" s="80"/>
      <c r="AH49" s="80"/>
    </row>
    <row r="50" spans="1:34" hidden="1">
      <c r="A50" s="80">
        <v>821000831</v>
      </c>
      <c r="B50" s="80" t="s">
        <v>15</v>
      </c>
      <c r="C50" s="80" t="s">
        <v>32</v>
      </c>
      <c r="D50" s="80" t="s">
        <v>20</v>
      </c>
      <c r="E50" s="80">
        <v>172678</v>
      </c>
      <c r="F50" s="80" t="s">
        <v>98</v>
      </c>
      <c r="G50" s="81" t="s">
        <v>253</v>
      </c>
      <c r="H50" s="82">
        <v>44688</v>
      </c>
      <c r="I50" s="82">
        <v>44978</v>
      </c>
      <c r="J50" s="83">
        <v>156540</v>
      </c>
      <c r="K50" s="80" t="s">
        <v>16</v>
      </c>
      <c r="L50" s="82">
        <v>44682</v>
      </c>
      <c r="M50" s="83">
        <v>156540</v>
      </c>
      <c r="N50" s="83">
        <v>156540</v>
      </c>
      <c r="O50" s="83">
        <v>0</v>
      </c>
      <c r="P50" s="83" t="s">
        <v>387</v>
      </c>
      <c r="Q50" s="83" t="s">
        <v>387</v>
      </c>
      <c r="R50" s="80" t="s">
        <v>362</v>
      </c>
      <c r="S50" s="80" t="s">
        <v>368</v>
      </c>
      <c r="T50" s="80">
        <v>2023</v>
      </c>
      <c r="U50" s="83">
        <v>156540</v>
      </c>
      <c r="V50" s="83">
        <v>0</v>
      </c>
      <c r="W50" s="83">
        <v>0</v>
      </c>
      <c r="X50" s="83">
        <v>0</v>
      </c>
      <c r="Y50" s="83">
        <v>0</v>
      </c>
      <c r="Z50" s="83">
        <v>156540</v>
      </c>
      <c r="AA50" s="83">
        <v>0</v>
      </c>
      <c r="AB50" s="83">
        <v>156540</v>
      </c>
      <c r="AC50" s="83">
        <v>156540</v>
      </c>
      <c r="AD50" s="80"/>
      <c r="AE50" s="80"/>
      <c r="AF50" s="80"/>
      <c r="AG50" s="80"/>
      <c r="AH50" s="80"/>
    </row>
    <row r="51" spans="1:34" hidden="1">
      <c r="A51" s="80">
        <v>821000831</v>
      </c>
      <c r="B51" s="80" t="s">
        <v>15</v>
      </c>
      <c r="C51" s="80" t="s">
        <v>32</v>
      </c>
      <c r="D51" s="80" t="s">
        <v>20</v>
      </c>
      <c r="E51" s="80">
        <v>172738</v>
      </c>
      <c r="F51" s="80" t="s">
        <v>99</v>
      </c>
      <c r="G51" s="81" t="s">
        <v>254</v>
      </c>
      <c r="H51" s="82">
        <v>44688</v>
      </c>
      <c r="I51" s="82">
        <v>44978</v>
      </c>
      <c r="J51" s="83">
        <v>24600</v>
      </c>
      <c r="K51" s="80" t="s">
        <v>16</v>
      </c>
      <c r="L51" s="82">
        <v>44682</v>
      </c>
      <c r="M51" s="83">
        <v>24600</v>
      </c>
      <c r="N51" s="83">
        <v>24600</v>
      </c>
      <c r="O51" s="83">
        <v>0</v>
      </c>
      <c r="P51" s="83" t="s">
        <v>387</v>
      </c>
      <c r="Q51" s="83" t="s">
        <v>387</v>
      </c>
      <c r="R51" s="80" t="s">
        <v>362</v>
      </c>
      <c r="S51" s="80" t="s">
        <v>368</v>
      </c>
      <c r="T51" s="80">
        <v>2023</v>
      </c>
      <c r="U51" s="83">
        <v>24600</v>
      </c>
      <c r="V51" s="83">
        <v>0</v>
      </c>
      <c r="W51" s="83">
        <v>0</v>
      </c>
      <c r="X51" s="83">
        <v>0</v>
      </c>
      <c r="Y51" s="83">
        <v>0</v>
      </c>
      <c r="Z51" s="83">
        <v>24600</v>
      </c>
      <c r="AA51" s="83">
        <v>0</v>
      </c>
      <c r="AB51" s="83">
        <v>24600</v>
      </c>
      <c r="AC51" s="83">
        <v>24600</v>
      </c>
      <c r="AD51" s="80"/>
      <c r="AE51" s="80"/>
      <c r="AF51" s="80"/>
      <c r="AG51" s="80"/>
      <c r="AH51" s="80"/>
    </row>
    <row r="52" spans="1:34" hidden="1">
      <c r="A52" s="80">
        <v>821000831</v>
      </c>
      <c r="B52" s="80" t="s">
        <v>15</v>
      </c>
      <c r="C52" s="80" t="s">
        <v>32</v>
      </c>
      <c r="D52" s="80" t="s">
        <v>20</v>
      </c>
      <c r="E52" s="80">
        <v>176116</v>
      </c>
      <c r="F52" s="80" t="s">
        <v>100</v>
      </c>
      <c r="G52" s="81" t="s">
        <v>255</v>
      </c>
      <c r="H52" s="82">
        <v>44699</v>
      </c>
      <c r="I52" s="82">
        <v>44978</v>
      </c>
      <c r="J52" s="83">
        <v>36300</v>
      </c>
      <c r="K52" s="80" t="s">
        <v>16</v>
      </c>
      <c r="L52" s="82">
        <v>44682</v>
      </c>
      <c r="M52" s="83">
        <v>36300</v>
      </c>
      <c r="N52" s="83">
        <v>36300</v>
      </c>
      <c r="O52" s="83">
        <v>0</v>
      </c>
      <c r="P52" s="83" t="s">
        <v>387</v>
      </c>
      <c r="Q52" s="83" t="s">
        <v>387</v>
      </c>
      <c r="R52" s="80" t="s">
        <v>362</v>
      </c>
      <c r="S52" s="80" t="s">
        <v>368</v>
      </c>
      <c r="T52" s="80">
        <v>2023</v>
      </c>
      <c r="U52" s="83">
        <v>36300</v>
      </c>
      <c r="V52" s="83">
        <v>0</v>
      </c>
      <c r="W52" s="83">
        <v>0</v>
      </c>
      <c r="X52" s="83">
        <v>0</v>
      </c>
      <c r="Y52" s="83">
        <v>0</v>
      </c>
      <c r="Z52" s="83">
        <v>36300</v>
      </c>
      <c r="AA52" s="83">
        <v>0</v>
      </c>
      <c r="AB52" s="83">
        <v>36300</v>
      </c>
      <c r="AC52" s="83">
        <v>36300</v>
      </c>
      <c r="AD52" s="80"/>
      <c r="AE52" s="80"/>
      <c r="AF52" s="80"/>
      <c r="AG52" s="80"/>
      <c r="AH52" s="80"/>
    </row>
    <row r="53" spans="1:34" hidden="1">
      <c r="A53" s="80">
        <v>821000831</v>
      </c>
      <c r="B53" s="80" t="s">
        <v>15</v>
      </c>
      <c r="C53" s="80" t="s">
        <v>33</v>
      </c>
      <c r="D53" s="80" t="s">
        <v>20</v>
      </c>
      <c r="E53" s="80">
        <v>182363</v>
      </c>
      <c r="F53" s="80" t="s">
        <v>101</v>
      </c>
      <c r="G53" s="81" t="s">
        <v>256</v>
      </c>
      <c r="H53" s="82">
        <v>44720</v>
      </c>
      <c r="I53" s="82">
        <v>44921</v>
      </c>
      <c r="J53" s="83">
        <v>270800</v>
      </c>
      <c r="K53" s="80" t="s">
        <v>16</v>
      </c>
      <c r="L53" s="82">
        <v>44713</v>
      </c>
      <c r="M53" s="83">
        <v>270800</v>
      </c>
      <c r="N53" s="83">
        <v>270800</v>
      </c>
      <c r="O53" s="83">
        <v>0</v>
      </c>
      <c r="P53" s="83" t="s">
        <v>387</v>
      </c>
      <c r="Q53" s="83" t="s">
        <v>387</v>
      </c>
      <c r="R53" s="80" t="s">
        <v>362</v>
      </c>
      <c r="S53" s="80" t="s">
        <v>368</v>
      </c>
      <c r="T53" s="80">
        <v>2023</v>
      </c>
      <c r="U53" s="83">
        <v>270800</v>
      </c>
      <c r="V53" s="83">
        <v>0</v>
      </c>
      <c r="W53" s="83">
        <v>0</v>
      </c>
      <c r="X53" s="83">
        <v>0</v>
      </c>
      <c r="Y53" s="83">
        <v>232900</v>
      </c>
      <c r="Z53" s="83">
        <v>270800</v>
      </c>
      <c r="AA53" s="83">
        <v>0</v>
      </c>
      <c r="AB53" s="83">
        <v>270800</v>
      </c>
      <c r="AC53" s="83">
        <v>270800</v>
      </c>
      <c r="AD53" s="80"/>
      <c r="AE53" s="80"/>
      <c r="AF53" s="80"/>
      <c r="AG53" s="80"/>
      <c r="AH53" s="80"/>
    </row>
    <row r="54" spans="1:34" hidden="1">
      <c r="A54" s="80">
        <v>821000831</v>
      </c>
      <c r="B54" s="80" t="s">
        <v>15</v>
      </c>
      <c r="C54" s="80" t="s">
        <v>33</v>
      </c>
      <c r="D54" s="80" t="s">
        <v>20</v>
      </c>
      <c r="E54" s="80">
        <v>182372</v>
      </c>
      <c r="F54" s="80" t="s">
        <v>102</v>
      </c>
      <c r="G54" s="81" t="s">
        <v>257</v>
      </c>
      <c r="H54" s="82">
        <v>44720</v>
      </c>
      <c r="I54" s="82">
        <v>44921</v>
      </c>
      <c r="J54" s="83">
        <v>74000</v>
      </c>
      <c r="K54" s="80" t="s">
        <v>16</v>
      </c>
      <c r="L54" s="82">
        <v>44713</v>
      </c>
      <c r="M54" s="83">
        <v>74000</v>
      </c>
      <c r="N54" s="83">
        <v>74000</v>
      </c>
      <c r="O54" s="83">
        <v>0</v>
      </c>
      <c r="P54" s="83" t="s">
        <v>387</v>
      </c>
      <c r="Q54" s="83" t="s">
        <v>387</v>
      </c>
      <c r="R54" s="80" t="s">
        <v>362</v>
      </c>
      <c r="S54" s="80" t="s">
        <v>368</v>
      </c>
      <c r="T54" s="80">
        <v>2023</v>
      </c>
      <c r="U54" s="83">
        <v>74000</v>
      </c>
      <c r="V54" s="83">
        <v>0</v>
      </c>
      <c r="W54" s="83">
        <v>0</v>
      </c>
      <c r="X54" s="83">
        <v>0</v>
      </c>
      <c r="Y54" s="83">
        <v>72400</v>
      </c>
      <c r="Z54" s="83">
        <v>74000</v>
      </c>
      <c r="AA54" s="83">
        <v>0</v>
      </c>
      <c r="AB54" s="83">
        <v>74000</v>
      </c>
      <c r="AC54" s="83">
        <v>74000</v>
      </c>
      <c r="AD54" s="80"/>
      <c r="AE54" s="80"/>
      <c r="AF54" s="80"/>
      <c r="AG54" s="80"/>
      <c r="AH54" s="80"/>
    </row>
    <row r="55" spans="1:34" hidden="1">
      <c r="A55" s="80">
        <v>821000831</v>
      </c>
      <c r="B55" s="80" t="s">
        <v>15</v>
      </c>
      <c r="C55" s="80" t="s">
        <v>33</v>
      </c>
      <c r="D55" s="80" t="s">
        <v>20</v>
      </c>
      <c r="E55" s="80">
        <v>186918</v>
      </c>
      <c r="F55" s="80" t="s">
        <v>103</v>
      </c>
      <c r="G55" s="81" t="s">
        <v>258</v>
      </c>
      <c r="H55" s="82">
        <v>44736</v>
      </c>
      <c r="I55" s="82">
        <v>44921</v>
      </c>
      <c r="J55" s="83">
        <v>12300</v>
      </c>
      <c r="K55" s="80" t="s">
        <v>16</v>
      </c>
      <c r="L55" s="82">
        <v>44713</v>
      </c>
      <c r="M55" s="83">
        <v>12300</v>
      </c>
      <c r="N55" s="83">
        <v>0</v>
      </c>
      <c r="O55" s="83">
        <v>12300</v>
      </c>
      <c r="P55" s="83" t="s">
        <v>382</v>
      </c>
      <c r="Q55" s="80" t="s">
        <v>382</v>
      </c>
      <c r="R55" s="80" t="s">
        <v>364</v>
      </c>
      <c r="S55" s="80" t="s">
        <v>368</v>
      </c>
      <c r="T55" s="80">
        <v>2023</v>
      </c>
      <c r="U55" s="83">
        <v>12300</v>
      </c>
      <c r="V55" s="83">
        <v>12300</v>
      </c>
      <c r="W55" s="83">
        <v>0</v>
      </c>
      <c r="X55" s="83" t="s">
        <v>398</v>
      </c>
      <c r="Y55" s="83">
        <v>0</v>
      </c>
      <c r="Z55" s="83">
        <v>12300</v>
      </c>
      <c r="AA55" s="83">
        <v>0</v>
      </c>
      <c r="AB55" s="83">
        <v>0</v>
      </c>
      <c r="AC55" s="83">
        <v>0</v>
      </c>
      <c r="AD55" s="80"/>
      <c r="AE55" s="80"/>
      <c r="AF55" s="80"/>
      <c r="AG55" s="80"/>
      <c r="AH55" s="80"/>
    </row>
    <row r="56" spans="1:34" hidden="1">
      <c r="A56" s="80">
        <v>821000831</v>
      </c>
      <c r="B56" s="80" t="s">
        <v>15</v>
      </c>
      <c r="C56" s="80" t="s">
        <v>34</v>
      </c>
      <c r="D56" s="80" t="s">
        <v>20</v>
      </c>
      <c r="E56" s="80">
        <v>188199</v>
      </c>
      <c r="F56" s="80" t="s">
        <v>104</v>
      </c>
      <c r="G56" s="81" t="s">
        <v>259</v>
      </c>
      <c r="H56" s="82">
        <v>44741</v>
      </c>
      <c r="I56" s="82">
        <v>44782</v>
      </c>
      <c r="J56" s="83">
        <v>36900</v>
      </c>
      <c r="K56" s="80" t="s">
        <v>16</v>
      </c>
      <c r="L56" s="82">
        <v>44743</v>
      </c>
      <c r="M56" s="83">
        <v>36900</v>
      </c>
      <c r="N56" s="83">
        <v>0</v>
      </c>
      <c r="O56" s="83">
        <v>36900</v>
      </c>
      <c r="P56" s="83" t="s">
        <v>382</v>
      </c>
      <c r="Q56" s="80" t="s">
        <v>382</v>
      </c>
      <c r="R56" s="80" t="s">
        <v>364</v>
      </c>
      <c r="S56" s="80" t="s">
        <v>368</v>
      </c>
      <c r="T56" s="80">
        <v>2023</v>
      </c>
      <c r="U56" s="83">
        <v>36900</v>
      </c>
      <c r="V56" s="83">
        <v>36900</v>
      </c>
      <c r="W56" s="83">
        <v>0</v>
      </c>
      <c r="X56" s="83" t="s">
        <v>398</v>
      </c>
      <c r="Y56" s="83">
        <v>0</v>
      </c>
      <c r="Z56" s="83">
        <v>36900</v>
      </c>
      <c r="AA56" s="83">
        <v>0</v>
      </c>
      <c r="AB56" s="83">
        <v>0</v>
      </c>
      <c r="AC56" s="83">
        <v>0</v>
      </c>
      <c r="AD56" s="80"/>
      <c r="AE56" s="80"/>
      <c r="AF56" s="80"/>
      <c r="AG56" s="80"/>
      <c r="AH56" s="80"/>
    </row>
    <row r="57" spans="1:34" hidden="1">
      <c r="A57" s="80">
        <v>821000831</v>
      </c>
      <c r="B57" s="80" t="s">
        <v>15</v>
      </c>
      <c r="C57" s="80" t="s">
        <v>34</v>
      </c>
      <c r="D57" s="80" t="s">
        <v>20</v>
      </c>
      <c r="E57" s="80">
        <v>188311</v>
      </c>
      <c r="F57" s="80" t="s">
        <v>105</v>
      </c>
      <c r="G57" s="81" t="s">
        <v>260</v>
      </c>
      <c r="H57" s="82">
        <v>44741</v>
      </c>
      <c r="I57" s="82">
        <v>44782</v>
      </c>
      <c r="J57" s="83">
        <v>12300</v>
      </c>
      <c r="K57" s="80" t="s">
        <v>16</v>
      </c>
      <c r="L57" s="82">
        <v>44743</v>
      </c>
      <c r="M57" s="83">
        <v>12300</v>
      </c>
      <c r="N57" s="83">
        <v>0</v>
      </c>
      <c r="O57" s="83">
        <v>12300</v>
      </c>
      <c r="P57" s="83" t="s">
        <v>382</v>
      </c>
      <c r="Q57" s="80" t="s">
        <v>382</v>
      </c>
      <c r="R57" s="80" t="s">
        <v>364</v>
      </c>
      <c r="S57" s="80" t="s">
        <v>368</v>
      </c>
      <c r="T57" s="80">
        <v>2023</v>
      </c>
      <c r="U57" s="83">
        <v>12300</v>
      </c>
      <c r="V57" s="83">
        <v>12300</v>
      </c>
      <c r="W57" s="83">
        <v>0</v>
      </c>
      <c r="X57" s="83" t="s">
        <v>398</v>
      </c>
      <c r="Y57" s="83">
        <v>0</v>
      </c>
      <c r="Z57" s="83">
        <v>12300</v>
      </c>
      <c r="AA57" s="83">
        <v>0</v>
      </c>
      <c r="AB57" s="83">
        <v>0</v>
      </c>
      <c r="AC57" s="83">
        <v>0</v>
      </c>
      <c r="AD57" s="80"/>
      <c r="AE57" s="80"/>
      <c r="AF57" s="80"/>
      <c r="AG57" s="80"/>
      <c r="AH57" s="80"/>
    </row>
    <row r="58" spans="1:34" hidden="1">
      <c r="A58" s="80">
        <v>821000831</v>
      </c>
      <c r="B58" s="80" t="s">
        <v>15</v>
      </c>
      <c r="C58" s="80" t="s">
        <v>34</v>
      </c>
      <c r="D58" s="80" t="s">
        <v>20</v>
      </c>
      <c r="E58" s="80">
        <v>192115</v>
      </c>
      <c r="F58" s="80" t="s">
        <v>106</v>
      </c>
      <c r="G58" s="81" t="s">
        <v>261</v>
      </c>
      <c r="H58" s="82">
        <v>44753</v>
      </c>
      <c r="I58" s="82">
        <v>44782</v>
      </c>
      <c r="J58" s="83">
        <v>12300</v>
      </c>
      <c r="K58" s="80" t="s">
        <v>16</v>
      </c>
      <c r="L58" s="82">
        <v>44743</v>
      </c>
      <c r="M58" s="83">
        <v>12300</v>
      </c>
      <c r="N58" s="83">
        <v>0</v>
      </c>
      <c r="O58" s="83">
        <v>12300</v>
      </c>
      <c r="P58" s="83" t="s">
        <v>382</v>
      </c>
      <c r="Q58" s="80" t="s">
        <v>382</v>
      </c>
      <c r="R58" s="80" t="s">
        <v>364</v>
      </c>
      <c r="S58" s="80" t="s">
        <v>368</v>
      </c>
      <c r="T58" s="80">
        <v>2023</v>
      </c>
      <c r="U58" s="83">
        <v>12300</v>
      </c>
      <c r="V58" s="83">
        <v>12300</v>
      </c>
      <c r="W58" s="83">
        <v>0</v>
      </c>
      <c r="X58" s="83" t="s">
        <v>398</v>
      </c>
      <c r="Y58" s="83">
        <v>0</v>
      </c>
      <c r="Z58" s="83">
        <v>12300</v>
      </c>
      <c r="AA58" s="83">
        <v>0</v>
      </c>
      <c r="AB58" s="83">
        <v>0</v>
      </c>
      <c r="AC58" s="83">
        <v>0</v>
      </c>
      <c r="AD58" s="80"/>
      <c r="AE58" s="80"/>
      <c r="AF58" s="80"/>
      <c r="AG58" s="80"/>
      <c r="AH58" s="80"/>
    </row>
    <row r="59" spans="1:34" hidden="1">
      <c r="A59" s="80">
        <v>821000831</v>
      </c>
      <c r="B59" s="80" t="s">
        <v>15</v>
      </c>
      <c r="C59" s="80" t="s">
        <v>35</v>
      </c>
      <c r="D59" s="80" t="s">
        <v>20</v>
      </c>
      <c r="E59" s="80">
        <v>187243</v>
      </c>
      <c r="F59" s="80" t="s">
        <v>107</v>
      </c>
      <c r="G59" s="81" t="s">
        <v>262</v>
      </c>
      <c r="H59" s="82">
        <v>44738</v>
      </c>
      <c r="I59" s="82">
        <v>44782</v>
      </c>
      <c r="J59" s="83">
        <v>131444</v>
      </c>
      <c r="K59" s="80" t="s">
        <v>16</v>
      </c>
      <c r="L59" s="82">
        <v>44743</v>
      </c>
      <c r="M59" s="83">
        <v>131444</v>
      </c>
      <c r="N59" s="83">
        <v>131444</v>
      </c>
      <c r="O59" s="83">
        <v>0</v>
      </c>
      <c r="P59" s="83" t="s">
        <v>387</v>
      </c>
      <c r="Q59" s="83" t="s">
        <v>387</v>
      </c>
      <c r="R59" s="80" t="s">
        <v>362</v>
      </c>
      <c r="S59" s="80" t="s">
        <v>368</v>
      </c>
      <c r="T59" s="80">
        <v>2023</v>
      </c>
      <c r="U59" s="83">
        <v>131444</v>
      </c>
      <c r="V59" s="83">
        <v>0</v>
      </c>
      <c r="W59" s="83">
        <v>0</v>
      </c>
      <c r="X59" s="83">
        <v>0</v>
      </c>
      <c r="Y59" s="83">
        <v>384042</v>
      </c>
      <c r="Z59" s="83">
        <v>131444</v>
      </c>
      <c r="AA59" s="83">
        <v>0</v>
      </c>
      <c r="AB59" s="83">
        <v>131444</v>
      </c>
      <c r="AC59" s="83">
        <v>131444</v>
      </c>
      <c r="AD59" s="89">
        <v>131444</v>
      </c>
      <c r="AE59" s="89">
        <v>0</v>
      </c>
      <c r="AF59" s="80">
        <v>2201418655</v>
      </c>
      <c r="AG59" s="80" t="s">
        <v>399</v>
      </c>
      <c r="AH59" s="93">
        <v>734782</v>
      </c>
    </row>
    <row r="60" spans="1:34" hidden="1">
      <c r="A60" s="80">
        <v>821000831</v>
      </c>
      <c r="B60" s="80" t="s">
        <v>15</v>
      </c>
      <c r="C60" s="80" t="s">
        <v>35</v>
      </c>
      <c r="D60" s="80" t="s">
        <v>20</v>
      </c>
      <c r="E60" s="80">
        <v>188734</v>
      </c>
      <c r="F60" s="80" t="s">
        <v>108</v>
      </c>
      <c r="G60" s="81" t="s">
        <v>263</v>
      </c>
      <c r="H60" s="82">
        <v>44742</v>
      </c>
      <c r="I60" s="82">
        <v>44782</v>
      </c>
      <c r="J60" s="83">
        <v>12300</v>
      </c>
      <c r="K60" s="80" t="s">
        <v>16</v>
      </c>
      <c r="L60" s="82">
        <v>44743</v>
      </c>
      <c r="M60" s="83">
        <v>12300</v>
      </c>
      <c r="N60" s="83">
        <v>0</v>
      </c>
      <c r="O60" s="83">
        <v>12300</v>
      </c>
      <c r="P60" s="83" t="s">
        <v>382</v>
      </c>
      <c r="Q60" s="80" t="s">
        <v>382</v>
      </c>
      <c r="R60" s="80" t="s">
        <v>364</v>
      </c>
      <c r="S60" s="80" t="s">
        <v>368</v>
      </c>
      <c r="T60" s="80">
        <v>2023</v>
      </c>
      <c r="U60" s="83">
        <v>12300</v>
      </c>
      <c r="V60" s="83">
        <v>12300</v>
      </c>
      <c r="W60" s="83">
        <v>0</v>
      </c>
      <c r="X60" s="83" t="s">
        <v>398</v>
      </c>
      <c r="Y60" s="83">
        <v>0</v>
      </c>
      <c r="Z60" s="83">
        <v>12300</v>
      </c>
      <c r="AA60" s="83">
        <v>0</v>
      </c>
      <c r="AB60" s="83">
        <v>0</v>
      </c>
      <c r="AC60" s="83">
        <v>0</v>
      </c>
      <c r="AD60" s="80"/>
      <c r="AE60" s="80"/>
      <c r="AF60" s="80"/>
      <c r="AG60" s="80"/>
      <c r="AH60" s="80"/>
    </row>
    <row r="61" spans="1:34" hidden="1">
      <c r="A61" s="80">
        <v>821000831</v>
      </c>
      <c r="B61" s="80" t="s">
        <v>15</v>
      </c>
      <c r="C61" s="80" t="s">
        <v>35</v>
      </c>
      <c r="D61" s="80" t="s">
        <v>20</v>
      </c>
      <c r="E61" s="80">
        <v>190263</v>
      </c>
      <c r="F61" s="80" t="s">
        <v>109</v>
      </c>
      <c r="G61" s="81" t="s">
        <v>264</v>
      </c>
      <c r="H61" s="82">
        <v>44748</v>
      </c>
      <c r="I61" s="82">
        <v>44782</v>
      </c>
      <c r="J61" s="83">
        <v>32000</v>
      </c>
      <c r="K61" s="80" t="s">
        <v>16</v>
      </c>
      <c r="L61" s="82">
        <v>44743</v>
      </c>
      <c r="M61" s="83">
        <v>32000</v>
      </c>
      <c r="N61" s="83">
        <v>32000</v>
      </c>
      <c r="O61" s="83">
        <v>0</v>
      </c>
      <c r="P61" s="83" t="s">
        <v>387</v>
      </c>
      <c r="Q61" s="83" t="s">
        <v>387</v>
      </c>
      <c r="R61" s="80" t="s">
        <v>362</v>
      </c>
      <c r="S61" s="80" t="s">
        <v>368</v>
      </c>
      <c r="T61" s="80">
        <v>2023</v>
      </c>
      <c r="U61" s="83">
        <v>32000</v>
      </c>
      <c r="V61" s="83">
        <v>0</v>
      </c>
      <c r="W61" s="83">
        <v>0</v>
      </c>
      <c r="X61" s="83">
        <v>0</v>
      </c>
      <c r="Y61" s="83">
        <v>36300</v>
      </c>
      <c r="Z61" s="83">
        <v>32000</v>
      </c>
      <c r="AA61" s="83">
        <v>0</v>
      </c>
      <c r="AB61" s="83">
        <v>32000</v>
      </c>
      <c r="AC61" s="83">
        <v>32000</v>
      </c>
      <c r="AD61" s="83">
        <v>32000</v>
      </c>
      <c r="AE61" s="80">
        <v>0</v>
      </c>
      <c r="AF61" s="80">
        <v>2201365922</v>
      </c>
      <c r="AG61" s="82">
        <v>45007</v>
      </c>
      <c r="AH61" s="83">
        <v>1126636</v>
      </c>
    </row>
    <row r="62" spans="1:34" hidden="1">
      <c r="A62" s="80">
        <v>821000831</v>
      </c>
      <c r="B62" s="80" t="s">
        <v>15</v>
      </c>
      <c r="C62" s="80" t="s">
        <v>36</v>
      </c>
      <c r="D62" s="80" t="s">
        <v>20</v>
      </c>
      <c r="E62" s="80">
        <v>196705</v>
      </c>
      <c r="F62" s="80" t="s">
        <v>110</v>
      </c>
      <c r="G62" s="81" t="s">
        <v>265</v>
      </c>
      <c r="H62" s="82">
        <v>44768</v>
      </c>
      <c r="I62" s="82">
        <v>44921</v>
      </c>
      <c r="J62" s="83">
        <v>61500</v>
      </c>
      <c r="K62" s="80" t="s">
        <v>16</v>
      </c>
      <c r="L62" s="82">
        <v>44774</v>
      </c>
      <c r="M62" s="83">
        <v>61500</v>
      </c>
      <c r="N62" s="83">
        <v>0</v>
      </c>
      <c r="O62" s="83">
        <v>61500</v>
      </c>
      <c r="P62" s="83" t="s">
        <v>379</v>
      </c>
      <c r="Q62" s="80" t="s">
        <v>379</v>
      </c>
      <c r="R62" s="80"/>
      <c r="S62" s="80"/>
      <c r="T62" s="80"/>
      <c r="U62" s="83">
        <v>0</v>
      </c>
      <c r="V62" s="83">
        <v>0</v>
      </c>
      <c r="W62" s="83">
        <v>0</v>
      </c>
      <c r="X62" s="83">
        <v>0</v>
      </c>
      <c r="Y62" s="83">
        <v>0</v>
      </c>
      <c r="Z62" s="83">
        <v>0</v>
      </c>
      <c r="AA62" s="83">
        <v>0</v>
      </c>
      <c r="AB62" s="83">
        <v>0</v>
      </c>
      <c r="AC62" s="83">
        <v>0</v>
      </c>
      <c r="AD62" s="80"/>
      <c r="AE62" s="80"/>
      <c r="AF62" s="80"/>
      <c r="AG62" s="80"/>
      <c r="AH62" s="80"/>
    </row>
    <row r="63" spans="1:34" hidden="1">
      <c r="A63" s="80">
        <v>821000831</v>
      </c>
      <c r="B63" s="80" t="s">
        <v>15</v>
      </c>
      <c r="C63" s="80" t="s">
        <v>36</v>
      </c>
      <c r="D63" s="80" t="s">
        <v>20</v>
      </c>
      <c r="E63" s="80">
        <v>200047</v>
      </c>
      <c r="F63" s="80" t="s">
        <v>111</v>
      </c>
      <c r="G63" s="81" t="s">
        <v>266</v>
      </c>
      <c r="H63" s="82">
        <v>44777</v>
      </c>
      <c r="I63" s="82">
        <v>44921</v>
      </c>
      <c r="J63" s="83">
        <v>32000</v>
      </c>
      <c r="K63" s="80" t="s">
        <v>16</v>
      </c>
      <c r="L63" s="82">
        <v>44774</v>
      </c>
      <c r="M63" s="83">
        <v>32000</v>
      </c>
      <c r="N63" s="83">
        <v>0</v>
      </c>
      <c r="O63" s="83">
        <v>32000</v>
      </c>
      <c r="P63" s="83" t="s">
        <v>379</v>
      </c>
      <c r="Q63" s="80" t="s">
        <v>379</v>
      </c>
      <c r="R63" s="80"/>
      <c r="S63" s="80"/>
      <c r="T63" s="80"/>
      <c r="U63" s="83">
        <v>0</v>
      </c>
      <c r="V63" s="83">
        <v>0</v>
      </c>
      <c r="W63" s="83">
        <v>0</v>
      </c>
      <c r="X63" s="83">
        <v>0</v>
      </c>
      <c r="Y63" s="83">
        <v>0</v>
      </c>
      <c r="Z63" s="83">
        <v>0</v>
      </c>
      <c r="AA63" s="83">
        <v>0</v>
      </c>
      <c r="AB63" s="83">
        <v>0</v>
      </c>
      <c r="AC63" s="83">
        <v>0</v>
      </c>
      <c r="AD63" s="80"/>
      <c r="AE63" s="80"/>
      <c r="AF63" s="80"/>
      <c r="AG63" s="80"/>
      <c r="AH63" s="80"/>
    </row>
    <row r="64" spans="1:34" hidden="1">
      <c r="A64" s="80">
        <v>821000831</v>
      </c>
      <c r="B64" s="80" t="s">
        <v>15</v>
      </c>
      <c r="C64" s="80" t="s">
        <v>36</v>
      </c>
      <c r="D64" s="80" t="s">
        <v>20</v>
      </c>
      <c r="E64" s="80">
        <v>200261</v>
      </c>
      <c r="F64" s="80" t="s">
        <v>112</v>
      </c>
      <c r="G64" s="81" t="s">
        <v>267</v>
      </c>
      <c r="H64" s="82">
        <v>44778</v>
      </c>
      <c r="I64" s="82">
        <v>44921</v>
      </c>
      <c r="J64" s="83">
        <v>129700</v>
      </c>
      <c r="K64" s="80" t="s">
        <v>16</v>
      </c>
      <c r="L64" s="82">
        <v>44774</v>
      </c>
      <c r="M64" s="83">
        <v>129700</v>
      </c>
      <c r="N64" s="83">
        <v>0</v>
      </c>
      <c r="O64" s="83">
        <v>129700</v>
      </c>
      <c r="P64" s="83" t="s">
        <v>379</v>
      </c>
      <c r="Q64" s="80" t="s">
        <v>379</v>
      </c>
      <c r="R64" s="80"/>
      <c r="S64" s="80"/>
      <c r="T64" s="80"/>
      <c r="U64" s="83">
        <v>0</v>
      </c>
      <c r="V64" s="83">
        <v>0</v>
      </c>
      <c r="W64" s="83">
        <v>0</v>
      </c>
      <c r="X64" s="83">
        <v>0</v>
      </c>
      <c r="Y64" s="83">
        <v>0</v>
      </c>
      <c r="Z64" s="83">
        <v>0</v>
      </c>
      <c r="AA64" s="83">
        <v>0</v>
      </c>
      <c r="AB64" s="83">
        <v>0</v>
      </c>
      <c r="AC64" s="83">
        <v>0</v>
      </c>
      <c r="AD64" s="80"/>
      <c r="AE64" s="80"/>
      <c r="AF64" s="80"/>
      <c r="AG64" s="80"/>
      <c r="AH64" s="80"/>
    </row>
    <row r="65" spans="1:34" hidden="1">
      <c r="A65" s="80">
        <v>821000831</v>
      </c>
      <c r="B65" s="80" t="s">
        <v>15</v>
      </c>
      <c r="C65" s="80" t="s">
        <v>36</v>
      </c>
      <c r="D65" s="80" t="s">
        <v>20</v>
      </c>
      <c r="E65" s="80">
        <v>202846</v>
      </c>
      <c r="F65" s="80" t="s">
        <v>113</v>
      </c>
      <c r="G65" s="81" t="s">
        <v>268</v>
      </c>
      <c r="H65" s="82">
        <v>44785</v>
      </c>
      <c r="I65" s="82">
        <v>44921</v>
      </c>
      <c r="J65" s="83">
        <v>36300</v>
      </c>
      <c r="K65" s="80" t="s">
        <v>16</v>
      </c>
      <c r="L65" s="82">
        <v>44774</v>
      </c>
      <c r="M65" s="83">
        <v>36300</v>
      </c>
      <c r="N65" s="83">
        <v>0</v>
      </c>
      <c r="O65" s="83">
        <v>36300</v>
      </c>
      <c r="P65" s="83" t="s">
        <v>379</v>
      </c>
      <c r="Q65" s="80" t="s">
        <v>379</v>
      </c>
      <c r="R65" s="80"/>
      <c r="S65" s="80"/>
      <c r="T65" s="80"/>
      <c r="U65" s="83">
        <v>0</v>
      </c>
      <c r="V65" s="83">
        <v>0</v>
      </c>
      <c r="W65" s="83">
        <v>0</v>
      </c>
      <c r="X65" s="83">
        <v>0</v>
      </c>
      <c r="Y65" s="83">
        <v>0</v>
      </c>
      <c r="Z65" s="83">
        <v>0</v>
      </c>
      <c r="AA65" s="83">
        <v>0</v>
      </c>
      <c r="AB65" s="83">
        <v>0</v>
      </c>
      <c r="AC65" s="83">
        <v>0</v>
      </c>
      <c r="AD65" s="80"/>
      <c r="AE65" s="80"/>
      <c r="AF65" s="80"/>
      <c r="AG65" s="80"/>
      <c r="AH65" s="80"/>
    </row>
    <row r="66" spans="1:34" hidden="1">
      <c r="A66" s="80">
        <v>821000831</v>
      </c>
      <c r="B66" s="80" t="s">
        <v>15</v>
      </c>
      <c r="C66" s="80" t="s">
        <v>36</v>
      </c>
      <c r="D66" s="80" t="s">
        <v>20</v>
      </c>
      <c r="E66" s="80">
        <v>203431</v>
      </c>
      <c r="F66" s="80" t="s">
        <v>114</v>
      </c>
      <c r="G66" s="81" t="s">
        <v>269</v>
      </c>
      <c r="H66" s="82">
        <v>44789</v>
      </c>
      <c r="I66" s="82">
        <v>44921</v>
      </c>
      <c r="J66" s="83">
        <v>116600</v>
      </c>
      <c r="K66" s="80" t="s">
        <v>16</v>
      </c>
      <c r="L66" s="82">
        <v>44774</v>
      </c>
      <c r="M66" s="83">
        <v>116600</v>
      </c>
      <c r="N66" s="83">
        <v>0</v>
      </c>
      <c r="O66" s="83">
        <v>116600</v>
      </c>
      <c r="P66" s="83" t="s">
        <v>379</v>
      </c>
      <c r="Q66" s="80" t="s">
        <v>379</v>
      </c>
      <c r="R66" s="80"/>
      <c r="S66" s="80"/>
      <c r="T66" s="80"/>
      <c r="U66" s="83">
        <v>0</v>
      </c>
      <c r="V66" s="83">
        <v>0</v>
      </c>
      <c r="W66" s="83">
        <v>0</v>
      </c>
      <c r="X66" s="83">
        <v>0</v>
      </c>
      <c r="Y66" s="83">
        <v>0</v>
      </c>
      <c r="Z66" s="83">
        <v>0</v>
      </c>
      <c r="AA66" s="83">
        <v>0</v>
      </c>
      <c r="AB66" s="83">
        <v>0</v>
      </c>
      <c r="AC66" s="83">
        <v>0</v>
      </c>
      <c r="AD66" s="80"/>
      <c r="AE66" s="80"/>
      <c r="AF66" s="80"/>
      <c r="AG66" s="80"/>
      <c r="AH66" s="80"/>
    </row>
    <row r="67" spans="1:34" hidden="1">
      <c r="A67" s="80">
        <v>821000831</v>
      </c>
      <c r="B67" s="80" t="s">
        <v>15</v>
      </c>
      <c r="C67" s="80" t="s">
        <v>36</v>
      </c>
      <c r="D67" s="80" t="s">
        <v>20</v>
      </c>
      <c r="E67" s="80">
        <v>203523</v>
      </c>
      <c r="F67" s="80" t="s">
        <v>115</v>
      </c>
      <c r="G67" s="81" t="s">
        <v>270</v>
      </c>
      <c r="H67" s="82">
        <v>44790</v>
      </c>
      <c r="I67" s="82">
        <v>44921</v>
      </c>
      <c r="J67" s="83">
        <v>36300</v>
      </c>
      <c r="K67" s="80" t="s">
        <v>16</v>
      </c>
      <c r="L67" s="82">
        <v>44774</v>
      </c>
      <c r="M67" s="83">
        <v>36300</v>
      </c>
      <c r="N67" s="83">
        <v>0</v>
      </c>
      <c r="O67" s="83">
        <v>36300</v>
      </c>
      <c r="P67" s="83" t="s">
        <v>379</v>
      </c>
      <c r="Q67" s="80" t="s">
        <v>379</v>
      </c>
      <c r="R67" s="80"/>
      <c r="S67" s="80"/>
      <c r="T67" s="80"/>
      <c r="U67" s="83">
        <v>0</v>
      </c>
      <c r="V67" s="83">
        <v>0</v>
      </c>
      <c r="W67" s="83">
        <v>0</v>
      </c>
      <c r="X67" s="83">
        <v>0</v>
      </c>
      <c r="Y67" s="83">
        <v>0</v>
      </c>
      <c r="Z67" s="83">
        <v>0</v>
      </c>
      <c r="AA67" s="83">
        <v>0</v>
      </c>
      <c r="AB67" s="83">
        <v>0</v>
      </c>
      <c r="AC67" s="83">
        <v>0</v>
      </c>
      <c r="AD67" s="80"/>
      <c r="AE67" s="80"/>
      <c r="AF67" s="80"/>
      <c r="AG67" s="80"/>
      <c r="AH67" s="80"/>
    </row>
    <row r="68" spans="1:34" hidden="1">
      <c r="A68" s="80">
        <v>821000831</v>
      </c>
      <c r="B68" s="80" t="s">
        <v>15</v>
      </c>
      <c r="C68" s="80" t="s">
        <v>36</v>
      </c>
      <c r="D68" s="80" t="s">
        <v>20</v>
      </c>
      <c r="E68" s="80">
        <v>205559</v>
      </c>
      <c r="F68" s="80" t="s">
        <v>116</v>
      </c>
      <c r="G68" s="81" t="s">
        <v>271</v>
      </c>
      <c r="H68" s="82">
        <v>44796</v>
      </c>
      <c r="I68" s="82">
        <v>44921</v>
      </c>
      <c r="J68" s="83">
        <v>36300</v>
      </c>
      <c r="K68" s="80" t="s">
        <v>16</v>
      </c>
      <c r="L68" s="82">
        <v>44774</v>
      </c>
      <c r="M68" s="83">
        <v>36300</v>
      </c>
      <c r="N68" s="83">
        <v>0</v>
      </c>
      <c r="O68" s="83">
        <v>36300</v>
      </c>
      <c r="P68" s="83" t="s">
        <v>379</v>
      </c>
      <c r="Q68" s="80" t="s">
        <v>379</v>
      </c>
      <c r="R68" s="80"/>
      <c r="S68" s="80"/>
      <c r="T68" s="80"/>
      <c r="U68" s="83">
        <v>0</v>
      </c>
      <c r="V68" s="83">
        <v>0</v>
      </c>
      <c r="W68" s="83">
        <v>0</v>
      </c>
      <c r="X68" s="83">
        <v>0</v>
      </c>
      <c r="Y68" s="83">
        <v>0</v>
      </c>
      <c r="Z68" s="83">
        <v>0</v>
      </c>
      <c r="AA68" s="83">
        <v>0</v>
      </c>
      <c r="AB68" s="83">
        <v>0</v>
      </c>
      <c r="AC68" s="83">
        <v>0</v>
      </c>
      <c r="AD68" s="80"/>
      <c r="AE68" s="80"/>
      <c r="AF68" s="80"/>
      <c r="AG68" s="80"/>
      <c r="AH68" s="80"/>
    </row>
    <row r="69" spans="1:34" hidden="1">
      <c r="A69" s="80">
        <v>821000831</v>
      </c>
      <c r="B69" s="80" t="s">
        <v>15</v>
      </c>
      <c r="C69" s="80" t="s">
        <v>36</v>
      </c>
      <c r="D69" s="80" t="s">
        <v>20</v>
      </c>
      <c r="E69" s="80">
        <v>206374</v>
      </c>
      <c r="F69" s="80" t="s">
        <v>117</v>
      </c>
      <c r="G69" s="81" t="s">
        <v>272</v>
      </c>
      <c r="H69" s="82">
        <v>44797</v>
      </c>
      <c r="I69" s="82">
        <v>44921</v>
      </c>
      <c r="J69" s="83">
        <v>24600</v>
      </c>
      <c r="K69" s="80" t="s">
        <v>16</v>
      </c>
      <c r="L69" s="82">
        <v>44774</v>
      </c>
      <c r="M69" s="83">
        <v>24600</v>
      </c>
      <c r="N69" s="83">
        <v>0</v>
      </c>
      <c r="O69" s="83">
        <v>24600</v>
      </c>
      <c r="P69" s="83" t="s">
        <v>379</v>
      </c>
      <c r="Q69" s="80" t="s">
        <v>379</v>
      </c>
      <c r="R69" s="80"/>
      <c r="S69" s="80"/>
      <c r="T69" s="80"/>
      <c r="U69" s="83">
        <v>0</v>
      </c>
      <c r="V69" s="83">
        <v>0</v>
      </c>
      <c r="W69" s="83">
        <v>0</v>
      </c>
      <c r="X69" s="83">
        <v>0</v>
      </c>
      <c r="Y69" s="83">
        <v>0</v>
      </c>
      <c r="Z69" s="83">
        <v>0</v>
      </c>
      <c r="AA69" s="83">
        <v>0</v>
      </c>
      <c r="AB69" s="83">
        <v>0</v>
      </c>
      <c r="AC69" s="83">
        <v>0</v>
      </c>
      <c r="AD69" s="80"/>
      <c r="AE69" s="80"/>
      <c r="AF69" s="80"/>
      <c r="AG69" s="80"/>
      <c r="AH69" s="80"/>
    </row>
    <row r="70" spans="1:34" hidden="1">
      <c r="A70" s="80">
        <v>821000831</v>
      </c>
      <c r="B70" s="80" t="s">
        <v>15</v>
      </c>
      <c r="C70" s="80" t="s">
        <v>37</v>
      </c>
      <c r="D70" s="80" t="s">
        <v>20</v>
      </c>
      <c r="E70" s="80">
        <v>199430</v>
      </c>
      <c r="F70" s="80" t="s">
        <v>118</v>
      </c>
      <c r="G70" s="81" t="s">
        <v>273</v>
      </c>
      <c r="H70" s="82">
        <v>44776</v>
      </c>
      <c r="I70" s="82">
        <v>44921</v>
      </c>
      <c r="J70" s="83">
        <v>178421</v>
      </c>
      <c r="K70" s="80" t="s">
        <v>16</v>
      </c>
      <c r="L70" s="82">
        <v>44774</v>
      </c>
      <c r="M70" s="83">
        <v>178421</v>
      </c>
      <c r="N70" s="83">
        <v>0</v>
      </c>
      <c r="O70" s="83">
        <v>178421</v>
      </c>
      <c r="P70" s="83" t="s">
        <v>379</v>
      </c>
      <c r="Q70" s="80" t="s">
        <v>379</v>
      </c>
      <c r="R70" s="80"/>
      <c r="S70" s="80"/>
      <c r="T70" s="80"/>
      <c r="U70" s="83">
        <v>0</v>
      </c>
      <c r="V70" s="83">
        <v>0</v>
      </c>
      <c r="W70" s="83">
        <v>0</v>
      </c>
      <c r="X70" s="83">
        <v>0</v>
      </c>
      <c r="Y70" s="83">
        <v>0</v>
      </c>
      <c r="Z70" s="83">
        <v>0</v>
      </c>
      <c r="AA70" s="83">
        <v>0</v>
      </c>
      <c r="AB70" s="83">
        <v>0</v>
      </c>
      <c r="AC70" s="83">
        <v>0</v>
      </c>
      <c r="AD70" s="80"/>
      <c r="AE70" s="80"/>
      <c r="AF70" s="80"/>
      <c r="AG70" s="80"/>
      <c r="AH70" s="80"/>
    </row>
    <row r="71" spans="1:34" hidden="1">
      <c r="A71" s="80">
        <v>821000831</v>
      </c>
      <c r="B71" s="80" t="s">
        <v>15</v>
      </c>
      <c r="C71" s="80" t="s">
        <v>37</v>
      </c>
      <c r="D71" s="80" t="s">
        <v>20</v>
      </c>
      <c r="E71" s="80">
        <v>203212</v>
      </c>
      <c r="F71" s="80" t="s">
        <v>119</v>
      </c>
      <c r="G71" s="81" t="s">
        <v>274</v>
      </c>
      <c r="H71" s="82">
        <v>44789</v>
      </c>
      <c r="I71" s="82">
        <v>44921</v>
      </c>
      <c r="J71" s="83">
        <v>982739</v>
      </c>
      <c r="K71" s="80" t="s">
        <v>16</v>
      </c>
      <c r="L71" s="82">
        <v>44774</v>
      </c>
      <c r="M71" s="83">
        <v>982739</v>
      </c>
      <c r="N71" s="83">
        <v>0</v>
      </c>
      <c r="O71" s="83">
        <v>982739</v>
      </c>
      <c r="P71" s="83" t="s">
        <v>379</v>
      </c>
      <c r="Q71" s="80" t="s">
        <v>379</v>
      </c>
      <c r="R71" s="80"/>
      <c r="S71" s="80"/>
      <c r="T71" s="80"/>
      <c r="U71" s="83">
        <v>0</v>
      </c>
      <c r="V71" s="83">
        <v>0</v>
      </c>
      <c r="W71" s="83">
        <v>0</v>
      </c>
      <c r="X71" s="83">
        <v>0</v>
      </c>
      <c r="Y71" s="83">
        <v>0</v>
      </c>
      <c r="Z71" s="83">
        <v>0</v>
      </c>
      <c r="AA71" s="83">
        <v>0</v>
      </c>
      <c r="AB71" s="83">
        <v>0</v>
      </c>
      <c r="AC71" s="83">
        <v>0</v>
      </c>
      <c r="AD71" s="80"/>
      <c r="AE71" s="80"/>
      <c r="AF71" s="80"/>
      <c r="AG71" s="80"/>
      <c r="AH71" s="80"/>
    </row>
    <row r="72" spans="1:34" hidden="1">
      <c r="A72" s="80">
        <v>821000831</v>
      </c>
      <c r="B72" s="80" t="s">
        <v>15</v>
      </c>
      <c r="C72" s="80" t="s">
        <v>38</v>
      </c>
      <c r="D72" s="80" t="s">
        <v>20</v>
      </c>
      <c r="E72" s="80">
        <v>209266</v>
      </c>
      <c r="F72" s="80" t="s">
        <v>120</v>
      </c>
      <c r="G72" s="81" t="s">
        <v>275</v>
      </c>
      <c r="H72" s="82">
        <v>44805</v>
      </c>
      <c r="I72" s="82">
        <v>44852</v>
      </c>
      <c r="J72" s="83">
        <v>222400</v>
      </c>
      <c r="K72" s="80" t="s">
        <v>16</v>
      </c>
      <c r="L72" s="82">
        <v>44805</v>
      </c>
      <c r="M72" s="83">
        <v>222400</v>
      </c>
      <c r="N72" s="83">
        <v>0</v>
      </c>
      <c r="O72" s="83">
        <v>222400</v>
      </c>
      <c r="P72" s="83" t="s">
        <v>379</v>
      </c>
      <c r="Q72" s="80" t="s">
        <v>379</v>
      </c>
      <c r="R72" s="80"/>
      <c r="S72" s="80"/>
      <c r="T72" s="80"/>
      <c r="U72" s="83">
        <v>0</v>
      </c>
      <c r="V72" s="83">
        <v>0</v>
      </c>
      <c r="W72" s="83">
        <v>0</v>
      </c>
      <c r="X72" s="83">
        <v>0</v>
      </c>
      <c r="Y72" s="83">
        <v>0</v>
      </c>
      <c r="Z72" s="83">
        <v>0</v>
      </c>
      <c r="AA72" s="83">
        <v>0</v>
      </c>
      <c r="AB72" s="83">
        <v>0</v>
      </c>
      <c r="AC72" s="83">
        <v>0</v>
      </c>
      <c r="AD72" s="80"/>
      <c r="AE72" s="80"/>
      <c r="AF72" s="80"/>
      <c r="AG72" s="80"/>
      <c r="AH72" s="80"/>
    </row>
    <row r="73" spans="1:34" hidden="1">
      <c r="A73" s="80">
        <v>821000831</v>
      </c>
      <c r="B73" s="80" t="s">
        <v>15</v>
      </c>
      <c r="C73" s="80" t="s">
        <v>38</v>
      </c>
      <c r="D73" s="80" t="s">
        <v>20</v>
      </c>
      <c r="E73" s="80">
        <v>213883</v>
      </c>
      <c r="F73" s="80" t="s">
        <v>121</v>
      </c>
      <c r="G73" s="81" t="s">
        <v>276</v>
      </c>
      <c r="H73" s="82">
        <v>44818</v>
      </c>
      <c r="I73" s="82">
        <v>44852</v>
      </c>
      <c r="J73" s="83">
        <v>24600</v>
      </c>
      <c r="K73" s="80" t="s">
        <v>16</v>
      </c>
      <c r="L73" s="82">
        <v>44805</v>
      </c>
      <c r="M73" s="83">
        <v>24600</v>
      </c>
      <c r="N73" s="83">
        <v>0</v>
      </c>
      <c r="O73" s="83">
        <v>24600</v>
      </c>
      <c r="P73" s="83" t="s">
        <v>379</v>
      </c>
      <c r="Q73" s="80" t="s">
        <v>379</v>
      </c>
      <c r="R73" s="80"/>
      <c r="S73" s="80"/>
      <c r="T73" s="80"/>
      <c r="U73" s="83">
        <v>0</v>
      </c>
      <c r="V73" s="83">
        <v>0</v>
      </c>
      <c r="W73" s="83">
        <v>0</v>
      </c>
      <c r="X73" s="83">
        <v>0</v>
      </c>
      <c r="Y73" s="83">
        <v>0</v>
      </c>
      <c r="Z73" s="83">
        <v>0</v>
      </c>
      <c r="AA73" s="83">
        <v>0</v>
      </c>
      <c r="AB73" s="83">
        <v>0</v>
      </c>
      <c r="AC73" s="83">
        <v>0</v>
      </c>
      <c r="AD73" s="80"/>
      <c r="AE73" s="80"/>
      <c r="AF73" s="80"/>
      <c r="AG73" s="80"/>
      <c r="AH73" s="80"/>
    </row>
    <row r="74" spans="1:34" hidden="1">
      <c r="A74" s="80">
        <v>821000831</v>
      </c>
      <c r="B74" s="80" t="s">
        <v>15</v>
      </c>
      <c r="C74" s="80" t="s">
        <v>38</v>
      </c>
      <c r="D74" s="80" t="s">
        <v>20</v>
      </c>
      <c r="E74" s="80">
        <v>214037</v>
      </c>
      <c r="F74" s="80" t="s">
        <v>122</v>
      </c>
      <c r="G74" s="81" t="s">
        <v>277</v>
      </c>
      <c r="H74" s="82">
        <v>44819</v>
      </c>
      <c r="I74" s="82">
        <v>44852</v>
      </c>
      <c r="J74" s="83">
        <v>51000</v>
      </c>
      <c r="K74" s="80" t="s">
        <v>16</v>
      </c>
      <c r="L74" s="82">
        <v>44805</v>
      </c>
      <c r="M74" s="83">
        <v>51000</v>
      </c>
      <c r="N74" s="83">
        <v>0</v>
      </c>
      <c r="O74" s="83">
        <v>51000</v>
      </c>
      <c r="P74" s="83" t="s">
        <v>379</v>
      </c>
      <c r="Q74" s="80" t="s">
        <v>379</v>
      </c>
      <c r="R74" s="80"/>
      <c r="S74" s="80"/>
      <c r="T74" s="80"/>
      <c r="U74" s="83">
        <v>0</v>
      </c>
      <c r="V74" s="83">
        <v>0</v>
      </c>
      <c r="W74" s="83">
        <v>0</v>
      </c>
      <c r="X74" s="83">
        <v>0</v>
      </c>
      <c r="Y74" s="83">
        <v>0</v>
      </c>
      <c r="Z74" s="83">
        <v>0</v>
      </c>
      <c r="AA74" s="83">
        <v>0</v>
      </c>
      <c r="AB74" s="83">
        <v>0</v>
      </c>
      <c r="AC74" s="83">
        <v>0</v>
      </c>
      <c r="AD74" s="80"/>
      <c r="AE74" s="80"/>
      <c r="AF74" s="80"/>
      <c r="AG74" s="80"/>
      <c r="AH74" s="80"/>
    </row>
    <row r="75" spans="1:34" hidden="1">
      <c r="A75" s="80">
        <v>821000831</v>
      </c>
      <c r="B75" s="80" t="s">
        <v>15</v>
      </c>
      <c r="C75" s="80" t="s">
        <v>38</v>
      </c>
      <c r="D75" s="80" t="s">
        <v>20</v>
      </c>
      <c r="E75" s="80">
        <v>214181</v>
      </c>
      <c r="F75" s="80" t="s">
        <v>123</v>
      </c>
      <c r="G75" s="81" t="s">
        <v>278</v>
      </c>
      <c r="H75" s="82">
        <v>44819</v>
      </c>
      <c r="I75" s="82">
        <v>44852</v>
      </c>
      <c r="J75" s="83">
        <v>49200</v>
      </c>
      <c r="K75" s="80" t="s">
        <v>16</v>
      </c>
      <c r="L75" s="82">
        <v>44805</v>
      </c>
      <c r="M75" s="83">
        <v>49200</v>
      </c>
      <c r="N75" s="83">
        <v>0</v>
      </c>
      <c r="O75" s="83">
        <v>49200</v>
      </c>
      <c r="P75" s="83" t="s">
        <v>379</v>
      </c>
      <c r="Q75" s="80" t="s">
        <v>379</v>
      </c>
      <c r="R75" s="80"/>
      <c r="S75" s="80"/>
      <c r="T75" s="80"/>
      <c r="U75" s="83">
        <v>0</v>
      </c>
      <c r="V75" s="83">
        <v>0</v>
      </c>
      <c r="W75" s="83">
        <v>0</v>
      </c>
      <c r="X75" s="83">
        <v>0</v>
      </c>
      <c r="Y75" s="83">
        <v>0</v>
      </c>
      <c r="Z75" s="83">
        <v>0</v>
      </c>
      <c r="AA75" s="83">
        <v>0</v>
      </c>
      <c r="AB75" s="83">
        <v>0</v>
      </c>
      <c r="AC75" s="83">
        <v>0</v>
      </c>
      <c r="AD75" s="80"/>
      <c r="AE75" s="80"/>
      <c r="AF75" s="80"/>
      <c r="AG75" s="80"/>
      <c r="AH75" s="80"/>
    </row>
    <row r="76" spans="1:34" hidden="1">
      <c r="A76" s="80">
        <v>821000831</v>
      </c>
      <c r="B76" s="80" t="s">
        <v>15</v>
      </c>
      <c r="C76" s="80" t="s">
        <v>38</v>
      </c>
      <c r="D76" s="80" t="s">
        <v>20</v>
      </c>
      <c r="E76" s="80">
        <v>216879</v>
      </c>
      <c r="F76" s="80" t="s">
        <v>124</v>
      </c>
      <c r="G76" s="81" t="s">
        <v>279</v>
      </c>
      <c r="H76" s="82">
        <v>44827</v>
      </c>
      <c r="I76" s="82">
        <v>44852</v>
      </c>
      <c r="J76" s="83">
        <v>36300</v>
      </c>
      <c r="K76" s="80" t="s">
        <v>16</v>
      </c>
      <c r="L76" s="82">
        <v>44805</v>
      </c>
      <c r="M76" s="83">
        <v>36300</v>
      </c>
      <c r="N76" s="83">
        <v>0</v>
      </c>
      <c r="O76" s="83">
        <v>36300</v>
      </c>
      <c r="P76" s="83" t="s">
        <v>379</v>
      </c>
      <c r="Q76" s="80" t="s">
        <v>379</v>
      </c>
      <c r="R76" s="80"/>
      <c r="S76" s="80"/>
      <c r="T76" s="80"/>
      <c r="U76" s="83">
        <v>0</v>
      </c>
      <c r="V76" s="83">
        <v>0</v>
      </c>
      <c r="W76" s="83">
        <v>0</v>
      </c>
      <c r="X76" s="83">
        <v>0</v>
      </c>
      <c r="Y76" s="83">
        <v>0</v>
      </c>
      <c r="Z76" s="83">
        <v>0</v>
      </c>
      <c r="AA76" s="83">
        <v>0</v>
      </c>
      <c r="AB76" s="83">
        <v>0</v>
      </c>
      <c r="AC76" s="83">
        <v>0</v>
      </c>
      <c r="AD76" s="80"/>
      <c r="AE76" s="80"/>
      <c r="AF76" s="80"/>
      <c r="AG76" s="80"/>
      <c r="AH76" s="80"/>
    </row>
    <row r="77" spans="1:34" hidden="1">
      <c r="A77" s="80">
        <v>821000831</v>
      </c>
      <c r="B77" s="80" t="s">
        <v>15</v>
      </c>
      <c r="C77" s="80" t="s">
        <v>39</v>
      </c>
      <c r="D77" s="80" t="s">
        <v>20</v>
      </c>
      <c r="E77" s="80">
        <v>209890</v>
      </c>
      <c r="F77" s="80" t="s">
        <v>125</v>
      </c>
      <c r="G77" s="81" t="s">
        <v>280</v>
      </c>
      <c r="H77" s="82">
        <v>44808</v>
      </c>
      <c r="I77" s="82">
        <v>44852</v>
      </c>
      <c r="J77" s="83">
        <v>67535</v>
      </c>
      <c r="K77" s="80" t="s">
        <v>16</v>
      </c>
      <c r="L77" s="82">
        <v>44805</v>
      </c>
      <c r="M77" s="83">
        <v>67535</v>
      </c>
      <c r="N77" s="83">
        <v>0</v>
      </c>
      <c r="O77" s="83">
        <v>67535</v>
      </c>
      <c r="P77" s="83" t="s">
        <v>379</v>
      </c>
      <c r="Q77" s="80" t="s">
        <v>379</v>
      </c>
      <c r="R77" s="80"/>
      <c r="S77" s="80"/>
      <c r="T77" s="80"/>
      <c r="U77" s="83">
        <v>0</v>
      </c>
      <c r="V77" s="83">
        <v>0</v>
      </c>
      <c r="W77" s="83">
        <v>0</v>
      </c>
      <c r="X77" s="83">
        <v>0</v>
      </c>
      <c r="Y77" s="83">
        <v>0</v>
      </c>
      <c r="Z77" s="83">
        <v>0</v>
      </c>
      <c r="AA77" s="83">
        <v>0</v>
      </c>
      <c r="AB77" s="83">
        <v>0</v>
      </c>
      <c r="AC77" s="83">
        <v>0</v>
      </c>
      <c r="AD77" s="80"/>
      <c r="AE77" s="80"/>
      <c r="AF77" s="80"/>
      <c r="AG77" s="80"/>
      <c r="AH77" s="80"/>
    </row>
    <row r="78" spans="1:34" hidden="1">
      <c r="A78" s="80">
        <v>821000831</v>
      </c>
      <c r="B78" s="80" t="s">
        <v>15</v>
      </c>
      <c r="C78" s="80" t="s">
        <v>40</v>
      </c>
      <c r="D78" s="80" t="s">
        <v>20</v>
      </c>
      <c r="E78" s="80">
        <v>220186</v>
      </c>
      <c r="F78" s="80" t="s">
        <v>126</v>
      </c>
      <c r="G78" s="81" t="s">
        <v>281</v>
      </c>
      <c r="H78" s="82">
        <v>44833</v>
      </c>
      <c r="I78" s="82">
        <v>44921</v>
      </c>
      <c r="J78" s="83">
        <v>64000</v>
      </c>
      <c r="K78" s="80" t="s">
        <v>16</v>
      </c>
      <c r="L78" s="82">
        <v>44835</v>
      </c>
      <c r="M78" s="83">
        <v>64000</v>
      </c>
      <c r="N78" s="83">
        <v>0</v>
      </c>
      <c r="O78" s="83">
        <v>64000</v>
      </c>
      <c r="P78" s="83" t="s">
        <v>379</v>
      </c>
      <c r="Q78" s="80" t="s">
        <v>379</v>
      </c>
      <c r="R78" s="80"/>
      <c r="S78" s="80"/>
      <c r="T78" s="80"/>
      <c r="U78" s="83">
        <v>0</v>
      </c>
      <c r="V78" s="83">
        <v>0</v>
      </c>
      <c r="W78" s="83">
        <v>0</v>
      </c>
      <c r="X78" s="83">
        <v>0</v>
      </c>
      <c r="Y78" s="83">
        <v>0</v>
      </c>
      <c r="Z78" s="83">
        <v>0</v>
      </c>
      <c r="AA78" s="83">
        <v>0</v>
      </c>
      <c r="AB78" s="83">
        <v>0</v>
      </c>
      <c r="AC78" s="83">
        <v>0</v>
      </c>
      <c r="AD78" s="80"/>
      <c r="AE78" s="80"/>
      <c r="AF78" s="80"/>
      <c r="AG78" s="80"/>
      <c r="AH78" s="80"/>
    </row>
    <row r="79" spans="1:34" hidden="1">
      <c r="A79" s="80">
        <v>821000831</v>
      </c>
      <c r="B79" s="80" t="s">
        <v>15</v>
      </c>
      <c r="C79" s="80" t="s">
        <v>40</v>
      </c>
      <c r="D79" s="80" t="s">
        <v>20</v>
      </c>
      <c r="E79" s="80">
        <v>220188</v>
      </c>
      <c r="F79" s="80" t="s">
        <v>127</v>
      </c>
      <c r="G79" s="81" t="s">
        <v>282</v>
      </c>
      <c r="H79" s="82">
        <v>44833</v>
      </c>
      <c r="I79" s="82">
        <v>44921</v>
      </c>
      <c r="J79" s="83">
        <v>36300</v>
      </c>
      <c r="K79" s="80" t="s">
        <v>16</v>
      </c>
      <c r="L79" s="82">
        <v>44835</v>
      </c>
      <c r="M79" s="83">
        <v>36300</v>
      </c>
      <c r="N79" s="83">
        <v>0</v>
      </c>
      <c r="O79" s="83">
        <v>36300</v>
      </c>
      <c r="P79" s="83" t="s">
        <v>379</v>
      </c>
      <c r="Q79" s="80" t="s">
        <v>379</v>
      </c>
      <c r="R79" s="80"/>
      <c r="S79" s="80"/>
      <c r="T79" s="80"/>
      <c r="U79" s="83">
        <v>0</v>
      </c>
      <c r="V79" s="83">
        <v>0</v>
      </c>
      <c r="W79" s="83">
        <v>0</v>
      </c>
      <c r="X79" s="83">
        <v>0</v>
      </c>
      <c r="Y79" s="83">
        <v>0</v>
      </c>
      <c r="Z79" s="83">
        <v>0</v>
      </c>
      <c r="AA79" s="83">
        <v>0</v>
      </c>
      <c r="AB79" s="83">
        <v>0</v>
      </c>
      <c r="AC79" s="83">
        <v>0</v>
      </c>
      <c r="AD79" s="80"/>
      <c r="AE79" s="80"/>
      <c r="AF79" s="80"/>
      <c r="AG79" s="80"/>
      <c r="AH79" s="80"/>
    </row>
    <row r="80" spans="1:34" hidden="1">
      <c r="A80" s="80">
        <v>821000831</v>
      </c>
      <c r="B80" s="80" t="s">
        <v>15</v>
      </c>
      <c r="C80" s="80" t="s">
        <v>40</v>
      </c>
      <c r="D80" s="80" t="s">
        <v>20</v>
      </c>
      <c r="E80" s="80">
        <v>220310</v>
      </c>
      <c r="F80" s="80" t="s">
        <v>128</v>
      </c>
      <c r="G80" s="81" t="s">
        <v>283</v>
      </c>
      <c r="H80" s="82">
        <v>44833</v>
      </c>
      <c r="I80" s="82">
        <v>44921</v>
      </c>
      <c r="J80" s="83">
        <v>16000</v>
      </c>
      <c r="K80" s="80" t="s">
        <v>16</v>
      </c>
      <c r="L80" s="82">
        <v>44835</v>
      </c>
      <c r="M80" s="83">
        <v>16000</v>
      </c>
      <c r="N80" s="83">
        <v>0</v>
      </c>
      <c r="O80" s="83">
        <v>16000</v>
      </c>
      <c r="P80" s="83" t="s">
        <v>379</v>
      </c>
      <c r="Q80" s="80" t="s">
        <v>379</v>
      </c>
      <c r="R80" s="80"/>
      <c r="S80" s="80"/>
      <c r="T80" s="80"/>
      <c r="U80" s="83">
        <v>0</v>
      </c>
      <c r="V80" s="83">
        <v>0</v>
      </c>
      <c r="W80" s="83">
        <v>0</v>
      </c>
      <c r="X80" s="83">
        <v>0</v>
      </c>
      <c r="Y80" s="83">
        <v>0</v>
      </c>
      <c r="Z80" s="83">
        <v>0</v>
      </c>
      <c r="AA80" s="83">
        <v>0</v>
      </c>
      <c r="AB80" s="83">
        <v>0</v>
      </c>
      <c r="AC80" s="83">
        <v>0</v>
      </c>
      <c r="AD80" s="80"/>
      <c r="AE80" s="80"/>
      <c r="AF80" s="80"/>
      <c r="AG80" s="80"/>
      <c r="AH80" s="80"/>
    </row>
    <row r="81" spans="1:34" hidden="1">
      <c r="A81" s="80">
        <v>821000831</v>
      </c>
      <c r="B81" s="80" t="s">
        <v>15</v>
      </c>
      <c r="C81" s="80" t="s">
        <v>40</v>
      </c>
      <c r="D81" s="80" t="s">
        <v>20</v>
      </c>
      <c r="E81" s="80">
        <v>221810</v>
      </c>
      <c r="F81" s="80" t="s">
        <v>129</v>
      </c>
      <c r="G81" s="81" t="s">
        <v>284</v>
      </c>
      <c r="H81" s="82">
        <v>44838</v>
      </c>
      <c r="I81" s="82">
        <v>44921</v>
      </c>
      <c r="J81" s="83">
        <v>12300</v>
      </c>
      <c r="K81" s="80" t="s">
        <v>16</v>
      </c>
      <c r="L81" s="82">
        <v>44835</v>
      </c>
      <c r="M81" s="83">
        <v>12300</v>
      </c>
      <c r="N81" s="83">
        <v>0</v>
      </c>
      <c r="O81" s="83">
        <v>12300</v>
      </c>
      <c r="P81" s="83" t="s">
        <v>379</v>
      </c>
      <c r="Q81" s="80" t="s">
        <v>379</v>
      </c>
      <c r="R81" s="80"/>
      <c r="S81" s="80"/>
      <c r="T81" s="80"/>
      <c r="U81" s="83">
        <v>0</v>
      </c>
      <c r="V81" s="83">
        <v>0</v>
      </c>
      <c r="W81" s="83">
        <v>0</v>
      </c>
      <c r="X81" s="83">
        <v>0</v>
      </c>
      <c r="Y81" s="83">
        <v>0</v>
      </c>
      <c r="Z81" s="83">
        <v>0</v>
      </c>
      <c r="AA81" s="83">
        <v>0</v>
      </c>
      <c r="AB81" s="83">
        <v>0</v>
      </c>
      <c r="AC81" s="83">
        <v>0</v>
      </c>
      <c r="AD81" s="80"/>
      <c r="AE81" s="80"/>
      <c r="AF81" s="80"/>
      <c r="AG81" s="80"/>
      <c r="AH81" s="80"/>
    </row>
    <row r="82" spans="1:34" hidden="1">
      <c r="A82" s="80">
        <v>821000831</v>
      </c>
      <c r="B82" s="80" t="s">
        <v>15</v>
      </c>
      <c r="C82" s="80" t="s">
        <v>40</v>
      </c>
      <c r="D82" s="80" t="s">
        <v>20</v>
      </c>
      <c r="E82" s="80">
        <v>228868</v>
      </c>
      <c r="F82" s="80" t="s">
        <v>130</v>
      </c>
      <c r="G82" s="81" t="s">
        <v>285</v>
      </c>
      <c r="H82" s="82">
        <v>44859</v>
      </c>
      <c r="I82" s="82">
        <v>44921</v>
      </c>
      <c r="J82" s="83">
        <v>40000</v>
      </c>
      <c r="K82" s="80" t="s">
        <v>16</v>
      </c>
      <c r="L82" s="82">
        <v>44835</v>
      </c>
      <c r="M82" s="83">
        <v>40000</v>
      </c>
      <c r="N82" s="83">
        <v>0</v>
      </c>
      <c r="O82" s="83">
        <v>40000</v>
      </c>
      <c r="P82" s="83" t="s">
        <v>379</v>
      </c>
      <c r="Q82" s="80" t="s">
        <v>379</v>
      </c>
      <c r="R82" s="80"/>
      <c r="S82" s="80"/>
      <c r="T82" s="80"/>
      <c r="U82" s="83">
        <v>0</v>
      </c>
      <c r="V82" s="83">
        <v>0</v>
      </c>
      <c r="W82" s="83">
        <v>0</v>
      </c>
      <c r="X82" s="83">
        <v>0</v>
      </c>
      <c r="Y82" s="83">
        <v>0</v>
      </c>
      <c r="Z82" s="83">
        <v>0</v>
      </c>
      <c r="AA82" s="83">
        <v>0</v>
      </c>
      <c r="AB82" s="83">
        <v>0</v>
      </c>
      <c r="AC82" s="83">
        <v>0</v>
      </c>
      <c r="AD82" s="80"/>
      <c r="AE82" s="80"/>
      <c r="AF82" s="80"/>
      <c r="AG82" s="80"/>
      <c r="AH82" s="80"/>
    </row>
    <row r="83" spans="1:34" hidden="1">
      <c r="A83" s="80">
        <v>821000831</v>
      </c>
      <c r="B83" s="80" t="s">
        <v>15</v>
      </c>
      <c r="C83" s="80" t="s">
        <v>41</v>
      </c>
      <c r="D83" s="80" t="s">
        <v>20</v>
      </c>
      <c r="E83" s="80">
        <v>226063</v>
      </c>
      <c r="F83" s="80" t="s">
        <v>131</v>
      </c>
      <c r="G83" s="81" t="s">
        <v>286</v>
      </c>
      <c r="H83" s="82">
        <v>44849</v>
      </c>
      <c r="I83" s="82">
        <v>44921</v>
      </c>
      <c r="J83" s="83">
        <v>130568</v>
      </c>
      <c r="K83" s="80" t="s">
        <v>16</v>
      </c>
      <c r="L83" s="82">
        <v>44835</v>
      </c>
      <c r="M83" s="83">
        <v>130568</v>
      </c>
      <c r="N83" s="83">
        <v>0</v>
      </c>
      <c r="O83" s="83">
        <v>130568</v>
      </c>
      <c r="P83" s="83" t="s">
        <v>379</v>
      </c>
      <c r="Q83" s="80" t="s">
        <v>379</v>
      </c>
      <c r="R83" s="80"/>
      <c r="S83" s="80"/>
      <c r="T83" s="80"/>
      <c r="U83" s="83">
        <v>0</v>
      </c>
      <c r="V83" s="83">
        <v>0</v>
      </c>
      <c r="W83" s="83">
        <v>0</v>
      </c>
      <c r="X83" s="83">
        <v>0</v>
      </c>
      <c r="Y83" s="83">
        <v>0</v>
      </c>
      <c r="Z83" s="83">
        <v>0</v>
      </c>
      <c r="AA83" s="83">
        <v>0</v>
      </c>
      <c r="AB83" s="83">
        <v>0</v>
      </c>
      <c r="AC83" s="83">
        <v>0</v>
      </c>
      <c r="AD83" s="80"/>
      <c r="AE83" s="80"/>
      <c r="AF83" s="80"/>
      <c r="AG83" s="80"/>
      <c r="AH83" s="80"/>
    </row>
    <row r="84" spans="1:34" hidden="1">
      <c r="A84" s="80">
        <v>821000831</v>
      </c>
      <c r="B84" s="80" t="s">
        <v>15</v>
      </c>
      <c r="C84" s="80" t="s">
        <v>41</v>
      </c>
      <c r="D84" s="80" t="s">
        <v>20</v>
      </c>
      <c r="E84" s="80">
        <v>227399</v>
      </c>
      <c r="F84" s="80" t="s">
        <v>132</v>
      </c>
      <c r="G84" s="81" t="s">
        <v>287</v>
      </c>
      <c r="H84" s="82">
        <v>44854</v>
      </c>
      <c r="I84" s="82">
        <v>44921</v>
      </c>
      <c r="J84" s="83">
        <v>12300</v>
      </c>
      <c r="K84" s="80" t="s">
        <v>16</v>
      </c>
      <c r="L84" s="82">
        <v>44835</v>
      </c>
      <c r="M84" s="83">
        <v>12300</v>
      </c>
      <c r="N84" s="83">
        <v>0</v>
      </c>
      <c r="O84" s="83">
        <v>12300</v>
      </c>
      <c r="P84" s="83" t="s">
        <v>379</v>
      </c>
      <c r="Q84" s="80" t="s">
        <v>379</v>
      </c>
      <c r="R84" s="80"/>
      <c r="S84" s="80"/>
      <c r="T84" s="80"/>
      <c r="U84" s="83">
        <v>0</v>
      </c>
      <c r="V84" s="83">
        <v>0</v>
      </c>
      <c r="W84" s="83">
        <v>0</v>
      </c>
      <c r="X84" s="83">
        <v>0</v>
      </c>
      <c r="Y84" s="83">
        <v>0</v>
      </c>
      <c r="Z84" s="83">
        <v>0</v>
      </c>
      <c r="AA84" s="83">
        <v>0</v>
      </c>
      <c r="AB84" s="83">
        <v>0</v>
      </c>
      <c r="AC84" s="83">
        <v>0</v>
      </c>
      <c r="AD84" s="80"/>
      <c r="AE84" s="80"/>
      <c r="AF84" s="80"/>
      <c r="AG84" s="80"/>
      <c r="AH84" s="80"/>
    </row>
    <row r="85" spans="1:34" hidden="1">
      <c r="A85" s="80">
        <v>821000831</v>
      </c>
      <c r="B85" s="80" t="s">
        <v>15</v>
      </c>
      <c r="C85" s="80" t="s">
        <v>42</v>
      </c>
      <c r="D85" s="80" t="s">
        <v>20</v>
      </c>
      <c r="E85" s="80">
        <v>230835</v>
      </c>
      <c r="F85" s="80" t="s">
        <v>133</v>
      </c>
      <c r="G85" s="81" t="s">
        <v>288</v>
      </c>
      <c r="H85" s="82">
        <v>44866</v>
      </c>
      <c r="I85" s="82">
        <v>44910</v>
      </c>
      <c r="J85" s="83">
        <v>64000</v>
      </c>
      <c r="K85" s="80" t="s">
        <v>16</v>
      </c>
      <c r="L85" s="82">
        <v>44866</v>
      </c>
      <c r="M85" s="83">
        <v>64000</v>
      </c>
      <c r="N85" s="83">
        <v>64000</v>
      </c>
      <c r="O85" s="83">
        <v>0</v>
      </c>
      <c r="P85" s="83" t="s">
        <v>387</v>
      </c>
      <c r="Q85" s="83" t="s">
        <v>387</v>
      </c>
      <c r="R85" s="80" t="s">
        <v>362</v>
      </c>
      <c r="S85" s="80" t="s">
        <v>368</v>
      </c>
      <c r="T85" s="80">
        <v>2022</v>
      </c>
      <c r="U85" s="83">
        <v>64000</v>
      </c>
      <c r="V85" s="83">
        <v>0</v>
      </c>
      <c r="W85" s="83">
        <v>0</v>
      </c>
      <c r="X85" s="83">
        <v>0</v>
      </c>
      <c r="Y85" s="83">
        <v>0</v>
      </c>
      <c r="Z85" s="83">
        <v>64000</v>
      </c>
      <c r="AA85" s="83">
        <v>0</v>
      </c>
      <c r="AB85" s="83">
        <v>64000</v>
      </c>
      <c r="AC85" s="83">
        <v>64000</v>
      </c>
      <c r="AD85" s="80"/>
      <c r="AE85" s="80"/>
      <c r="AF85" s="80"/>
      <c r="AG85" s="80"/>
      <c r="AH85" s="80"/>
    </row>
    <row r="86" spans="1:34" hidden="1">
      <c r="A86" s="80">
        <v>821000831</v>
      </c>
      <c r="B86" s="80" t="s">
        <v>15</v>
      </c>
      <c r="C86" s="80" t="s">
        <v>42</v>
      </c>
      <c r="D86" s="80" t="s">
        <v>20</v>
      </c>
      <c r="E86" s="80">
        <v>231296</v>
      </c>
      <c r="F86" s="80" t="s">
        <v>134</v>
      </c>
      <c r="G86" s="81" t="s">
        <v>289</v>
      </c>
      <c r="H86" s="82">
        <v>44867</v>
      </c>
      <c r="I86" s="82">
        <v>44910</v>
      </c>
      <c r="J86" s="83">
        <v>12300</v>
      </c>
      <c r="K86" s="80" t="s">
        <v>16</v>
      </c>
      <c r="L86" s="82">
        <v>44866</v>
      </c>
      <c r="M86" s="83">
        <v>12300</v>
      </c>
      <c r="N86" s="83">
        <v>12300</v>
      </c>
      <c r="O86" s="83">
        <v>0</v>
      </c>
      <c r="P86" s="83" t="s">
        <v>387</v>
      </c>
      <c r="Q86" s="83" t="s">
        <v>387</v>
      </c>
      <c r="R86" s="80" t="s">
        <v>362</v>
      </c>
      <c r="S86" s="80" t="s">
        <v>368</v>
      </c>
      <c r="T86" s="80">
        <v>2022</v>
      </c>
      <c r="U86" s="83">
        <v>12300</v>
      </c>
      <c r="V86" s="83">
        <v>0</v>
      </c>
      <c r="W86" s="83">
        <v>0</v>
      </c>
      <c r="X86" s="83">
        <v>0</v>
      </c>
      <c r="Y86" s="83">
        <v>0</v>
      </c>
      <c r="Z86" s="83">
        <v>12300</v>
      </c>
      <c r="AA86" s="83">
        <v>0</v>
      </c>
      <c r="AB86" s="83">
        <v>12300</v>
      </c>
      <c r="AC86" s="83">
        <v>12300</v>
      </c>
      <c r="AD86" s="80"/>
      <c r="AE86" s="80"/>
      <c r="AF86" s="80"/>
      <c r="AG86" s="80"/>
      <c r="AH86" s="80"/>
    </row>
    <row r="87" spans="1:34" hidden="1">
      <c r="A87" s="80">
        <v>821000831</v>
      </c>
      <c r="B87" s="80" t="s">
        <v>15</v>
      </c>
      <c r="C87" s="80" t="s">
        <v>42</v>
      </c>
      <c r="D87" s="80" t="s">
        <v>20</v>
      </c>
      <c r="E87" s="80">
        <v>232185</v>
      </c>
      <c r="F87" s="80" t="s">
        <v>135</v>
      </c>
      <c r="G87" s="81" t="s">
        <v>290</v>
      </c>
      <c r="H87" s="82">
        <v>44869</v>
      </c>
      <c r="I87" s="82">
        <v>44910</v>
      </c>
      <c r="J87" s="83">
        <v>27300</v>
      </c>
      <c r="K87" s="80" t="s">
        <v>16</v>
      </c>
      <c r="L87" s="82">
        <v>44866</v>
      </c>
      <c r="M87" s="83">
        <v>27300</v>
      </c>
      <c r="N87" s="83">
        <v>27300</v>
      </c>
      <c r="O87" s="83">
        <v>0</v>
      </c>
      <c r="P87" s="83" t="s">
        <v>387</v>
      </c>
      <c r="Q87" s="83" t="s">
        <v>387</v>
      </c>
      <c r="R87" s="80" t="s">
        <v>362</v>
      </c>
      <c r="S87" s="80" t="s">
        <v>368</v>
      </c>
      <c r="T87" s="80">
        <v>2022</v>
      </c>
      <c r="U87" s="83">
        <v>27300</v>
      </c>
      <c r="V87" s="83">
        <v>0</v>
      </c>
      <c r="W87" s="83">
        <v>0</v>
      </c>
      <c r="X87" s="83">
        <v>0</v>
      </c>
      <c r="Y87" s="83">
        <v>0</v>
      </c>
      <c r="Z87" s="83">
        <v>27300</v>
      </c>
      <c r="AA87" s="83">
        <v>0</v>
      </c>
      <c r="AB87" s="83">
        <v>27300</v>
      </c>
      <c r="AC87" s="83">
        <v>27300</v>
      </c>
      <c r="AD87" s="80"/>
      <c r="AE87" s="80"/>
      <c r="AF87" s="80"/>
      <c r="AG87" s="80"/>
      <c r="AH87" s="80"/>
    </row>
    <row r="88" spans="1:34" hidden="1">
      <c r="A88" s="80">
        <v>821000831</v>
      </c>
      <c r="B88" s="80" t="s">
        <v>15</v>
      </c>
      <c r="C88" s="80" t="s">
        <v>42</v>
      </c>
      <c r="D88" s="80" t="s">
        <v>20</v>
      </c>
      <c r="E88" s="80">
        <v>236937</v>
      </c>
      <c r="F88" s="80" t="s">
        <v>136</v>
      </c>
      <c r="G88" s="81" t="s">
        <v>291</v>
      </c>
      <c r="H88" s="82">
        <v>44888</v>
      </c>
      <c r="I88" s="82">
        <v>44910</v>
      </c>
      <c r="J88" s="83">
        <v>36300</v>
      </c>
      <c r="K88" s="80" t="s">
        <v>16</v>
      </c>
      <c r="L88" s="82">
        <v>44866</v>
      </c>
      <c r="M88" s="83">
        <v>36300</v>
      </c>
      <c r="N88" s="83">
        <v>36300</v>
      </c>
      <c r="O88" s="83">
        <v>0</v>
      </c>
      <c r="P88" s="83" t="s">
        <v>387</v>
      </c>
      <c r="Q88" s="83" t="s">
        <v>387</v>
      </c>
      <c r="R88" s="80" t="s">
        <v>362</v>
      </c>
      <c r="S88" s="80" t="s">
        <v>368</v>
      </c>
      <c r="T88" s="80">
        <v>2022</v>
      </c>
      <c r="U88" s="83">
        <v>40000</v>
      </c>
      <c r="V88" s="83">
        <v>0</v>
      </c>
      <c r="W88" s="83">
        <v>0</v>
      </c>
      <c r="X88" s="83">
        <v>0</v>
      </c>
      <c r="Y88" s="83">
        <v>36300</v>
      </c>
      <c r="Z88" s="83">
        <v>40000</v>
      </c>
      <c r="AA88" s="83">
        <v>3700</v>
      </c>
      <c r="AB88" s="83">
        <v>36300</v>
      </c>
      <c r="AC88" s="83">
        <v>36300</v>
      </c>
      <c r="AD88" s="80"/>
      <c r="AE88" s="80"/>
      <c r="AF88" s="80"/>
      <c r="AG88" s="80"/>
      <c r="AH88" s="80"/>
    </row>
    <row r="89" spans="1:34" hidden="1">
      <c r="A89" s="80">
        <v>821000831</v>
      </c>
      <c r="B89" s="80" t="s">
        <v>15</v>
      </c>
      <c r="C89" s="80" t="s">
        <v>43</v>
      </c>
      <c r="D89" s="80" t="s">
        <v>20</v>
      </c>
      <c r="E89" s="80">
        <v>239024</v>
      </c>
      <c r="F89" s="80" t="s">
        <v>137</v>
      </c>
      <c r="G89" s="81" t="s">
        <v>292</v>
      </c>
      <c r="H89" s="82">
        <v>44894</v>
      </c>
      <c r="I89" s="82">
        <v>44971</v>
      </c>
      <c r="J89" s="83">
        <v>74672</v>
      </c>
      <c r="K89" s="80" t="s">
        <v>16</v>
      </c>
      <c r="L89" s="82">
        <v>44896</v>
      </c>
      <c r="M89" s="83">
        <v>74672</v>
      </c>
      <c r="N89" s="83">
        <v>74672</v>
      </c>
      <c r="O89" s="83">
        <v>0</v>
      </c>
      <c r="P89" s="83" t="s">
        <v>387</v>
      </c>
      <c r="Q89" s="83" t="s">
        <v>387</v>
      </c>
      <c r="R89" s="80" t="s">
        <v>362</v>
      </c>
      <c r="S89" s="80" t="s">
        <v>368</v>
      </c>
      <c r="T89" s="80">
        <v>2023</v>
      </c>
      <c r="U89" s="83">
        <v>74672</v>
      </c>
      <c r="V89" s="83">
        <v>0</v>
      </c>
      <c r="W89" s="83">
        <v>0</v>
      </c>
      <c r="X89" s="83">
        <v>0</v>
      </c>
      <c r="Y89" s="83">
        <v>284065</v>
      </c>
      <c r="Z89" s="83">
        <v>74672</v>
      </c>
      <c r="AA89" s="83">
        <v>0</v>
      </c>
      <c r="AB89" s="83">
        <v>74672</v>
      </c>
      <c r="AC89" s="83">
        <v>74672</v>
      </c>
      <c r="AD89" s="80"/>
      <c r="AE89" s="80"/>
      <c r="AF89" s="80"/>
      <c r="AG89" s="80"/>
      <c r="AH89" s="80"/>
    </row>
    <row r="90" spans="1:34" hidden="1">
      <c r="A90" s="80">
        <v>821000831</v>
      </c>
      <c r="B90" s="80" t="s">
        <v>15</v>
      </c>
      <c r="C90" s="80" t="s">
        <v>43</v>
      </c>
      <c r="D90" s="80" t="s">
        <v>20</v>
      </c>
      <c r="E90" s="80">
        <v>246058</v>
      </c>
      <c r="F90" s="80" t="s">
        <v>138</v>
      </c>
      <c r="G90" s="81" t="s">
        <v>293</v>
      </c>
      <c r="H90" s="82">
        <v>44915</v>
      </c>
      <c r="I90" s="82">
        <v>44971</v>
      </c>
      <c r="J90" s="83">
        <v>12300</v>
      </c>
      <c r="K90" s="80" t="s">
        <v>16</v>
      </c>
      <c r="L90" s="82">
        <v>44896</v>
      </c>
      <c r="M90" s="83">
        <v>12300</v>
      </c>
      <c r="N90" s="83">
        <v>0</v>
      </c>
      <c r="O90" s="83">
        <v>12300</v>
      </c>
      <c r="P90" s="83" t="s">
        <v>382</v>
      </c>
      <c r="Q90" s="80" t="s">
        <v>382</v>
      </c>
      <c r="R90" s="80" t="s">
        <v>364</v>
      </c>
      <c r="S90" s="80" t="s">
        <v>368</v>
      </c>
      <c r="T90" s="80">
        <v>2023</v>
      </c>
      <c r="U90" s="83">
        <v>12300</v>
      </c>
      <c r="V90" s="83">
        <v>12300</v>
      </c>
      <c r="W90" s="83">
        <v>0</v>
      </c>
      <c r="X90" s="83" t="s">
        <v>398</v>
      </c>
      <c r="Y90" s="83">
        <v>0</v>
      </c>
      <c r="Z90" s="83">
        <v>12300</v>
      </c>
      <c r="AA90" s="83">
        <v>0</v>
      </c>
      <c r="AB90" s="83">
        <v>0</v>
      </c>
      <c r="AC90" s="83">
        <v>0</v>
      </c>
      <c r="AD90" s="80"/>
      <c r="AE90" s="80"/>
      <c r="AF90" s="80"/>
      <c r="AG90" s="80"/>
      <c r="AH90" s="80"/>
    </row>
    <row r="91" spans="1:34" hidden="1">
      <c r="A91" s="80">
        <v>821000831</v>
      </c>
      <c r="B91" s="80" t="s">
        <v>15</v>
      </c>
      <c r="C91" s="80" t="s">
        <v>43</v>
      </c>
      <c r="D91" s="80" t="s">
        <v>20</v>
      </c>
      <c r="E91" s="80">
        <v>246635</v>
      </c>
      <c r="F91" s="80" t="s">
        <v>139</v>
      </c>
      <c r="G91" s="81" t="s">
        <v>294</v>
      </c>
      <c r="H91" s="82">
        <v>44917</v>
      </c>
      <c r="I91" s="82">
        <v>44971</v>
      </c>
      <c r="J91" s="83">
        <v>36300</v>
      </c>
      <c r="K91" s="80" t="s">
        <v>16</v>
      </c>
      <c r="L91" s="82">
        <v>44896</v>
      </c>
      <c r="M91" s="83">
        <v>36300</v>
      </c>
      <c r="N91" s="83">
        <v>36300</v>
      </c>
      <c r="O91" s="83">
        <v>0</v>
      </c>
      <c r="P91" s="83" t="s">
        <v>387</v>
      </c>
      <c r="Q91" s="83" t="s">
        <v>387</v>
      </c>
      <c r="R91" s="80" t="s">
        <v>362</v>
      </c>
      <c r="S91" s="80" t="s">
        <v>368</v>
      </c>
      <c r="T91" s="80">
        <v>2023</v>
      </c>
      <c r="U91" s="83">
        <v>40000</v>
      </c>
      <c r="V91" s="83">
        <v>0</v>
      </c>
      <c r="W91" s="83">
        <v>0</v>
      </c>
      <c r="X91" s="83">
        <v>0</v>
      </c>
      <c r="Y91" s="83">
        <v>0</v>
      </c>
      <c r="Z91" s="83">
        <v>40000</v>
      </c>
      <c r="AA91" s="83">
        <v>3700</v>
      </c>
      <c r="AB91" s="83">
        <v>36300</v>
      </c>
      <c r="AC91" s="83">
        <v>36300</v>
      </c>
      <c r="AD91" s="80"/>
      <c r="AE91" s="80"/>
      <c r="AF91" s="80"/>
      <c r="AG91" s="80"/>
      <c r="AH91" s="80"/>
    </row>
    <row r="92" spans="1:34" hidden="1">
      <c r="A92" s="80">
        <v>821000831</v>
      </c>
      <c r="B92" s="80" t="s">
        <v>15</v>
      </c>
      <c r="C92" s="80" t="s">
        <v>43</v>
      </c>
      <c r="D92" s="80" t="s">
        <v>20</v>
      </c>
      <c r="E92" s="80">
        <v>247234</v>
      </c>
      <c r="F92" s="80" t="s">
        <v>140</v>
      </c>
      <c r="G92" s="81" t="s">
        <v>295</v>
      </c>
      <c r="H92" s="82">
        <v>44918</v>
      </c>
      <c r="I92" s="82">
        <v>44971</v>
      </c>
      <c r="J92" s="83">
        <v>36300</v>
      </c>
      <c r="K92" s="80" t="s">
        <v>16</v>
      </c>
      <c r="L92" s="82">
        <v>44896</v>
      </c>
      <c r="M92" s="83">
        <v>36300</v>
      </c>
      <c r="N92" s="83">
        <v>36300</v>
      </c>
      <c r="O92" s="83">
        <v>0</v>
      </c>
      <c r="P92" s="83" t="s">
        <v>387</v>
      </c>
      <c r="Q92" s="83" t="s">
        <v>387</v>
      </c>
      <c r="R92" s="80" t="s">
        <v>362</v>
      </c>
      <c r="S92" s="80" t="s">
        <v>368</v>
      </c>
      <c r="T92" s="80">
        <v>2023</v>
      </c>
      <c r="U92" s="83">
        <v>40000</v>
      </c>
      <c r="V92" s="83">
        <v>0</v>
      </c>
      <c r="W92" s="83">
        <v>0</v>
      </c>
      <c r="X92" s="83">
        <v>0</v>
      </c>
      <c r="Y92" s="83">
        <v>0</v>
      </c>
      <c r="Z92" s="83">
        <v>40000</v>
      </c>
      <c r="AA92" s="83">
        <v>3700</v>
      </c>
      <c r="AB92" s="83">
        <v>36300</v>
      </c>
      <c r="AC92" s="83">
        <v>36300</v>
      </c>
      <c r="AD92" s="80"/>
      <c r="AE92" s="80"/>
      <c r="AF92" s="80"/>
      <c r="AG92" s="80"/>
      <c r="AH92" s="80"/>
    </row>
    <row r="93" spans="1:34" hidden="1">
      <c r="A93" s="80">
        <v>821000831</v>
      </c>
      <c r="B93" s="80" t="s">
        <v>15</v>
      </c>
      <c r="C93" s="80" t="s">
        <v>44</v>
      </c>
      <c r="D93" s="80" t="s">
        <v>20</v>
      </c>
      <c r="E93" s="80">
        <v>247102</v>
      </c>
      <c r="F93" s="80" t="s">
        <v>141</v>
      </c>
      <c r="G93" s="81" t="s">
        <v>296</v>
      </c>
      <c r="H93" s="82">
        <v>44918</v>
      </c>
      <c r="I93" s="82">
        <v>44971</v>
      </c>
      <c r="J93" s="83">
        <v>12300</v>
      </c>
      <c r="K93" s="80" t="s">
        <v>16</v>
      </c>
      <c r="L93" s="82">
        <v>44896</v>
      </c>
      <c r="M93" s="83">
        <v>12300</v>
      </c>
      <c r="N93" s="83">
        <v>0</v>
      </c>
      <c r="O93" s="83">
        <v>12300</v>
      </c>
      <c r="P93" s="83" t="s">
        <v>382</v>
      </c>
      <c r="Q93" s="80" t="s">
        <v>382</v>
      </c>
      <c r="R93" s="80" t="s">
        <v>364</v>
      </c>
      <c r="S93" s="80" t="s">
        <v>368</v>
      </c>
      <c r="T93" s="80">
        <v>2023</v>
      </c>
      <c r="U93" s="83">
        <v>12300</v>
      </c>
      <c r="V93" s="83">
        <v>12300</v>
      </c>
      <c r="W93" s="83">
        <v>0</v>
      </c>
      <c r="X93" s="83" t="s">
        <v>398</v>
      </c>
      <c r="Y93" s="83">
        <v>0</v>
      </c>
      <c r="Z93" s="83">
        <v>12300</v>
      </c>
      <c r="AA93" s="83">
        <v>0</v>
      </c>
      <c r="AB93" s="83">
        <v>0</v>
      </c>
      <c r="AC93" s="83">
        <v>0</v>
      </c>
      <c r="AD93" s="80"/>
      <c r="AE93" s="80"/>
      <c r="AF93" s="80"/>
      <c r="AG93" s="80"/>
      <c r="AH93" s="80"/>
    </row>
    <row r="94" spans="1:34" hidden="1">
      <c r="A94" s="80">
        <v>821000831</v>
      </c>
      <c r="B94" s="80" t="s">
        <v>15</v>
      </c>
      <c r="C94" s="80" t="s">
        <v>45</v>
      </c>
      <c r="D94" s="80" t="s">
        <v>20</v>
      </c>
      <c r="E94" s="80">
        <v>249517</v>
      </c>
      <c r="F94" s="80" t="s">
        <v>142</v>
      </c>
      <c r="G94" s="81" t="s">
        <v>297</v>
      </c>
      <c r="H94" s="82">
        <v>44930</v>
      </c>
      <c r="I94" s="82">
        <v>44971</v>
      </c>
      <c r="J94" s="83">
        <v>12300</v>
      </c>
      <c r="K94" s="80" t="s">
        <v>16</v>
      </c>
      <c r="L94" s="82">
        <v>44927</v>
      </c>
      <c r="M94" s="83">
        <v>12300</v>
      </c>
      <c r="N94" s="83">
        <v>0</v>
      </c>
      <c r="O94" s="83">
        <v>12300</v>
      </c>
      <c r="P94" s="83" t="s">
        <v>382</v>
      </c>
      <c r="Q94" s="80" t="s">
        <v>382</v>
      </c>
      <c r="R94" s="80" t="s">
        <v>364</v>
      </c>
      <c r="S94" s="80" t="s">
        <v>368</v>
      </c>
      <c r="T94" s="80">
        <v>2023</v>
      </c>
      <c r="U94" s="83">
        <v>12300</v>
      </c>
      <c r="V94" s="83">
        <v>12300</v>
      </c>
      <c r="W94" s="83">
        <v>0</v>
      </c>
      <c r="X94" s="83" t="s">
        <v>400</v>
      </c>
      <c r="Y94" s="83">
        <v>0</v>
      </c>
      <c r="Z94" s="83">
        <v>12300</v>
      </c>
      <c r="AA94" s="83">
        <v>0</v>
      </c>
      <c r="AB94" s="83">
        <v>0</v>
      </c>
      <c r="AC94" s="83">
        <v>0</v>
      </c>
      <c r="AD94" s="80"/>
      <c r="AE94" s="80"/>
      <c r="AF94" s="80"/>
      <c r="AG94" s="80"/>
      <c r="AH94" s="80"/>
    </row>
    <row r="95" spans="1:34" hidden="1">
      <c r="A95" s="80">
        <v>821000831</v>
      </c>
      <c r="B95" s="80" t="s">
        <v>15</v>
      </c>
      <c r="C95" s="80" t="s">
        <v>46</v>
      </c>
      <c r="D95" s="80" t="s">
        <v>20</v>
      </c>
      <c r="E95" s="80">
        <v>251461</v>
      </c>
      <c r="F95" s="80" t="s">
        <v>143</v>
      </c>
      <c r="G95" s="81" t="s">
        <v>298</v>
      </c>
      <c r="H95" s="82">
        <v>44937</v>
      </c>
      <c r="I95" s="82">
        <v>44971</v>
      </c>
      <c r="J95" s="83">
        <v>109024</v>
      </c>
      <c r="K95" s="80" t="s">
        <v>16</v>
      </c>
      <c r="L95" s="82">
        <v>44927</v>
      </c>
      <c r="M95" s="83">
        <v>109024</v>
      </c>
      <c r="N95" s="83">
        <v>109024</v>
      </c>
      <c r="O95" s="83">
        <v>0</v>
      </c>
      <c r="P95" s="83" t="s">
        <v>387</v>
      </c>
      <c r="Q95" s="83" t="s">
        <v>387</v>
      </c>
      <c r="R95" s="80" t="s">
        <v>362</v>
      </c>
      <c r="S95" s="80" t="s">
        <v>368</v>
      </c>
      <c r="T95" s="80">
        <v>2023</v>
      </c>
      <c r="U95" s="83">
        <v>109024</v>
      </c>
      <c r="V95" s="83">
        <v>0</v>
      </c>
      <c r="W95" s="83">
        <v>0</v>
      </c>
      <c r="X95" s="83">
        <v>0</v>
      </c>
      <c r="Y95" s="83">
        <v>277872</v>
      </c>
      <c r="Z95" s="83">
        <v>109024</v>
      </c>
      <c r="AA95" s="83">
        <v>0</v>
      </c>
      <c r="AB95" s="83">
        <v>109024</v>
      </c>
      <c r="AC95" s="83">
        <v>109024</v>
      </c>
      <c r="AD95" s="80"/>
      <c r="AE95" s="80"/>
      <c r="AF95" s="80"/>
      <c r="AG95" s="80"/>
      <c r="AH95" s="80"/>
    </row>
    <row r="96" spans="1:34" hidden="1">
      <c r="A96" s="80">
        <v>821000831</v>
      </c>
      <c r="B96" s="80" t="s">
        <v>15</v>
      </c>
      <c r="C96" s="80" t="s">
        <v>46</v>
      </c>
      <c r="D96" s="80" t="s">
        <v>20</v>
      </c>
      <c r="E96" s="80">
        <v>255501</v>
      </c>
      <c r="F96" s="80" t="s">
        <v>144</v>
      </c>
      <c r="G96" s="81" t="s">
        <v>299</v>
      </c>
      <c r="H96" s="82">
        <v>44950</v>
      </c>
      <c r="I96" s="82">
        <v>44971</v>
      </c>
      <c r="J96" s="83">
        <v>40400</v>
      </c>
      <c r="K96" s="80" t="s">
        <v>16</v>
      </c>
      <c r="L96" s="82">
        <v>44927</v>
      </c>
      <c r="M96" s="83">
        <v>40400</v>
      </c>
      <c r="N96" s="83">
        <v>40400</v>
      </c>
      <c r="O96" s="83">
        <v>0</v>
      </c>
      <c r="P96" s="83" t="s">
        <v>387</v>
      </c>
      <c r="Q96" s="83" t="s">
        <v>387</v>
      </c>
      <c r="R96" s="80" t="s">
        <v>362</v>
      </c>
      <c r="S96" s="80" t="s">
        <v>368</v>
      </c>
      <c r="T96" s="80">
        <v>2023</v>
      </c>
      <c r="U96" s="83">
        <v>44500</v>
      </c>
      <c r="V96" s="83">
        <v>0</v>
      </c>
      <c r="W96" s="83">
        <v>0</v>
      </c>
      <c r="X96" s="83">
        <v>0</v>
      </c>
      <c r="Y96" s="83">
        <v>20400</v>
      </c>
      <c r="Z96" s="83">
        <v>44500</v>
      </c>
      <c r="AA96" s="83">
        <v>0</v>
      </c>
      <c r="AB96" s="83">
        <v>44500</v>
      </c>
      <c r="AC96" s="83">
        <v>44500</v>
      </c>
      <c r="AD96" s="92">
        <v>44500</v>
      </c>
      <c r="AE96" s="89">
        <v>0</v>
      </c>
      <c r="AF96" s="80">
        <v>2201365922</v>
      </c>
      <c r="AG96" s="91">
        <v>45007</v>
      </c>
      <c r="AH96" s="89">
        <v>1126636</v>
      </c>
    </row>
    <row r="97" spans="1:34" hidden="1">
      <c r="A97" s="80">
        <v>821000831</v>
      </c>
      <c r="B97" s="80" t="s">
        <v>15</v>
      </c>
      <c r="C97" s="80" t="s">
        <v>47</v>
      </c>
      <c r="D97" s="80" t="s">
        <v>20</v>
      </c>
      <c r="E97" s="80">
        <v>266685</v>
      </c>
      <c r="F97" s="80" t="s">
        <v>145</v>
      </c>
      <c r="G97" s="81" t="s">
        <v>300</v>
      </c>
      <c r="H97" s="82">
        <v>44984</v>
      </c>
      <c r="I97" s="82">
        <v>45020</v>
      </c>
      <c r="J97" s="83">
        <v>26800</v>
      </c>
      <c r="K97" s="80" t="s">
        <v>16</v>
      </c>
      <c r="L97" s="82">
        <v>44986</v>
      </c>
      <c r="M97" s="83">
        <v>26800</v>
      </c>
      <c r="N97" s="83">
        <v>0</v>
      </c>
      <c r="O97" s="83">
        <v>26800</v>
      </c>
      <c r="P97" s="83" t="s">
        <v>379</v>
      </c>
      <c r="Q97" s="80" t="s">
        <v>379</v>
      </c>
      <c r="R97" s="80" t="s">
        <v>365</v>
      </c>
      <c r="S97" s="80" t="s">
        <v>368</v>
      </c>
      <c r="T97" s="80"/>
      <c r="U97" s="83">
        <v>0</v>
      </c>
      <c r="V97" s="83">
        <v>0</v>
      </c>
      <c r="W97" s="83">
        <v>0</v>
      </c>
      <c r="X97" s="83">
        <v>0</v>
      </c>
      <c r="Y97" s="83">
        <v>0</v>
      </c>
      <c r="Z97" s="83">
        <v>0</v>
      </c>
      <c r="AA97" s="83">
        <v>0</v>
      </c>
      <c r="AB97" s="83">
        <v>0</v>
      </c>
      <c r="AC97" s="83">
        <v>0</v>
      </c>
      <c r="AD97" s="80"/>
      <c r="AE97" s="80"/>
      <c r="AF97" s="80"/>
      <c r="AG97" s="80"/>
      <c r="AH97" s="80"/>
    </row>
    <row r="98" spans="1:34" hidden="1">
      <c r="A98" s="80">
        <v>821000831</v>
      </c>
      <c r="B98" s="80" t="s">
        <v>15</v>
      </c>
      <c r="C98" s="80" t="s">
        <v>47</v>
      </c>
      <c r="D98" s="80" t="s">
        <v>20</v>
      </c>
      <c r="E98" s="80">
        <v>269173</v>
      </c>
      <c r="F98" s="80" t="s">
        <v>146</v>
      </c>
      <c r="G98" s="81" t="s">
        <v>301</v>
      </c>
      <c r="H98" s="82">
        <v>44991</v>
      </c>
      <c r="I98" s="82">
        <v>45020</v>
      </c>
      <c r="J98" s="83">
        <v>139512</v>
      </c>
      <c r="K98" s="80" t="s">
        <v>16</v>
      </c>
      <c r="L98" s="82">
        <v>44986</v>
      </c>
      <c r="M98" s="83">
        <v>139512</v>
      </c>
      <c r="N98" s="83">
        <v>0</v>
      </c>
      <c r="O98" s="83">
        <v>139512</v>
      </c>
      <c r="P98" s="83" t="s">
        <v>379</v>
      </c>
      <c r="Q98" s="80" t="s">
        <v>379</v>
      </c>
      <c r="R98" s="80" t="s">
        <v>365</v>
      </c>
      <c r="S98" s="80" t="s">
        <v>368</v>
      </c>
      <c r="T98" s="80"/>
      <c r="U98" s="83">
        <v>0</v>
      </c>
      <c r="V98" s="83">
        <v>0</v>
      </c>
      <c r="W98" s="83">
        <v>0</v>
      </c>
      <c r="X98" s="83">
        <v>0</v>
      </c>
      <c r="Y98" s="83">
        <v>0</v>
      </c>
      <c r="Z98" s="83">
        <v>0</v>
      </c>
      <c r="AA98" s="83">
        <v>0</v>
      </c>
      <c r="AB98" s="83">
        <v>0</v>
      </c>
      <c r="AC98" s="83">
        <v>0</v>
      </c>
      <c r="AD98" s="80"/>
      <c r="AE98" s="80"/>
      <c r="AF98" s="80"/>
      <c r="AG98" s="80"/>
      <c r="AH98" s="80"/>
    </row>
    <row r="99" spans="1:34" hidden="1">
      <c r="A99" s="80">
        <v>821000831</v>
      </c>
      <c r="B99" s="80" t="s">
        <v>15</v>
      </c>
      <c r="C99" s="80" t="s">
        <v>47</v>
      </c>
      <c r="D99" s="80" t="s">
        <v>20</v>
      </c>
      <c r="E99" s="80">
        <v>269175</v>
      </c>
      <c r="F99" s="80" t="s">
        <v>147</v>
      </c>
      <c r="G99" s="81" t="s">
        <v>302</v>
      </c>
      <c r="H99" s="82">
        <v>44991</v>
      </c>
      <c r="I99" s="82">
        <v>45020</v>
      </c>
      <c r="J99" s="83">
        <v>226755</v>
      </c>
      <c r="K99" s="80" t="s">
        <v>16</v>
      </c>
      <c r="L99" s="82">
        <v>44986</v>
      </c>
      <c r="M99" s="83">
        <v>226755</v>
      </c>
      <c r="N99" s="83">
        <v>0</v>
      </c>
      <c r="O99" s="83">
        <v>226755</v>
      </c>
      <c r="P99" s="83" t="s">
        <v>379</v>
      </c>
      <c r="Q99" s="80" t="s">
        <v>379</v>
      </c>
      <c r="R99" s="80" t="s">
        <v>365</v>
      </c>
      <c r="S99" s="80" t="s">
        <v>368</v>
      </c>
      <c r="T99" s="80"/>
      <c r="U99" s="83">
        <v>0</v>
      </c>
      <c r="V99" s="83">
        <v>0</v>
      </c>
      <c r="W99" s="83">
        <v>0</v>
      </c>
      <c r="X99" s="83">
        <v>0</v>
      </c>
      <c r="Y99" s="83">
        <v>0</v>
      </c>
      <c r="Z99" s="83">
        <v>0</v>
      </c>
      <c r="AA99" s="83">
        <v>0</v>
      </c>
      <c r="AB99" s="83">
        <v>0</v>
      </c>
      <c r="AC99" s="83">
        <v>0</v>
      </c>
      <c r="AD99" s="80"/>
      <c r="AE99" s="80"/>
      <c r="AF99" s="80"/>
      <c r="AG99" s="80"/>
      <c r="AH99" s="80"/>
    </row>
    <row r="100" spans="1:34" hidden="1">
      <c r="A100" s="80">
        <v>821000831</v>
      </c>
      <c r="B100" s="80" t="s">
        <v>15</v>
      </c>
      <c r="C100" s="80" t="s">
        <v>47</v>
      </c>
      <c r="D100" s="80" t="s">
        <v>20</v>
      </c>
      <c r="E100" s="80">
        <v>269548</v>
      </c>
      <c r="F100" s="80" t="s">
        <v>148</v>
      </c>
      <c r="G100" s="81" t="s">
        <v>303</v>
      </c>
      <c r="H100" s="82">
        <v>44992</v>
      </c>
      <c r="I100" s="82">
        <v>45020</v>
      </c>
      <c r="J100" s="83">
        <v>172621</v>
      </c>
      <c r="K100" s="80" t="s">
        <v>16</v>
      </c>
      <c r="L100" s="82">
        <v>44986</v>
      </c>
      <c r="M100" s="83">
        <v>172621</v>
      </c>
      <c r="N100" s="83">
        <v>0</v>
      </c>
      <c r="O100" s="83">
        <v>172621</v>
      </c>
      <c r="P100" s="83" t="s">
        <v>379</v>
      </c>
      <c r="Q100" s="80" t="s">
        <v>379</v>
      </c>
      <c r="R100" s="80" t="s">
        <v>365</v>
      </c>
      <c r="S100" s="80" t="s">
        <v>368</v>
      </c>
      <c r="T100" s="80"/>
      <c r="U100" s="83">
        <v>0</v>
      </c>
      <c r="V100" s="83">
        <v>0</v>
      </c>
      <c r="W100" s="83">
        <v>0</v>
      </c>
      <c r="X100" s="83">
        <v>0</v>
      </c>
      <c r="Y100" s="83">
        <v>0</v>
      </c>
      <c r="Z100" s="83">
        <v>0</v>
      </c>
      <c r="AA100" s="83">
        <v>0</v>
      </c>
      <c r="AB100" s="83">
        <v>0</v>
      </c>
      <c r="AC100" s="83">
        <v>0</v>
      </c>
      <c r="AD100" s="80"/>
      <c r="AE100" s="80"/>
      <c r="AF100" s="80"/>
      <c r="AG100" s="80"/>
      <c r="AH100" s="80"/>
    </row>
    <row r="101" spans="1:34" hidden="1">
      <c r="A101" s="80">
        <v>821000831</v>
      </c>
      <c r="B101" s="80" t="s">
        <v>15</v>
      </c>
      <c r="C101" s="80" t="s">
        <v>47</v>
      </c>
      <c r="D101" s="80" t="s">
        <v>20</v>
      </c>
      <c r="E101" s="80">
        <v>274800</v>
      </c>
      <c r="F101" s="80" t="s">
        <v>149</v>
      </c>
      <c r="G101" s="81" t="s">
        <v>304</v>
      </c>
      <c r="H101" s="82">
        <v>45008</v>
      </c>
      <c r="I101" s="82">
        <v>45020</v>
      </c>
      <c r="J101" s="83">
        <v>221843</v>
      </c>
      <c r="K101" s="80" t="s">
        <v>16</v>
      </c>
      <c r="L101" s="82">
        <v>44986</v>
      </c>
      <c r="M101" s="83">
        <v>221843</v>
      </c>
      <c r="N101" s="83">
        <v>0</v>
      </c>
      <c r="O101" s="83">
        <v>221843</v>
      </c>
      <c r="P101" s="83" t="s">
        <v>379</v>
      </c>
      <c r="Q101" s="80" t="s">
        <v>379</v>
      </c>
      <c r="R101" s="80" t="s">
        <v>365</v>
      </c>
      <c r="S101" s="80" t="s">
        <v>368</v>
      </c>
      <c r="T101" s="80"/>
      <c r="U101" s="83">
        <v>0</v>
      </c>
      <c r="V101" s="83">
        <v>0</v>
      </c>
      <c r="W101" s="83">
        <v>0</v>
      </c>
      <c r="X101" s="83">
        <v>0</v>
      </c>
      <c r="Y101" s="83">
        <v>0</v>
      </c>
      <c r="Z101" s="83">
        <v>0</v>
      </c>
      <c r="AA101" s="83">
        <v>0</v>
      </c>
      <c r="AB101" s="83">
        <v>0</v>
      </c>
      <c r="AC101" s="83">
        <v>0</v>
      </c>
      <c r="AD101" s="80"/>
      <c r="AE101" s="80"/>
      <c r="AF101" s="80"/>
      <c r="AG101" s="80"/>
      <c r="AH101" s="80"/>
    </row>
    <row r="102" spans="1:34" hidden="1">
      <c r="A102" s="80">
        <v>821000831</v>
      </c>
      <c r="B102" s="80" t="s">
        <v>15</v>
      </c>
      <c r="C102" s="80" t="s">
        <v>48</v>
      </c>
      <c r="D102" s="80" t="s">
        <v>20</v>
      </c>
      <c r="E102" s="80">
        <v>268228</v>
      </c>
      <c r="F102" s="80" t="s">
        <v>150</v>
      </c>
      <c r="G102" s="81" t="s">
        <v>305</v>
      </c>
      <c r="H102" s="82">
        <v>44987</v>
      </c>
      <c r="I102" s="82">
        <v>45020</v>
      </c>
      <c r="J102" s="83">
        <v>44500</v>
      </c>
      <c r="K102" s="80" t="s">
        <v>16</v>
      </c>
      <c r="L102" s="82">
        <v>44986</v>
      </c>
      <c r="M102" s="83">
        <v>44500</v>
      </c>
      <c r="N102" s="83">
        <v>0</v>
      </c>
      <c r="O102" s="83">
        <v>44500</v>
      </c>
      <c r="P102" s="83" t="s">
        <v>379</v>
      </c>
      <c r="Q102" s="80" t="s">
        <v>379</v>
      </c>
      <c r="R102" s="80" t="s">
        <v>365</v>
      </c>
      <c r="S102" s="80" t="s">
        <v>368</v>
      </c>
      <c r="T102" s="80"/>
      <c r="U102" s="83">
        <v>0</v>
      </c>
      <c r="V102" s="83">
        <v>0</v>
      </c>
      <c r="W102" s="83">
        <v>0</v>
      </c>
      <c r="X102" s="83">
        <v>0</v>
      </c>
      <c r="Y102" s="83">
        <v>0</v>
      </c>
      <c r="Z102" s="83">
        <v>0</v>
      </c>
      <c r="AA102" s="83">
        <v>0</v>
      </c>
      <c r="AB102" s="83">
        <v>0</v>
      </c>
      <c r="AC102" s="83">
        <v>0</v>
      </c>
      <c r="AD102" s="80"/>
      <c r="AE102" s="80"/>
      <c r="AF102" s="80"/>
      <c r="AG102" s="80"/>
      <c r="AH102" s="80"/>
    </row>
    <row r="103" spans="1:34" hidden="1">
      <c r="A103" s="80">
        <v>821000831</v>
      </c>
      <c r="B103" s="80" t="s">
        <v>15</v>
      </c>
      <c r="C103" s="80" t="s">
        <v>48</v>
      </c>
      <c r="D103" s="80" t="s">
        <v>20</v>
      </c>
      <c r="E103" s="80">
        <v>269217</v>
      </c>
      <c r="F103" s="80" t="s">
        <v>151</v>
      </c>
      <c r="G103" s="81" t="s">
        <v>306</v>
      </c>
      <c r="H103" s="82">
        <v>44992</v>
      </c>
      <c r="I103" s="82">
        <v>45020</v>
      </c>
      <c r="J103" s="83">
        <v>44500</v>
      </c>
      <c r="K103" s="80" t="s">
        <v>16</v>
      </c>
      <c r="L103" s="82">
        <v>44986</v>
      </c>
      <c r="M103" s="83">
        <v>44500</v>
      </c>
      <c r="N103" s="83">
        <v>0</v>
      </c>
      <c r="O103" s="83">
        <v>44500</v>
      </c>
      <c r="P103" s="83" t="s">
        <v>379</v>
      </c>
      <c r="Q103" s="80" t="s">
        <v>379</v>
      </c>
      <c r="R103" s="80" t="s">
        <v>365</v>
      </c>
      <c r="S103" s="80" t="s">
        <v>368</v>
      </c>
      <c r="T103" s="80"/>
      <c r="U103" s="83">
        <v>0</v>
      </c>
      <c r="V103" s="83">
        <v>0</v>
      </c>
      <c r="W103" s="83">
        <v>0</v>
      </c>
      <c r="X103" s="83">
        <v>0</v>
      </c>
      <c r="Y103" s="83">
        <v>0</v>
      </c>
      <c r="Z103" s="83">
        <v>0</v>
      </c>
      <c r="AA103" s="83">
        <v>0</v>
      </c>
      <c r="AB103" s="83">
        <v>0</v>
      </c>
      <c r="AC103" s="83">
        <v>0</v>
      </c>
      <c r="AD103" s="80"/>
      <c r="AE103" s="80"/>
      <c r="AF103" s="80"/>
      <c r="AG103" s="80"/>
      <c r="AH103" s="80"/>
    </row>
    <row r="104" spans="1:34" hidden="1">
      <c r="A104" s="80">
        <v>821000831</v>
      </c>
      <c r="B104" s="80" t="s">
        <v>15</v>
      </c>
      <c r="C104" s="80" t="s">
        <v>48</v>
      </c>
      <c r="D104" s="80" t="s">
        <v>20</v>
      </c>
      <c r="E104" s="80">
        <v>269838</v>
      </c>
      <c r="F104" s="80" t="s">
        <v>152</v>
      </c>
      <c r="G104" s="81" t="s">
        <v>307</v>
      </c>
      <c r="H104" s="82">
        <v>44993</v>
      </c>
      <c r="I104" s="82">
        <v>45020</v>
      </c>
      <c r="J104" s="83">
        <v>24600</v>
      </c>
      <c r="K104" s="80" t="s">
        <v>16</v>
      </c>
      <c r="L104" s="82">
        <v>44986</v>
      </c>
      <c r="M104" s="83">
        <v>24600</v>
      </c>
      <c r="N104" s="83">
        <v>0</v>
      </c>
      <c r="O104" s="83">
        <v>24600</v>
      </c>
      <c r="P104" s="83" t="s">
        <v>379</v>
      </c>
      <c r="Q104" s="80" t="s">
        <v>379</v>
      </c>
      <c r="R104" s="80" t="s">
        <v>365</v>
      </c>
      <c r="S104" s="80" t="s">
        <v>368</v>
      </c>
      <c r="T104" s="80"/>
      <c r="U104" s="83">
        <v>0</v>
      </c>
      <c r="V104" s="83">
        <v>0</v>
      </c>
      <c r="W104" s="83">
        <v>0</v>
      </c>
      <c r="X104" s="83">
        <v>0</v>
      </c>
      <c r="Y104" s="83">
        <v>0</v>
      </c>
      <c r="Z104" s="83">
        <v>0</v>
      </c>
      <c r="AA104" s="83">
        <v>0</v>
      </c>
      <c r="AB104" s="83">
        <v>0</v>
      </c>
      <c r="AC104" s="83">
        <v>0</v>
      </c>
      <c r="AD104" s="80"/>
      <c r="AE104" s="80"/>
      <c r="AF104" s="80"/>
      <c r="AG104" s="80"/>
      <c r="AH104" s="80"/>
    </row>
    <row r="105" spans="1:34" hidden="1">
      <c r="A105" s="80">
        <v>821000831</v>
      </c>
      <c r="B105" s="80" t="s">
        <v>15</v>
      </c>
      <c r="C105" s="80" t="s">
        <v>49</v>
      </c>
      <c r="D105" s="80" t="s">
        <v>20</v>
      </c>
      <c r="E105" s="80">
        <v>279620</v>
      </c>
      <c r="F105" s="80" t="s">
        <v>153</v>
      </c>
      <c r="G105" s="81" t="s">
        <v>308</v>
      </c>
      <c r="H105" s="82">
        <v>45027</v>
      </c>
      <c r="I105" s="82">
        <v>45057</v>
      </c>
      <c r="J105" s="83">
        <v>12300</v>
      </c>
      <c r="K105" s="80" t="s">
        <v>16</v>
      </c>
      <c r="L105" s="82">
        <v>45017</v>
      </c>
      <c r="M105" s="83">
        <v>12300</v>
      </c>
      <c r="N105" s="83">
        <v>12300</v>
      </c>
      <c r="O105" s="83">
        <v>0</v>
      </c>
      <c r="P105" s="83" t="s">
        <v>387</v>
      </c>
      <c r="Q105" s="83" t="s">
        <v>387</v>
      </c>
      <c r="R105" s="80" t="s">
        <v>362</v>
      </c>
      <c r="S105" s="80" t="s">
        <v>368</v>
      </c>
      <c r="T105" s="80">
        <v>2023</v>
      </c>
      <c r="U105" s="83">
        <v>12300</v>
      </c>
      <c r="V105" s="83">
        <v>0</v>
      </c>
      <c r="W105" s="83">
        <v>0</v>
      </c>
      <c r="X105" s="83">
        <v>0</v>
      </c>
      <c r="Y105" s="83">
        <v>0</v>
      </c>
      <c r="Z105" s="83">
        <v>12300</v>
      </c>
      <c r="AA105" s="83">
        <v>0</v>
      </c>
      <c r="AB105" s="83">
        <v>12300</v>
      </c>
      <c r="AC105" s="83">
        <v>12300</v>
      </c>
      <c r="AD105" s="83">
        <v>12300</v>
      </c>
      <c r="AE105" s="80"/>
      <c r="AF105" s="80">
        <v>2201429348</v>
      </c>
      <c r="AG105" s="82">
        <v>45169</v>
      </c>
      <c r="AH105" s="80"/>
    </row>
    <row r="106" spans="1:34" hidden="1">
      <c r="A106" s="80">
        <v>821000831</v>
      </c>
      <c r="B106" s="80" t="s">
        <v>15</v>
      </c>
      <c r="C106" s="80" t="s">
        <v>49</v>
      </c>
      <c r="D106" s="80" t="s">
        <v>20</v>
      </c>
      <c r="E106" s="80">
        <v>280447</v>
      </c>
      <c r="F106" s="80" t="s">
        <v>154</v>
      </c>
      <c r="G106" s="81" t="s">
        <v>309</v>
      </c>
      <c r="H106" s="82">
        <v>45029</v>
      </c>
      <c r="I106" s="82">
        <v>45057</v>
      </c>
      <c r="J106" s="83">
        <v>40400</v>
      </c>
      <c r="K106" s="80" t="s">
        <v>16</v>
      </c>
      <c r="L106" s="82">
        <v>45017</v>
      </c>
      <c r="M106" s="83">
        <v>40400</v>
      </c>
      <c r="N106" s="83">
        <v>0</v>
      </c>
      <c r="O106" s="83">
        <v>40400</v>
      </c>
      <c r="P106" s="83" t="s">
        <v>382</v>
      </c>
      <c r="Q106" s="80" t="s">
        <v>382</v>
      </c>
      <c r="R106" s="80" t="s">
        <v>364</v>
      </c>
      <c r="S106" s="80" t="s">
        <v>368</v>
      </c>
      <c r="T106" s="80">
        <v>2023</v>
      </c>
      <c r="U106" s="83">
        <v>40400</v>
      </c>
      <c r="V106" s="83">
        <v>40400</v>
      </c>
      <c r="W106" s="83">
        <v>0</v>
      </c>
      <c r="X106" s="83" t="s">
        <v>401</v>
      </c>
      <c r="Y106" s="83">
        <v>0</v>
      </c>
      <c r="Z106" s="83">
        <v>40400</v>
      </c>
      <c r="AA106" s="83">
        <v>0</v>
      </c>
      <c r="AB106" s="83">
        <v>0</v>
      </c>
      <c r="AC106" s="83">
        <v>0</v>
      </c>
      <c r="AD106" s="80"/>
      <c r="AE106" s="80"/>
      <c r="AF106" s="80"/>
      <c r="AG106" s="80"/>
      <c r="AH106" s="80"/>
    </row>
    <row r="107" spans="1:34" hidden="1">
      <c r="A107" s="80">
        <v>821000831</v>
      </c>
      <c r="B107" s="80" t="s">
        <v>15</v>
      </c>
      <c r="C107" s="80" t="s">
        <v>49</v>
      </c>
      <c r="D107" s="80" t="s">
        <v>20</v>
      </c>
      <c r="E107" s="80">
        <v>282689</v>
      </c>
      <c r="F107" s="80" t="s">
        <v>155</v>
      </c>
      <c r="G107" s="81" t="s">
        <v>310</v>
      </c>
      <c r="H107" s="82">
        <v>45036</v>
      </c>
      <c r="I107" s="82">
        <v>45057</v>
      </c>
      <c r="J107" s="83">
        <v>40400</v>
      </c>
      <c r="K107" s="80" t="s">
        <v>16</v>
      </c>
      <c r="L107" s="82">
        <v>45017</v>
      </c>
      <c r="M107" s="83">
        <v>40400</v>
      </c>
      <c r="N107" s="83">
        <v>0</v>
      </c>
      <c r="O107" s="83">
        <v>40400</v>
      </c>
      <c r="P107" s="83" t="s">
        <v>382</v>
      </c>
      <c r="Q107" s="80" t="s">
        <v>382</v>
      </c>
      <c r="R107" s="80" t="s">
        <v>364</v>
      </c>
      <c r="S107" s="80" t="s">
        <v>368</v>
      </c>
      <c r="T107" s="80">
        <v>2023</v>
      </c>
      <c r="U107" s="83">
        <v>40400</v>
      </c>
      <c r="V107" s="83">
        <v>40400</v>
      </c>
      <c r="W107" s="83">
        <v>0</v>
      </c>
      <c r="X107" s="83" t="s">
        <v>401</v>
      </c>
      <c r="Y107" s="83">
        <v>0</v>
      </c>
      <c r="Z107" s="83">
        <v>40400</v>
      </c>
      <c r="AA107" s="83">
        <v>0</v>
      </c>
      <c r="AB107" s="83">
        <v>0</v>
      </c>
      <c r="AC107" s="83">
        <v>0</v>
      </c>
      <c r="AD107" s="80"/>
      <c r="AE107" s="80"/>
      <c r="AF107" s="80"/>
      <c r="AG107" s="80"/>
      <c r="AH107" s="80"/>
    </row>
    <row r="108" spans="1:34" hidden="1">
      <c r="A108" s="80">
        <v>821000831</v>
      </c>
      <c r="B108" s="80" t="s">
        <v>15</v>
      </c>
      <c r="C108" s="80" t="s">
        <v>49</v>
      </c>
      <c r="D108" s="80" t="s">
        <v>20</v>
      </c>
      <c r="E108" s="80">
        <v>283203</v>
      </c>
      <c r="F108" s="80" t="s">
        <v>156</v>
      </c>
      <c r="G108" s="81" t="s">
        <v>311</v>
      </c>
      <c r="H108" s="82">
        <v>45037</v>
      </c>
      <c r="I108" s="82">
        <v>45057</v>
      </c>
      <c r="J108" s="83">
        <v>40400</v>
      </c>
      <c r="K108" s="80" t="s">
        <v>16</v>
      </c>
      <c r="L108" s="82">
        <v>45017</v>
      </c>
      <c r="M108" s="83">
        <v>40400</v>
      </c>
      <c r="N108" s="83">
        <v>0</v>
      </c>
      <c r="O108" s="83">
        <v>40400</v>
      </c>
      <c r="P108" s="83" t="s">
        <v>382</v>
      </c>
      <c r="Q108" s="80" t="s">
        <v>382</v>
      </c>
      <c r="R108" s="80" t="s">
        <v>364</v>
      </c>
      <c r="S108" s="80" t="s">
        <v>368</v>
      </c>
      <c r="T108" s="80">
        <v>2023</v>
      </c>
      <c r="U108" s="83">
        <v>40400</v>
      </c>
      <c r="V108" s="83">
        <v>40400</v>
      </c>
      <c r="W108" s="83">
        <v>0</v>
      </c>
      <c r="X108" s="83" t="s">
        <v>401</v>
      </c>
      <c r="Y108" s="83">
        <v>0</v>
      </c>
      <c r="Z108" s="83">
        <v>40400</v>
      </c>
      <c r="AA108" s="83">
        <v>0</v>
      </c>
      <c r="AB108" s="83">
        <v>0</v>
      </c>
      <c r="AC108" s="83">
        <v>0</v>
      </c>
      <c r="AD108" s="80"/>
      <c r="AE108" s="80"/>
      <c r="AF108" s="80"/>
      <c r="AG108" s="80"/>
      <c r="AH108" s="80"/>
    </row>
    <row r="109" spans="1:34" hidden="1">
      <c r="A109" s="80">
        <v>821000831</v>
      </c>
      <c r="B109" s="80" t="s">
        <v>15</v>
      </c>
      <c r="C109" s="80" t="s">
        <v>50</v>
      </c>
      <c r="D109" s="80" t="s">
        <v>20</v>
      </c>
      <c r="E109" s="80">
        <v>280700</v>
      </c>
      <c r="F109" s="80" t="s">
        <v>157</v>
      </c>
      <c r="G109" s="81" t="s">
        <v>312</v>
      </c>
      <c r="H109" s="82">
        <v>45029</v>
      </c>
      <c r="I109" s="82">
        <v>45057</v>
      </c>
      <c r="J109" s="83">
        <v>252500</v>
      </c>
      <c r="K109" s="80" t="s">
        <v>16</v>
      </c>
      <c r="L109" s="82">
        <v>45017</v>
      </c>
      <c r="M109" s="83">
        <v>252500</v>
      </c>
      <c r="N109" s="83">
        <v>252500</v>
      </c>
      <c r="O109" s="83">
        <v>0</v>
      </c>
      <c r="P109" s="83" t="s">
        <v>387</v>
      </c>
      <c r="Q109" s="83" t="s">
        <v>387</v>
      </c>
      <c r="R109" s="80" t="s">
        <v>362</v>
      </c>
      <c r="S109" s="80" t="s">
        <v>368</v>
      </c>
      <c r="T109" s="80">
        <v>2023</v>
      </c>
      <c r="U109" s="83">
        <v>252500</v>
      </c>
      <c r="V109" s="83">
        <v>0</v>
      </c>
      <c r="W109" s="83">
        <v>0</v>
      </c>
      <c r="X109" s="83">
        <v>0</v>
      </c>
      <c r="Y109" s="83">
        <v>15100</v>
      </c>
      <c r="Z109" s="83">
        <v>252500</v>
      </c>
      <c r="AA109" s="83">
        <v>0</v>
      </c>
      <c r="AB109" s="83">
        <v>252500</v>
      </c>
      <c r="AC109" s="83">
        <v>252500</v>
      </c>
      <c r="AD109" s="83">
        <v>252500</v>
      </c>
      <c r="AE109" s="80"/>
      <c r="AF109" s="80">
        <v>2201429348</v>
      </c>
      <c r="AG109" s="82">
        <v>45169</v>
      </c>
      <c r="AH109" s="80"/>
    </row>
    <row r="110" spans="1:34" hidden="1">
      <c r="A110" s="80">
        <v>821000831</v>
      </c>
      <c r="B110" s="80" t="s">
        <v>15</v>
      </c>
      <c r="C110" s="80" t="s">
        <v>50</v>
      </c>
      <c r="D110" s="80" t="s">
        <v>20</v>
      </c>
      <c r="E110" s="80">
        <v>280759</v>
      </c>
      <c r="F110" s="80" t="s">
        <v>158</v>
      </c>
      <c r="G110" s="81" t="s">
        <v>313</v>
      </c>
      <c r="H110" s="82">
        <v>45029</v>
      </c>
      <c r="I110" s="82">
        <v>45057</v>
      </c>
      <c r="J110" s="83">
        <v>132838</v>
      </c>
      <c r="K110" s="80" t="s">
        <v>16</v>
      </c>
      <c r="L110" s="82">
        <v>45017</v>
      </c>
      <c r="M110" s="83">
        <v>132838</v>
      </c>
      <c r="N110" s="83">
        <v>132838</v>
      </c>
      <c r="O110" s="83">
        <v>0</v>
      </c>
      <c r="P110" s="83" t="s">
        <v>387</v>
      </c>
      <c r="Q110" s="83" t="s">
        <v>387</v>
      </c>
      <c r="R110" s="80" t="s">
        <v>362</v>
      </c>
      <c r="S110" s="80" t="s">
        <v>368</v>
      </c>
      <c r="T110" s="80">
        <v>2023</v>
      </c>
      <c r="U110" s="83">
        <v>132838</v>
      </c>
      <c r="V110" s="83">
        <v>0</v>
      </c>
      <c r="W110" s="83">
        <v>0</v>
      </c>
      <c r="X110" s="83">
        <v>0</v>
      </c>
      <c r="Y110" s="83">
        <v>363888</v>
      </c>
      <c r="Z110" s="83">
        <v>132838</v>
      </c>
      <c r="AA110" s="83">
        <v>0</v>
      </c>
      <c r="AB110" s="83">
        <v>132838</v>
      </c>
      <c r="AC110" s="83">
        <v>132838</v>
      </c>
      <c r="AD110" s="83">
        <v>132838</v>
      </c>
      <c r="AE110" s="80"/>
      <c r="AF110" s="80">
        <v>2201418655</v>
      </c>
      <c r="AG110" s="80" t="s">
        <v>399</v>
      </c>
      <c r="AH110" s="93">
        <v>734782</v>
      </c>
    </row>
    <row r="111" spans="1:34" hidden="1">
      <c r="A111" s="80">
        <v>821000831</v>
      </c>
      <c r="B111" s="80" t="s">
        <v>15</v>
      </c>
      <c r="C111" s="80" t="s">
        <v>50</v>
      </c>
      <c r="D111" s="80" t="s">
        <v>20</v>
      </c>
      <c r="E111" s="80">
        <v>282156</v>
      </c>
      <c r="F111" s="80" t="s">
        <v>159</v>
      </c>
      <c r="G111" s="81" t="s">
        <v>314</v>
      </c>
      <c r="H111" s="82">
        <v>45034</v>
      </c>
      <c r="I111" s="82">
        <v>45057</v>
      </c>
      <c r="J111" s="83">
        <v>73400</v>
      </c>
      <c r="K111" s="80" t="s">
        <v>16</v>
      </c>
      <c r="L111" s="82">
        <v>45017</v>
      </c>
      <c r="M111" s="83">
        <v>73400</v>
      </c>
      <c r="N111" s="83">
        <v>73400</v>
      </c>
      <c r="O111" s="83">
        <v>0</v>
      </c>
      <c r="P111" s="83" t="s">
        <v>387</v>
      </c>
      <c r="Q111" s="83" t="s">
        <v>387</v>
      </c>
      <c r="R111" s="80" t="s">
        <v>362</v>
      </c>
      <c r="S111" s="80" t="s">
        <v>368</v>
      </c>
      <c r="T111" s="80">
        <v>2023</v>
      </c>
      <c r="U111" s="83">
        <v>73400</v>
      </c>
      <c r="V111" s="83">
        <v>0</v>
      </c>
      <c r="W111" s="83">
        <v>0</v>
      </c>
      <c r="X111" s="83">
        <v>0</v>
      </c>
      <c r="Y111" s="83">
        <v>363888</v>
      </c>
      <c r="Z111" s="83">
        <v>73400</v>
      </c>
      <c r="AA111" s="83">
        <v>0</v>
      </c>
      <c r="AB111" s="83">
        <v>73400</v>
      </c>
      <c r="AC111" s="83">
        <v>73400</v>
      </c>
      <c r="AD111" s="83">
        <v>73400</v>
      </c>
      <c r="AE111" s="80"/>
      <c r="AF111" s="80">
        <v>2201418655</v>
      </c>
      <c r="AG111" s="80" t="s">
        <v>399</v>
      </c>
      <c r="AH111" s="93">
        <v>734782</v>
      </c>
    </row>
    <row r="112" spans="1:34" hidden="1">
      <c r="A112" s="80">
        <v>821000831</v>
      </c>
      <c r="B112" s="80" t="s">
        <v>15</v>
      </c>
      <c r="C112" s="80" t="s">
        <v>51</v>
      </c>
      <c r="D112" s="80" t="s">
        <v>20</v>
      </c>
      <c r="E112" s="80">
        <v>285881</v>
      </c>
      <c r="F112" s="80" t="s">
        <v>160</v>
      </c>
      <c r="G112" s="81" t="s">
        <v>315</v>
      </c>
      <c r="H112" s="82">
        <v>45048</v>
      </c>
      <c r="I112" s="82">
        <v>45078</v>
      </c>
      <c r="J112" s="83">
        <v>129500</v>
      </c>
      <c r="K112" s="80" t="s">
        <v>16</v>
      </c>
      <c r="L112" s="82">
        <v>44682</v>
      </c>
      <c r="M112" s="83">
        <v>129500</v>
      </c>
      <c r="N112" s="83">
        <v>0</v>
      </c>
      <c r="O112" s="83">
        <v>129500</v>
      </c>
      <c r="P112" s="83" t="s">
        <v>379</v>
      </c>
      <c r="Q112" s="80" t="s">
        <v>379</v>
      </c>
      <c r="R112" s="80" t="s">
        <v>365</v>
      </c>
      <c r="S112" s="80" t="s">
        <v>368</v>
      </c>
      <c r="T112" s="80"/>
      <c r="U112" s="83">
        <v>0</v>
      </c>
      <c r="V112" s="83">
        <v>0</v>
      </c>
      <c r="W112" s="83">
        <v>0</v>
      </c>
      <c r="X112" s="83">
        <v>0</v>
      </c>
      <c r="Y112" s="83">
        <v>0</v>
      </c>
      <c r="Z112" s="83">
        <v>0</v>
      </c>
      <c r="AA112" s="83">
        <v>0</v>
      </c>
      <c r="AB112" s="83">
        <v>0</v>
      </c>
      <c r="AC112" s="83">
        <v>0</v>
      </c>
      <c r="AD112" s="80"/>
      <c r="AE112" s="80"/>
      <c r="AF112" s="80"/>
      <c r="AG112" s="80"/>
      <c r="AH112" s="80"/>
    </row>
    <row r="113" spans="1:34" hidden="1">
      <c r="A113" s="80">
        <v>821000831</v>
      </c>
      <c r="B113" s="80" t="s">
        <v>15</v>
      </c>
      <c r="C113" s="80" t="s">
        <v>51</v>
      </c>
      <c r="D113" s="80" t="s">
        <v>20</v>
      </c>
      <c r="E113" s="80">
        <v>285884</v>
      </c>
      <c r="F113" s="80" t="s">
        <v>161</v>
      </c>
      <c r="G113" s="81" t="s">
        <v>316</v>
      </c>
      <c r="H113" s="82">
        <v>45048</v>
      </c>
      <c r="I113" s="82">
        <v>45078</v>
      </c>
      <c r="J113" s="83">
        <v>338379</v>
      </c>
      <c r="K113" s="80" t="s">
        <v>16</v>
      </c>
      <c r="L113" s="82">
        <v>44682</v>
      </c>
      <c r="M113" s="83">
        <v>338379</v>
      </c>
      <c r="N113" s="83">
        <v>0</v>
      </c>
      <c r="O113" s="83">
        <v>338379</v>
      </c>
      <c r="P113" s="83" t="s">
        <v>379</v>
      </c>
      <c r="Q113" s="80" t="s">
        <v>379</v>
      </c>
      <c r="R113" s="80" t="s">
        <v>365</v>
      </c>
      <c r="S113" s="80" t="s">
        <v>368</v>
      </c>
      <c r="T113" s="80"/>
      <c r="U113" s="83">
        <v>0</v>
      </c>
      <c r="V113" s="83">
        <v>0</v>
      </c>
      <c r="W113" s="83">
        <v>0</v>
      </c>
      <c r="X113" s="83">
        <v>0</v>
      </c>
      <c r="Y113" s="83">
        <v>0</v>
      </c>
      <c r="Z113" s="83">
        <v>0</v>
      </c>
      <c r="AA113" s="83">
        <v>0</v>
      </c>
      <c r="AB113" s="83">
        <v>0</v>
      </c>
      <c r="AC113" s="83">
        <v>0</v>
      </c>
      <c r="AD113" s="80"/>
      <c r="AE113" s="80"/>
      <c r="AF113" s="80"/>
      <c r="AG113" s="80"/>
      <c r="AH113" s="80"/>
    </row>
    <row r="114" spans="1:34" hidden="1">
      <c r="A114" s="80">
        <v>821000831</v>
      </c>
      <c r="B114" s="80" t="s">
        <v>15</v>
      </c>
      <c r="C114" s="80" t="s">
        <v>51</v>
      </c>
      <c r="D114" s="80" t="s">
        <v>20</v>
      </c>
      <c r="E114" s="80">
        <v>288362</v>
      </c>
      <c r="F114" s="80" t="s">
        <v>162</v>
      </c>
      <c r="G114" s="81" t="s">
        <v>317</v>
      </c>
      <c r="H114" s="82">
        <v>45055</v>
      </c>
      <c r="I114" s="82">
        <v>45078</v>
      </c>
      <c r="J114" s="83">
        <v>40400</v>
      </c>
      <c r="K114" s="80" t="s">
        <v>16</v>
      </c>
      <c r="L114" s="82">
        <v>44682</v>
      </c>
      <c r="M114" s="83">
        <v>40400</v>
      </c>
      <c r="N114" s="83">
        <v>0</v>
      </c>
      <c r="O114" s="83">
        <v>40400</v>
      </c>
      <c r="P114" s="83" t="s">
        <v>379</v>
      </c>
      <c r="Q114" s="80" t="s">
        <v>379</v>
      </c>
      <c r="R114" s="80" t="s">
        <v>365</v>
      </c>
      <c r="S114" s="80" t="s">
        <v>368</v>
      </c>
      <c r="T114" s="80"/>
      <c r="U114" s="83">
        <v>0</v>
      </c>
      <c r="V114" s="83">
        <v>0</v>
      </c>
      <c r="W114" s="83">
        <v>0</v>
      </c>
      <c r="X114" s="83">
        <v>0</v>
      </c>
      <c r="Y114" s="83">
        <v>0</v>
      </c>
      <c r="Z114" s="83">
        <v>0</v>
      </c>
      <c r="AA114" s="83">
        <v>0</v>
      </c>
      <c r="AB114" s="83">
        <v>0</v>
      </c>
      <c r="AC114" s="83">
        <v>0</v>
      </c>
      <c r="AD114" s="80"/>
      <c r="AE114" s="80"/>
      <c r="AF114" s="80"/>
      <c r="AG114" s="80"/>
      <c r="AH114" s="80"/>
    </row>
    <row r="115" spans="1:34" hidden="1">
      <c r="A115" s="80">
        <v>821000831</v>
      </c>
      <c r="B115" s="80" t="s">
        <v>15</v>
      </c>
      <c r="C115" s="80" t="s">
        <v>51</v>
      </c>
      <c r="D115" s="80" t="s">
        <v>20</v>
      </c>
      <c r="E115" s="80">
        <v>289709</v>
      </c>
      <c r="F115" s="80" t="s">
        <v>163</v>
      </c>
      <c r="G115" s="81" t="s">
        <v>318</v>
      </c>
      <c r="H115" s="82">
        <v>45059</v>
      </c>
      <c r="I115" s="82">
        <v>45078</v>
      </c>
      <c r="J115" s="83">
        <v>40400</v>
      </c>
      <c r="K115" s="80" t="s">
        <v>16</v>
      </c>
      <c r="L115" s="82">
        <v>44682</v>
      </c>
      <c r="M115" s="83">
        <v>40400</v>
      </c>
      <c r="N115" s="83">
        <v>0</v>
      </c>
      <c r="O115" s="83">
        <v>40400</v>
      </c>
      <c r="P115" s="83" t="s">
        <v>379</v>
      </c>
      <c r="Q115" s="80" t="s">
        <v>379</v>
      </c>
      <c r="R115" s="80" t="s">
        <v>365</v>
      </c>
      <c r="S115" s="80" t="s">
        <v>368</v>
      </c>
      <c r="T115" s="80"/>
      <c r="U115" s="83">
        <v>0</v>
      </c>
      <c r="V115" s="83">
        <v>0</v>
      </c>
      <c r="W115" s="83">
        <v>0</v>
      </c>
      <c r="X115" s="83">
        <v>0</v>
      </c>
      <c r="Y115" s="83">
        <v>0</v>
      </c>
      <c r="Z115" s="83">
        <v>0</v>
      </c>
      <c r="AA115" s="83">
        <v>0</v>
      </c>
      <c r="AB115" s="83">
        <v>0</v>
      </c>
      <c r="AC115" s="83">
        <v>0</v>
      </c>
      <c r="AD115" s="80"/>
      <c r="AE115" s="80"/>
      <c r="AF115" s="80"/>
      <c r="AG115" s="80"/>
      <c r="AH115" s="80"/>
    </row>
    <row r="116" spans="1:34" hidden="1">
      <c r="A116" s="80">
        <v>821000831</v>
      </c>
      <c r="B116" s="80" t="s">
        <v>15</v>
      </c>
      <c r="C116" s="80" t="s">
        <v>51</v>
      </c>
      <c r="D116" s="80" t="s">
        <v>20</v>
      </c>
      <c r="E116" s="80">
        <v>291601</v>
      </c>
      <c r="F116" s="80" t="s">
        <v>164</v>
      </c>
      <c r="G116" s="81" t="s">
        <v>319</v>
      </c>
      <c r="H116" s="82">
        <v>45064</v>
      </c>
      <c r="I116" s="82">
        <v>45078</v>
      </c>
      <c r="J116" s="83">
        <v>77300</v>
      </c>
      <c r="K116" s="80" t="s">
        <v>16</v>
      </c>
      <c r="L116" s="82">
        <v>44682</v>
      </c>
      <c r="M116" s="83">
        <v>77300</v>
      </c>
      <c r="N116" s="83">
        <v>0</v>
      </c>
      <c r="O116" s="83">
        <v>77300</v>
      </c>
      <c r="P116" s="83" t="s">
        <v>379</v>
      </c>
      <c r="Q116" s="80" t="s">
        <v>379</v>
      </c>
      <c r="R116" s="80" t="s">
        <v>365</v>
      </c>
      <c r="S116" s="80" t="s">
        <v>368</v>
      </c>
      <c r="T116" s="80"/>
      <c r="U116" s="83">
        <v>0</v>
      </c>
      <c r="V116" s="83">
        <v>0</v>
      </c>
      <c r="W116" s="83">
        <v>0</v>
      </c>
      <c r="X116" s="83">
        <v>0</v>
      </c>
      <c r="Y116" s="83">
        <v>0</v>
      </c>
      <c r="Z116" s="83">
        <v>0</v>
      </c>
      <c r="AA116" s="83">
        <v>0</v>
      </c>
      <c r="AB116" s="83">
        <v>0</v>
      </c>
      <c r="AC116" s="83">
        <v>0</v>
      </c>
      <c r="AD116" s="80"/>
      <c r="AE116" s="80"/>
      <c r="AF116" s="80"/>
      <c r="AG116" s="80"/>
      <c r="AH116" s="80"/>
    </row>
    <row r="117" spans="1:34" hidden="1">
      <c r="A117" s="80">
        <v>821000831</v>
      </c>
      <c r="B117" s="80" t="s">
        <v>15</v>
      </c>
      <c r="C117" s="80" t="s">
        <v>51</v>
      </c>
      <c r="D117" s="80" t="s">
        <v>20</v>
      </c>
      <c r="E117" s="80">
        <v>291744</v>
      </c>
      <c r="F117" s="80" t="s">
        <v>165</v>
      </c>
      <c r="G117" s="81" t="s">
        <v>320</v>
      </c>
      <c r="H117" s="82">
        <v>45065</v>
      </c>
      <c r="I117" s="82">
        <v>45078</v>
      </c>
      <c r="J117" s="83">
        <v>40400</v>
      </c>
      <c r="K117" s="80" t="s">
        <v>16</v>
      </c>
      <c r="L117" s="82">
        <v>44682</v>
      </c>
      <c r="M117" s="83">
        <v>40400</v>
      </c>
      <c r="N117" s="83">
        <v>0</v>
      </c>
      <c r="O117" s="83">
        <v>40400</v>
      </c>
      <c r="P117" s="83" t="s">
        <v>379</v>
      </c>
      <c r="Q117" s="80" t="s">
        <v>379</v>
      </c>
      <c r="R117" s="80" t="s">
        <v>365</v>
      </c>
      <c r="S117" s="80" t="s">
        <v>368</v>
      </c>
      <c r="T117" s="80"/>
      <c r="U117" s="83">
        <v>0</v>
      </c>
      <c r="V117" s="83">
        <v>0</v>
      </c>
      <c r="W117" s="83">
        <v>0</v>
      </c>
      <c r="X117" s="83">
        <v>0</v>
      </c>
      <c r="Y117" s="83">
        <v>0</v>
      </c>
      <c r="Z117" s="83">
        <v>0</v>
      </c>
      <c r="AA117" s="83">
        <v>0</v>
      </c>
      <c r="AB117" s="83">
        <v>0</v>
      </c>
      <c r="AC117" s="83">
        <v>0</v>
      </c>
      <c r="AD117" s="80"/>
      <c r="AE117" s="80"/>
      <c r="AF117" s="80"/>
      <c r="AG117" s="80"/>
      <c r="AH117" s="80"/>
    </row>
    <row r="118" spans="1:34" hidden="1">
      <c r="A118" s="80">
        <v>821000831</v>
      </c>
      <c r="B118" s="80" t="s">
        <v>15</v>
      </c>
      <c r="C118" s="80" t="s">
        <v>51</v>
      </c>
      <c r="D118" s="80" t="s">
        <v>20</v>
      </c>
      <c r="E118" s="80">
        <v>292562</v>
      </c>
      <c r="F118" s="80" t="s">
        <v>166</v>
      </c>
      <c r="G118" s="81" t="s">
        <v>321</v>
      </c>
      <c r="H118" s="82">
        <v>45070</v>
      </c>
      <c r="I118" s="82">
        <v>45078</v>
      </c>
      <c r="J118" s="83">
        <v>40400</v>
      </c>
      <c r="K118" s="80" t="s">
        <v>16</v>
      </c>
      <c r="L118" s="82">
        <v>44682</v>
      </c>
      <c r="M118" s="83">
        <v>40400</v>
      </c>
      <c r="N118" s="83">
        <v>0</v>
      </c>
      <c r="O118" s="83">
        <v>40400</v>
      </c>
      <c r="P118" s="83" t="s">
        <v>379</v>
      </c>
      <c r="Q118" s="80" t="s">
        <v>379</v>
      </c>
      <c r="R118" s="80" t="s">
        <v>365</v>
      </c>
      <c r="S118" s="80" t="s">
        <v>368</v>
      </c>
      <c r="T118" s="80"/>
      <c r="U118" s="83">
        <v>0</v>
      </c>
      <c r="V118" s="83">
        <v>0</v>
      </c>
      <c r="W118" s="83">
        <v>0</v>
      </c>
      <c r="X118" s="83">
        <v>0</v>
      </c>
      <c r="Y118" s="83">
        <v>0</v>
      </c>
      <c r="Z118" s="83">
        <v>0</v>
      </c>
      <c r="AA118" s="83">
        <v>0</v>
      </c>
      <c r="AB118" s="83">
        <v>0</v>
      </c>
      <c r="AC118" s="83">
        <v>0</v>
      </c>
      <c r="AD118" s="80"/>
      <c r="AE118" s="80"/>
      <c r="AF118" s="80"/>
      <c r="AG118" s="80"/>
      <c r="AH118" s="80"/>
    </row>
    <row r="119" spans="1:34" hidden="1">
      <c r="A119" s="80">
        <v>821000831</v>
      </c>
      <c r="B119" s="80" t="s">
        <v>15</v>
      </c>
      <c r="C119" s="80" t="s">
        <v>52</v>
      </c>
      <c r="D119" s="80" t="s">
        <v>20</v>
      </c>
      <c r="E119" s="80">
        <v>286428</v>
      </c>
      <c r="F119" s="80" t="s">
        <v>167</v>
      </c>
      <c r="G119" s="81" t="s">
        <v>322</v>
      </c>
      <c r="H119" s="82">
        <v>45049</v>
      </c>
      <c r="I119" s="82">
        <v>45078</v>
      </c>
      <c r="J119" s="83">
        <v>30500</v>
      </c>
      <c r="K119" s="80" t="s">
        <v>16</v>
      </c>
      <c r="L119" s="82">
        <v>44682</v>
      </c>
      <c r="M119" s="83">
        <v>30500</v>
      </c>
      <c r="N119" s="83">
        <v>0</v>
      </c>
      <c r="O119" s="83">
        <v>30500</v>
      </c>
      <c r="P119" s="83" t="s">
        <v>379</v>
      </c>
      <c r="Q119" s="80" t="s">
        <v>379</v>
      </c>
      <c r="R119" s="80" t="s">
        <v>365</v>
      </c>
      <c r="S119" s="80" t="s">
        <v>368</v>
      </c>
      <c r="T119" s="80"/>
      <c r="U119" s="83">
        <v>0</v>
      </c>
      <c r="V119" s="83">
        <v>0</v>
      </c>
      <c r="W119" s="83">
        <v>0</v>
      </c>
      <c r="X119" s="83">
        <v>0</v>
      </c>
      <c r="Y119" s="83">
        <v>0</v>
      </c>
      <c r="Z119" s="83">
        <v>0</v>
      </c>
      <c r="AA119" s="83">
        <v>0</v>
      </c>
      <c r="AB119" s="83">
        <v>0</v>
      </c>
      <c r="AC119" s="83">
        <v>0</v>
      </c>
      <c r="AD119" s="80"/>
      <c r="AE119" s="80"/>
      <c r="AF119" s="80"/>
      <c r="AG119" s="80"/>
      <c r="AH119" s="80"/>
    </row>
    <row r="120" spans="1:34" hidden="1">
      <c r="A120" s="80">
        <v>821000831</v>
      </c>
      <c r="B120" s="80" t="s">
        <v>15</v>
      </c>
      <c r="C120" s="80" t="s">
        <v>52</v>
      </c>
      <c r="D120" s="80" t="s">
        <v>20</v>
      </c>
      <c r="E120" s="80">
        <v>286465</v>
      </c>
      <c r="F120" s="80" t="s">
        <v>168</v>
      </c>
      <c r="G120" s="81" t="s">
        <v>323</v>
      </c>
      <c r="H120" s="82">
        <v>45049</v>
      </c>
      <c r="I120" s="82">
        <v>45078</v>
      </c>
      <c r="J120" s="83">
        <v>158500</v>
      </c>
      <c r="K120" s="80" t="s">
        <v>16</v>
      </c>
      <c r="L120" s="82">
        <v>44682</v>
      </c>
      <c r="M120" s="83">
        <v>158500</v>
      </c>
      <c r="N120" s="83">
        <v>0</v>
      </c>
      <c r="O120" s="83">
        <v>158500</v>
      </c>
      <c r="P120" s="83" t="s">
        <v>379</v>
      </c>
      <c r="Q120" s="80" t="s">
        <v>379</v>
      </c>
      <c r="R120" s="80" t="s">
        <v>365</v>
      </c>
      <c r="S120" s="80" t="s">
        <v>368</v>
      </c>
      <c r="T120" s="80"/>
      <c r="U120" s="83">
        <v>0</v>
      </c>
      <c r="V120" s="83">
        <v>0</v>
      </c>
      <c r="W120" s="83">
        <v>0</v>
      </c>
      <c r="X120" s="83">
        <v>0</v>
      </c>
      <c r="Y120" s="83">
        <v>0</v>
      </c>
      <c r="Z120" s="83">
        <v>0</v>
      </c>
      <c r="AA120" s="83">
        <v>0</v>
      </c>
      <c r="AB120" s="83">
        <v>0</v>
      </c>
      <c r="AC120" s="83">
        <v>0</v>
      </c>
      <c r="AD120" s="80"/>
      <c r="AE120" s="80"/>
      <c r="AF120" s="80"/>
      <c r="AG120" s="80"/>
      <c r="AH120" s="80"/>
    </row>
    <row r="121" spans="1:34" hidden="1">
      <c r="A121" s="80">
        <v>821000831</v>
      </c>
      <c r="B121" s="80" t="s">
        <v>15</v>
      </c>
      <c r="C121" s="80" t="s">
        <v>52</v>
      </c>
      <c r="D121" s="80" t="s">
        <v>20</v>
      </c>
      <c r="E121" s="80">
        <v>287343</v>
      </c>
      <c r="F121" s="80" t="s">
        <v>169</v>
      </c>
      <c r="G121" s="81" t="s">
        <v>324</v>
      </c>
      <c r="H121" s="82">
        <v>45051</v>
      </c>
      <c r="I121" s="82">
        <v>45078</v>
      </c>
      <c r="J121" s="83">
        <v>44500</v>
      </c>
      <c r="K121" s="80" t="s">
        <v>16</v>
      </c>
      <c r="L121" s="82">
        <v>44682</v>
      </c>
      <c r="M121" s="83">
        <v>44500</v>
      </c>
      <c r="N121" s="83">
        <v>0</v>
      </c>
      <c r="O121" s="83">
        <v>44500</v>
      </c>
      <c r="P121" s="83" t="s">
        <v>379</v>
      </c>
      <c r="Q121" s="80" t="s">
        <v>379</v>
      </c>
      <c r="R121" s="80" t="s">
        <v>365</v>
      </c>
      <c r="S121" s="80" t="s">
        <v>368</v>
      </c>
      <c r="T121" s="80"/>
      <c r="U121" s="83">
        <v>0</v>
      </c>
      <c r="V121" s="83">
        <v>0</v>
      </c>
      <c r="W121" s="83">
        <v>0</v>
      </c>
      <c r="X121" s="83">
        <v>0</v>
      </c>
      <c r="Y121" s="83">
        <v>0</v>
      </c>
      <c r="Z121" s="83">
        <v>0</v>
      </c>
      <c r="AA121" s="83">
        <v>0</v>
      </c>
      <c r="AB121" s="83">
        <v>0</v>
      </c>
      <c r="AC121" s="83">
        <v>0</v>
      </c>
      <c r="AD121" s="80"/>
      <c r="AE121" s="80"/>
      <c r="AF121" s="80"/>
      <c r="AG121" s="80"/>
      <c r="AH121" s="80"/>
    </row>
    <row r="122" spans="1:34" hidden="1">
      <c r="A122" s="80">
        <v>821000831</v>
      </c>
      <c r="B122" s="80" t="s">
        <v>15</v>
      </c>
      <c r="C122" s="80" t="s">
        <v>52</v>
      </c>
      <c r="D122" s="80" t="s">
        <v>20</v>
      </c>
      <c r="E122" s="80">
        <v>290133</v>
      </c>
      <c r="F122" s="80" t="s">
        <v>170</v>
      </c>
      <c r="G122" s="81" t="s">
        <v>325</v>
      </c>
      <c r="H122" s="82">
        <v>45061</v>
      </c>
      <c r="I122" s="82">
        <v>45078</v>
      </c>
      <c r="J122" s="83">
        <v>226400</v>
      </c>
      <c r="K122" s="80" t="s">
        <v>16</v>
      </c>
      <c r="L122" s="82">
        <v>44682</v>
      </c>
      <c r="M122" s="83">
        <v>226400</v>
      </c>
      <c r="N122" s="83">
        <v>0</v>
      </c>
      <c r="O122" s="83">
        <v>226400</v>
      </c>
      <c r="P122" s="83" t="s">
        <v>379</v>
      </c>
      <c r="Q122" s="80" t="s">
        <v>379</v>
      </c>
      <c r="R122" s="80" t="s">
        <v>365</v>
      </c>
      <c r="S122" s="80" t="s">
        <v>368</v>
      </c>
      <c r="T122" s="80"/>
      <c r="U122" s="83">
        <v>0</v>
      </c>
      <c r="V122" s="83">
        <v>0</v>
      </c>
      <c r="W122" s="83">
        <v>0</v>
      </c>
      <c r="X122" s="83">
        <v>0</v>
      </c>
      <c r="Y122" s="83">
        <v>0</v>
      </c>
      <c r="Z122" s="83">
        <v>0</v>
      </c>
      <c r="AA122" s="83">
        <v>0</v>
      </c>
      <c r="AB122" s="83">
        <v>0</v>
      </c>
      <c r="AC122" s="83">
        <v>0</v>
      </c>
      <c r="AD122" s="80"/>
      <c r="AE122" s="80"/>
      <c r="AF122" s="80"/>
      <c r="AG122" s="80"/>
      <c r="AH122" s="80"/>
    </row>
    <row r="123" spans="1:34" hidden="1">
      <c r="A123" s="80">
        <v>821000831</v>
      </c>
      <c r="B123" s="80" t="s">
        <v>15</v>
      </c>
      <c r="C123" s="80" t="s">
        <v>52</v>
      </c>
      <c r="D123" s="80" t="s">
        <v>20</v>
      </c>
      <c r="E123" s="80">
        <v>290151</v>
      </c>
      <c r="F123" s="80" t="s">
        <v>171</v>
      </c>
      <c r="G123" s="81" t="s">
        <v>326</v>
      </c>
      <c r="H123" s="82">
        <v>45061</v>
      </c>
      <c r="I123" s="82">
        <v>45078</v>
      </c>
      <c r="J123" s="83">
        <v>6700</v>
      </c>
      <c r="K123" s="80" t="s">
        <v>16</v>
      </c>
      <c r="L123" s="82">
        <v>44682</v>
      </c>
      <c r="M123" s="83">
        <v>6700</v>
      </c>
      <c r="N123" s="83">
        <v>0</v>
      </c>
      <c r="O123" s="83">
        <v>6700</v>
      </c>
      <c r="P123" s="83" t="s">
        <v>379</v>
      </c>
      <c r="Q123" s="80" t="s">
        <v>379</v>
      </c>
      <c r="R123" s="80" t="s">
        <v>365</v>
      </c>
      <c r="S123" s="80" t="s">
        <v>368</v>
      </c>
      <c r="T123" s="80"/>
      <c r="U123" s="83">
        <v>0</v>
      </c>
      <c r="V123" s="83">
        <v>0</v>
      </c>
      <c r="W123" s="83">
        <v>0</v>
      </c>
      <c r="X123" s="83">
        <v>0</v>
      </c>
      <c r="Y123" s="83">
        <v>0</v>
      </c>
      <c r="Z123" s="83">
        <v>0</v>
      </c>
      <c r="AA123" s="83">
        <v>0</v>
      </c>
      <c r="AB123" s="83">
        <v>0</v>
      </c>
      <c r="AC123" s="83">
        <v>0</v>
      </c>
      <c r="AD123" s="80"/>
      <c r="AE123" s="80"/>
      <c r="AF123" s="80"/>
      <c r="AG123" s="80"/>
      <c r="AH123" s="80"/>
    </row>
    <row r="124" spans="1:34" hidden="1">
      <c r="A124" s="80">
        <v>821000831</v>
      </c>
      <c r="B124" s="80" t="s">
        <v>15</v>
      </c>
      <c r="C124" s="80" t="s">
        <v>52</v>
      </c>
      <c r="D124" s="80" t="s">
        <v>20</v>
      </c>
      <c r="E124" s="80">
        <v>290741</v>
      </c>
      <c r="F124" s="80" t="s">
        <v>172</v>
      </c>
      <c r="G124" s="81" t="s">
        <v>327</v>
      </c>
      <c r="H124" s="82">
        <v>45062</v>
      </c>
      <c r="I124" s="82">
        <v>45078</v>
      </c>
      <c r="J124" s="83">
        <v>32400</v>
      </c>
      <c r="K124" s="80" t="s">
        <v>16</v>
      </c>
      <c r="L124" s="82">
        <v>44682</v>
      </c>
      <c r="M124" s="83">
        <v>32400</v>
      </c>
      <c r="N124" s="83">
        <v>0</v>
      </c>
      <c r="O124" s="83">
        <v>32400</v>
      </c>
      <c r="P124" s="83" t="s">
        <v>379</v>
      </c>
      <c r="Q124" s="80" t="s">
        <v>379</v>
      </c>
      <c r="R124" s="80" t="s">
        <v>365</v>
      </c>
      <c r="S124" s="80" t="s">
        <v>368</v>
      </c>
      <c r="T124" s="80"/>
      <c r="U124" s="83">
        <v>0</v>
      </c>
      <c r="V124" s="83">
        <v>0</v>
      </c>
      <c r="W124" s="83">
        <v>0</v>
      </c>
      <c r="X124" s="83">
        <v>0</v>
      </c>
      <c r="Y124" s="83">
        <v>0</v>
      </c>
      <c r="Z124" s="83">
        <v>0</v>
      </c>
      <c r="AA124" s="83">
        <v>0</v>
      </c>
      <c r="AB124" s="83">
        <v>0</v>
      </c>
      <c r="AC124" s="83">
        <v>0</v>
      </c>
      <c r="AD124" s="80"/>
      <c r="AE124" s="80"/>
      <c r="AF124" s="80"/>
      <c r="AG124" s="80"/>
      <c r="AH124" s="80"/>
    </row>
    <row r="125" spans="1:34" hidden="1">
      <c r="A125" s="80">
        <v>821000831</v>
      </c>
      <c r="B125" s="80" t="s">
        <v>15</v>
      </c>
      <c r="C125" s="80" t="s">
        <v>52</v>
      </c>
      <c r="D125" s="80" t="s">
        <v>20</v>
      </c>
      <c r="E125" s="80">
        <v>292278</v>
      </c>
      <c r="F125" s="80" t="s">
        <v>173</v>
      </c>
      <c r="G125" s="81" t="s">
        <v>328</v>
      </c>
      <c r="H125" s="82">
        <v>45069</v>
      </c>
      <c r="I125" s="82">
        <v>45078</v>
      </c>
      <c r="J125" s="83">
        <v>159200</v>
      </c>
      <c r="K125" s="80" t="s">
        <v>16</v>
      </c>
      <c r="L125" s="82">
        <v>44682</v>
      </c>
      <c r="M125" s="83">
        <v>159200</v>
      </c>
      <c r="N125" s="83">
        <v>0</v>
      </c>
      <c r="O125" s="83">
        <v>159200</v>
      </c>
      <c r="P125" s="83" t="s">
        <v>379</v>
      </c>
      <c r="Q125" s="80" t="s">
        <v>379</v>
      </c>
      <c r="R125" s="80" t="s">
        <v>365</v>
      </c>
      <c r="S125" s="80" t="s">
        <v>368</v>
      </c>
      <c r="T125" s="80"/>
      <c r="U125" s="83">
        <v>0</v>
      </c>
      <c r="V125" s="83">
        <v>0</v>
      </c>
      <c r="W125" s="83">
        <v>0</v>
      </c>
      <c r="X125" s="83">
        <v>0</v>
      </c>
      <c r="Y125" s="83">
        <v>0</v>
      </c>
      <c r="Z125" s="83">
        <v>0</v>
      </c>
      <c r="AA125" s="83">
        <v>0</v>
      </c>
      <c r="AB125" s="83">
        <v>0</v>
      </c>
      <c r="AC125" s="83">
        <v>0</v>
      </c>
      <c r="AD125" s="80"/>
      <c r="AE125" s="80"/>
      <c r="AF125" s="80"/>
      <c r="AG125" s="80"/>
      <c r="AH125" s="80"/>
    </row>
    <row r="126" spans="1:34" hidden="1">
      <c r="A126" s="80">
        <v>821000831</v>
      </c>
      <c r="B126" s="80" t="s">
        <v>15</v>
      </c>
      <c r="C126" s="80" t="s">
        <v>53</v>
      </c>
      <c r="D126" s="80" t="s">
        <v>20</v>
      </c>
      <c r="E126" s="80">
        <v>298771</v>
      </c>
      <c r="F126" s="80" t="s">
        <v>174</v>
      </c>
      <c r="G126" s="81" t="s">
        <v>329</v>
      </c>
      <c r="H126" s="82">
        <v>45086</v>
      </c>
      <c r="I126" s="82">
        <v>45153</v>
      </c>
      <c r="J126" s="83">
        <v>6700</v>
      </c>
      <c r="K126" s="80" t="s">
        <v>16</v>
      </c>
      <c r="L126" s="82">
        <v>45078</v>
      </c>
      <c r="M126" s="83">
        <v>6700</v>
      </c>
      <c r="N126" s="83">
        <v>0</v>
      </c>
      <c r="O126" s="83">
        <v>6700</v>
      </c>
      <c r="P126" s="83" t="s">
        <v>380</v>
      </c>
      <c r="Q126" s="80" t="s">
        <v>382</v>
      </c>
      <c r="R126" s="80" t="s">
        <v>364</v>
      </c>
      <c r="S126" s="80" t="s">
        <v>368</v>
      </c>
      <c r="T126" s="80"/>
      <c r="U126" s="83">
        <v>0</v>
      </c>
      <c r="V126" s="83">
        <v>0</v>
      </c>
      <c r="W126" s="83">
        <v>0</v>
      </c>
      <c r="X126" s="83">
        <v>0</v>
      </c>
      <c r="Y126" s="83">
        <v>0</v>
      </c>
      <c r="Z126" s="83">
        <v>0</v>
      </c>
      <c r="AA126" s="83">
        <v>0</v>
      </c>
      <c r="AB126" s="83">
        <v>0</v>
      </c>
      <c r="AC126" s="83">
        <v>0</v>
      </c>
      <c r="AD126" s="80"/>
      <c r="AE126" s="80"/>
      <c r="AF126" s="80"/>
      <c r="AG126" s="80"/>
      <c r="AH126" s="80"/>
    </row>
    <row r="127" spans="1:34" hidden="1">
      <c r="A127" s="80">
        <v>821000831</v>
      </c>
      <c r="B127" s="80" t="s">
        <v>15</v>
      </c>
      <c r="C127" s="80" t="s">
        <v>53</v>
      </c>
      <c r="D127" s="80" t="s">
        <v>20</v>
      </c>
      <c r="E127" s="80">
        <v>298877</v>
      </c>
      <c r="F127" s="80" t="s">
        <v>175</v>
      </c>
      <c r="G127" s="81" t="s">
        <v>330</v>
      </c>
      <c r="H127" s="82">
        <v>45088</v>
      </c>
      <c r="I127" s="82">
        <v>45153</v>
      </c>
      <c r="J127" s="83">
        <v>187524</v>
      </c>
      <c r="K127" s="80" t="s">
        <v>16</v>
      </c>
      <c r="L127" s="82">
        <v>45078</v>
      </c>
      <c r="M127" s="83">
        <v>187524</v>
      </c>
      <c r="N127" s="83">
        <v>0</v>
      </c>
      <c r="O127" s="83">
        <v>187524</v>
      </c>
      <c r="P127" s="83" t="s">
        <v>381</v>
      </c>
      <c r="Q127" s="80" t="s">
        <v>381</v>
      </c>
      <c r="R127" s="80" t="s">
        <v>362</v>
      </c>
      <c r="S127" s="80" t="s">
        <v>368</v>
      </c>
      <c r="T127" s="80">
        <v>2023</v>
      </c>
      <c r="U127" s="83">
        <v>187524</v>
      </c>
      <c r="V127" s="83">
        <v>0</v>
      </c>
      <c r="W127" s="83">
        <v>0</v>
      </c>
      <c r="X127" s="83">
        <v>0</v>
      </c>
      <c r="Y127" s="83">
        <v>364027</v>
      </c>
      <c r="Z127" s="83">
        <v>187524</v>
      </c>
      <c r="AA127" s="83">
        <v>0</v>
      </c>
      <c r="AB127" s="83">
        <v>187524</v>
      </c>
      <c r="AC127" s="83">
        <v>187524</v>
      </c>
      <c r="AD127" s="80"/>
      <c r="AE127" s="80"/>
      <c r="AF127" s="80"/>
      <c r="AG127" s="80"/>
      <c r="AH127" s="80"/>
    </row>
    <row r="128" spans="1:34" hidden="1">
      <c r="A128" s="80">
        <v>821000831</v>
      </c>
      <c r="B128" s="80" t="s">
        <v>15</v>
      </c>
      <c r="C128" s="80" t="s">
        <v>54</v>
      </c>
      <c r="D128" s="80" t="s">
        <v>20</v>
      </c>
      <c r="E128" s="80">
        <v>296384</v>
      </c>
      <c r="F128" s="80" t="s">
        <v>176</v>
      </c>
      <c r="G128" s="81" t="s">
        <v>331</v>
      </c>
      <c r="H128" s="82">
        <v>45082</v>
      </c>
      <c r="I128" s="82">
        <v>45153</v>
      </c>
      <c r="J128" s="83">
        <v>124300</v>
      </c>
      <c r="K128" s="80" t="s">
        <v>16</v>
      </c>
      <c r="L128" s="82">
        <v>45078</v>
      </c>
      <c r="M128" s="83">
        <v>124300</v>
      </c>
      <c r="N128" s="83">
        <v>124300</v>
      </c>
      <c r="O128" s="83">
        <v>0</v>
      </c>
      <c r="P128" s="83" t="s">
        <v>387</v>
      </c>
      <c r="Q128" s="83" t="s">
        <v>387</v>
      </c>
      <c r="R128" s="80" t="s">
        <v>362</v>
      </c>
      <c r="S128" s="80" t="s">
        <v>368</v>
      </c>
      <c r="T128" s="80">
        <v>2023</v>
      </c>
      <c r="U128" s="83">
        <v>128400</v>
      </c>
      <c r="V128" s="83">
        <v>0</v>
      </c>
      <c r="W128" s="83">
        <v>0</v>
      </c>
      <c r="X128" s="83">
        <v>0</v>
      </c>
      <c r="Y128" s="83">
        <v>104500</v>
      </c>
      <c r="Z128" s="83">
        <v>128400</v>
      </c>
      <c r="AA128" s="83">
        <v>4100</v>
      </c>
      <c r="AB128" s="83">
        <v>128400</v>
      </c>
      <c r="AC128" s="83">
        <v>128400</v>
      </c>
      <c r="AD128" s="83">
        <v>128400</v>
      </c>
      <c r="AE128" s="80"/>
      <c r="AF128" s="80">
        <v>2201452614</v>
      </c>
      <c r="AG128" s="80" t="s">
        <v>402</v>
      </c>
      <c r="AH128" s="83">
        <v>288600</v>
      </c>
    </row>
    <row r="129" spans="1:34" hidden="1">
      <c r="A129" s="80">
        <v>821000831</v>
      </c>
      <c r="B129" s="80" t="s">
        <v>15</v>
      </c>
      <c r="C129" s="80" t="s">
        <v>54</v>
      </c>
      <c r="D129" s="80" t="s">
        <v>20</v>
      </c>
      <c r="E129" s="80">
        <v>297513</v>
      </c>
      <c r="F129" s="80" t="s">
        <v>177</v>
      </c>
      <c r="G129" s="81" t="s">
        <v>332</v>
      </c>
      <c r="H129" s="82">
        <v>45084</v>
      </c>
      <c r="I129" s="82">
        <v>45153</v>
      </c>
      <c r="J129" s="83">
        <v>28300</v>
      </c>
      <c r="K129" s="80" t="s">
        <v>16</v>
      </c>
      <c r="L129" s="82">
        <v>45078</v>
      </c>
      <c r="M129" s="83">
        <v>28300</v>
      </c>
      <c r="N129" s="83">
        <v>28300</v>
      </c>
      <c r="O129" s="83">
        <v>0</v>
      </c>
      <c r="P129" s="83" t="s">
        <v>387</v>
      </c>
      <c r="Q129" s="83" t="s">
        <v>387</v>
      </c>
      <c r="R129" s="80" t="s">
        <v>362</v>
      </c>
      <c r="S129" s="80" t="s">
        <v>368</v>
      </c>
      <c r="T129" s="80">
        <v>2023</v>
      </c>
      <c r="U129" s="83">
        <v>32400</v>
      </c>
      <c r="V129" s="83">
        <v>0</v>
      </c>
      <c r="W129" s="83">
        <v>0</v>
      </c>
      <c r="X129" s="83">
        <v>0</v>
      </c>
      <c r="Y129" s="83">
        <v>26300</v>
      </c>
      <c r="Z129" s="83">
        <v>32400</v>
      </c>
      <c r="AA129" s="83">
        <v>4100</v>
      </c>
      <c r="AB129" s="83">
        <v>32400</v>
      </c>
      <c r="AC129" s="83">
        <v>32400</v>
      </c>
      <c r="AD129" s="80"/>
      <c r="AE129" s="80"/>
      <c r="AF129" s="80"/>
      <c r="AG129" s="80"/>
      <c r="AH129" s="80"/>
    </row>
    <row r="130" spans="1:34" hidden="1">
      <c r="A130" s="80">
        <v>821000831</v>
      </c>
      <c r="B130" s="80" t="s">
        <v>15</v>
      </c>
      <c r="C130" s="80" t="s">
        <v>54</v>
      </c>
      <c r="D130" s="80" t="s">
        <v>20</v>
      </c>
      <c r="E130" s="80">
        <v>298439</v>
      </c>
      <c r="F130" s="80" t="s">
        <v>178</v>
      </c>
      <c r="G130" s="81" t="s">
        <v>333</v>
      </c>
      <c r="H130" s="82">
        <v>45086</v>
      </c>
      <c r="I130" s="82">
        <v>45153</v>
      </c>
      <c r="J130" s="83">
        <v>166650</v>
      </c>
      <c r="K130" s="80" t="s">
        <v>16</v>
      </c>
      <c r="L130" s="82">
        <v>45078</v>
      </c>
      <c r="M130" s="83">
        <v>166650</v>
      </c>
      <c r="N130" s="83">
        <v>0</v>
      </c>
      <c r="O130" s="83">
        <v>166650</v>
      </c>
      <c r="P130" s="83" t="s">
        <v>381</v>
      </c>
      <c r="Q130" s="80" t="s">
        <v>381</v>
      </c>
      <c r="R130" s="80" t="s">
        <v>362</v>
      </c>
      <c r="S130" s="80" t="s">
        <v>368</v>
      </c>
      <c r="T130" s="80">
        <v>2023</v>
      </c>
      <c r="U130" s="83">
        <v>166650</v>
      </c>
      <c r="V130" s="83">
        <v>0</v>
      </c>
      <c r="W130" s="83">
        <v>0</v>
      </c>
      <c r="X130" s="83">
        <v>0</v>
      </c>
      <c r="Y130" s="83">
        <v>285403</v>
      </c>
      <c r="Z130" s="83">
        <v>166650</v>
      </c>
      <c r="AA130" s="83">
        <v>0</v>
      </c>
      <c r="AB130" s="83">
        <v>166650</v>
      </c>
      <c r="AC130" s="83">
        <v>166650</v>
      </c>
      <c r="AD130" s="80"/>
      <c r="AE130" s="80"/>
      <c r="AF130" s="80"/>
      <c r="AG130" s="80"/>
      <c r="AH130" s="80"/>
    </row>
    <row r="131" spans="1:34" hidden="1">
      <c r="A131" s="80">
        <v>821000831</v>
      </c>
      <c r="B131" s="80" t="s">
        <v>15</v>
      </c>
      <c r="C131" s="80" t="s">
        <v>54</v>
      </c>
      <c r="D131" s="80" t="s">
        <v>20</v>
      </c>
      <c r="E131" s="80">
        <v>298792</v>
      </c>
      <c r="F131" s="80" t="s">
        <v>179</v>
      </c>
      <c r="G131" s="81" t="s">
        <v>334</v>
      </c>
      <c r="H131" s="82">
        <v>45086</v>
      </c>
      <c r="I131" s="82">
        <v>45153</v>
      </c>
      <c r="J131" s="83">
        <v>13400</v>
      </c>
      <c r="K131" s="80" t="s">
        <v>16</v>
      </c>
      <c r="L131" s="82">
        <v>45078</v>
      </c>
      <c r="M131" s="83">
        <v>13400</v>
      </c>
      <c r="N131" s="83">
        <v>13400</v>
      </c>
      <c r="O131" s="83">
        <v>0</v>
      </c>
      <c r="P131" s="83" t="s">
        <v>380</v>
      </c>
      <c r="Q131" s="80" t="s">
        <v>381</v>
      </c>
      <c r="R131" s="80" t="s">
        <v>362</v>
      </c>
      <c r="S131" s="80" t="s">
        <v>368</v>
      </c>
      <c r="T131" s="80">
        <v>2023</v>
      </c>
      <c r="U131" s="83">
        <v>13400</v>
      </c>
      <c r="V131" s="83">
        <v>0</v>
      </c>
      <c r="W131" s="83">
        <v>0</v>
      </c>
      <c r="X131" s="83">
        <v>0</v>
      </c>
      <c r="Y131" s="83">
        <v>0</v>
      </c>
      <c r="Z131" s="83">
        <v>13400</v>
      </c>
      <c r="AA131" s="83">
        <v>0</v>
      </c>
      <c r="AB131" s="83">
        <v>13400</v>
      </c>
      <c r="AC131" s="83">
        <v>13400</v>
      </c>
      <c r="AD131" s="80"/>
      <c r="AE131" s="80"/>
      <c r="AF131" s="80"/>
      <c r="AG131" s="80"/>
      <c r="AH131" s="80"/>
    </row>
    <row r="132" spans="1:34" hidden="1">
      <c r="A132" s="80">
        <v>821000831</v>
      </c>
      <c r="B132" s="80" t="s">
        <v>15</v>
      </c>
      <c r="C132" s="80" t="s">
        <v>54</v>
      </c>
      <c r="D132" s="80" t="s">
        <v>20</v>
      </c>
      <c r="E132" s="80">
        <v>298794</v>
      </c>
      <c r="F132" s="80" t="s">
        <v>180</v>
      </c>
      <c r="G132" s="81" t="s">
        <v>335</v>
      </c>
      <c r="H132" s="82">
        <v>45086</v>
      </c>
      <c r="I132" s="82">
        <v>45153</v>
      </c>
      <c r="J132" s="83">
        <v>26800</v>
      </c>
      <c r="K132" s="80" t="s">
        <v>16</v>
      </c>
      <c r="L132" s="82">
        <v>45078</v>
      </c>
      <c r="M132" s="83">
        <v>26800</v>
      </c>
      <c r="N132" s="83">
        <v>26800</v>
      </c>
      <c r="O132" s="83">
        <v>0</v>
      </c>
      <c r="P132" s="83" t="s">
        <v>387</v>
      </c>
      <c r="Q132" s="83" t="s">
        <v>387</v>
      </c>
      <c r="R132" s="80" t="s">
        <v>362</v>
      </c>
      <c r="S132" s="80" t="s">
        <v>368</v>
      </c>
      <c r="T132" s="80">
        <v>2023</v>
      </c>
      <c r="U132" s="83">
        <v>26800</v>
      </c>
      <c r="V132" s="83">
        <v>0</v>
      </c>
      <c r="W132" s="83">
        <v>0</v>
      </c>
      <c r="X132" s="83">
        <v>0</v>
      </c>
      <c r="Y132" s="83">
        <v>0</v>
      </c>
      <c r="Z132" s="83">
        <v>26800</v>
      </c>
      <c r="AA132" s="83">
        <v>0</v>
      </c>
      <c r="AB132" s="83">
        <v>26800</v>
      </c>
      <c r="AC132" s="83">
        <v>26800</v>
      </c>
      <c r="AD132" s="80"/>
      <c r="AE132" s="80"/>
      <c r="AF132" s="80"/>
      <c r="AG132" s="80"/>
      <c r="AH132" s="80"/>
    </row>
    <row r="133" spans="1:34" hidden="1">
      <c r="A133" s="80">
        <v>821000831</v>
      </c>
      <c r="B133" s="80" t="s">
        <v>15</v>
      </c>
      <c r="C133" s="80" t="s">
        <v>54</v>
      </c>
      <c r="D133" s="80" t="s">
        <v>20</v>
      </c>
      <c r="E133" s="80">
        <v>300919</v>
      </c>
      <c r="F133" s="80" t="s">
        <v>181</v>
      </c>
      <c r="G133" s="81" t="s">
        <v>336</v>
      </c>
      <c r="H133" s="82">
        <v>45097</v>
      </c>
      <c r="I133" s="82">
        <v>45153</v>
      </c>
      <c r="J133" s="83">
        <v>30500</v>
      </c>
      <c r="K133" s="80" t="s">
        <v>16</v>
      </c>
      <c r="L133" s="82">
        <v>45078</v>
      </c>
      <c r="M133" s="83">
        <v>30500</v>
      </c>
      <c r="N133" s="83">
        <v>0</v>
      </c>
      <c r="O133" s="83">
        <v>30500</v>
      </c>
      <c r="P133" s="83" t="s">
        <v>380</v>
      </c>
      <c r="Q133" s="80" t="s">
        <v>382</v>
      </c>
      <c r="R133" s="80" t="s">
        <v>364</v>
      </c>
      <c r="S133" s="80" t="s">
        <v>368</v>
      </c>
      <c r="T133" s="80">
        <v>2023</v>
      </c>
      <c r="U133" s="83">
        <v>30500</v>
      </c>
      <c r="V133" s="83">
        <v>0</v>
      </c>
      <c r="W133" s="83">
        <v>0</v>
      </c>
      <c r="X133" s="83">
        <v>0</v>
      </c>
      <c r="Y133" s="83">
        <v>0</v>
      </c>
      <c r="Z133" s="83">
        <v>30500</v>
      </c>
      <c r="AA133" s="83">
        <v>0</v>
      </c>
      <c r="AB133" s="83">
        <v>30500</v>
      </c>
      <c r="AC133" s="83">
        <v>30500</v>
      </c>
      <c r="AD133" s="80"/>
      <c r="AE133" s="80"/>
      <c r="AF133" s="80"/>
      <c r="AG133" s="80"/>
      <c r="AH133" s="80"/>
    </row>
    <row r="134" spans="1:34" hidden="1">
      <c r="A134" s="80">
        <v>821000831</v>
      </c>
      <c r="B134" s="80" t="s">
        <v>15</v>
      </c>
      <c r="C134" s="80" t="s">
        <v>54</v>
      </c>
      <c r="D134" s="80" t="s">
        <v>20</v>
      </c>
      <c r="E134" s="80">
        <v>300920</v>
      </c>
      <c r="F134" s="80" t="s">
        <v>182</v>
      </c>
      <c r="G134" s="81" t="s">
        <v>337</v>
      </c>
      <c r="H134" s="82">
        <v>45097</v>
      </c>
      <c r="I134" s="82">
        <v>45153</v>
      </c>
      <c r="J134" s="83">
        <v>144600</v>
      </c>
      <c r="K134" s="80" t="s">
        <v>16</v>
      </c>
      <c r="L134" s="82">
        <v>45078</v>
      </c>
      <c r="M134" s="83">
        <v>144600</v>
      </c>
      <c r="N134" s="83">
        <v>0</v>
      </c>
      <c r="O134" s="83">
        <v>144600</v>
      </c>
      <c r="P134" s="83" t="s">
        <v>380</v>
      </c>
      <c r="Q134" s="80" t="s">
        <v>382</v>
      </c>
      <c r="R134" s="80" t="s">
        <v>364</v>
      </c>
      <c r="S134" s="80" t="s">
        <v>368</v>
      </c>
      <c r="T134" s="80">
        <v>2023</v>
      </c>
      <c r="U134" s="83">
        <v>144600</v>
      </c>
      <c r="V134" s="83">
        <v>0</v>
      </c>
      <c r="W134" s="83">
        <v>0</v>
      </c>
      <c r="X134" s="83">
        <v>0</v>
      </c>
      <c r="Y134" s="83">
        <v>0</v>
      </c>
      <c r="Z134" s="83">
        <v>144600</v>
      </c>
      <c r="AA134" s="83">
        <v>0</v>
      </c>
      <c r="AB134" s="83">
        <v>144600</v>
      </c>
      <c r="AC134" s="83">
        <v>144600</v>
      </c>
      <c r="AD134" s="80"/>
      <c r="AE134" s="80"/>
      <c r="AF134" s="80"/>
      <c r="AG134" s="80"/>
      <c r="AH134" s="80"/>
    </row>
    <row r="135" spans="1:34" hidden="1">
      <c r="A135" s="80">
        <v>821000831</v>
      </c>
      <c r="B135" s="80" t="s">
        <v>15</v>
      </c>
      <c r="C135" s="80" t="s">
        <v>54</v>
      </c>
      <c r="D135" s="80" t="s">
        <v>20</v>
      </c>
      <c r="E135" s="80">
        <v>300942</v>
      </c>
      <c r="F135" s="80" t="s">
        <v>183</v>
      </c>
      <c r="G135" s="81" t="s">
        <v>338</v>
      </c>
      <c r="H135" s="82">
        <v>45097</v>
      </c>
      <c r="I135" s="82">
        <v>45153</v>
      </c>
      <c r="J135" s="83">
        <v>40400</v>
      </c>
      <c r="K135" s="80" t="s">
        <v>16</v>
      </c>
      <c r="L135" s="82">
        <v>45078</v>
      </c>
      <c r="M135" s="83">
        <v>40400</v>
      </c>
      <c r="N135" s="83">
        <v>0</v>
      </c>
      <c r="O135" s="83">
        <v>40400</v>
      </c>
      <c r="P135" s="83" t="s">
        <v>388</v>
      </c>
      <c r="Q135" s="83" t="s">
        <v>388</v>
      </c>
      <c r="R135" s="80" t="s">
        <v>366</v>
      </c>
      <c r="S135" s="80" t="s">
        <v>368</v>
      </c>
      <c r="T135" s="80"/>
      <c r="U135" s="83">
        <v>0</v>
      </c>
      <c r="V135" s="83">
        <v>0</v>
      </c>
      <c r="W135" s="83">
        <v>0</v>
      </c>
      <c r="X135" s="83" t="s">
        <v>403</v>
      </c>
      <c r="Y135" s="83">
        <v>0</v>
      </c>
      <c r="Z135" s="83">
        <v>0</v>
      </c>
      <c r="AA135" s="83">
        <v>0</v>
      </c>
      <c r="AB135" s="83">
        <v>0</v>
      </c>
      <c r="AC135" s="83">
        <v>0</v>
      </c>
      <c r="AD135" s="80"/>
      <c r="AE135" s="80"/>
      <c r="AF135" s="80"/>
      <c r="AG135" s="80"/>
      <c r="AH135" s="80"/>
    </row>
    <row r="136" spans="1:34" hidden="1">
      <c r="A136" s="80">
        <v>821000831</v>
      </c>
      <c r="B136" s="80" t="s">
        <v>15</v>
      </c>
      <c r="C136" s="80" t="s">
        <v>54</v>
      </c>
      <c r="D136" s="80" t="s">
        <v>20</v>
      </c>
      <c r="E136" s="80">
        <v>301706</v>
      </c>
      <c r="F136" s="80" t="s">
        <v>184</v>
      </c>
      <c r="G136" s="81" t="s">
        <v>339</v>
      </c>
      <c r="H136" s="82">
        <v>45099</v>
      </c>
      <c r="I136" s="82">
        <v>45153</v>
      </c>
      <c r="J136" s="83">
        <v>30500</v>
      </c>
      <c r="K136" s="80" t="s">
        <v>16</v>
      </c>
      <c r="L136" s="82">
        <v>45078</v>
      </c>
      <c r="M136" s="83">
        <v>30500</v>
      </c>
      <c r="N136" s="83">
        <v>0</v>
      </c>
      <c r="O136" s="83">
        <v>30500</v>
      </c>
      <c r="P136" s="83" t="s">
        <v>380</v>
      </c>
      <c r="Q136" s="80" t="s">
        <v>381</v>
      </c>
      <c r="R136" s="80" t="s">
        <v>362</v>
      </c>
      <c r="S136" s="80" t="s">
        <v>368</v>
      </c>
      <c r="T136" s="80">
        <v>2023</v>
      </c>
      <c r="U136" s="83">
        <v>30500</v>
      </c>
      <c r="V136" s="83">
        <v>0</v>
      </c>
      <c r="W136" s="83">
        <v>0</v>
      </c>
      <c r="X136" s="83">
        <v>0</v>
      </c>
      <c r="Y136" s="83">
        <v>0</v>
      </c>
      <c r="Z136" s="83">
        <v>30500</v>
      </c>
      <c r="AA136" s="83">
        <v>0</v>
      </c>
      <c r="AB136" s="83">
        <v>30500</v>
      </c>
      <c r="AC136" s="83">
        <v>30500</v>
      </c>
      <c r="AD136" s="80"/>
      <c r="AE136" s="80"/>
      <c r="AF136" s="80"/>
      <c r="AG136" s="80"/>
      <c r="AH136" s="80"/>
    </row>
    <row r="137" spans="1:34" hidden="1">
      <c r="A137" s="80">
        <v>821000831</v>
      </c>
      <c r="B137" s="80" t="s">
        <v>15</v>
      </c>
      <c r="C137" s="80" t="s">
        <v>54</v>
      </c>
      <c r="D137" s="80" t="s">
        <v>20</v>
      </c>
      <c r="E137" s="80">
        <v>301710</v>
      </c>
      <c r="F137" s="80" t="s">
        <v>185</v>
      </c>
      <c r="G137" s="81" t="s">
        <v>340</v>
      </c>
      <c r="H137" s="82">
        <v>45099</v>
      </c>
      <c r="I137" s="82">
        <v>45153</v>
      </c>
      <c r="J137" s="83">
        <v>144600</v>
      </c>
      <c r="K137" s="80" t="s">
        <v>16</v>
      </c>
      <c r="L137" s="82">
        <v>45078</v>
      </c>
      <c r="M137" s="83">
        <v>144600</v>
      </c>
      <c r="N137" s="83">
        <v>0</v>
      </c>
      <c r="O137" s="83">
        <v>144600</v>
      </c>
      <c r="P137" s="83" t="s">
        <v>382</v>
      </c>
      <c r="Q137" s="80" t="s">
        <v>382</v>
      </c>
      <c r="R137" s="80" t="s">
        <v>364</v>
      </c>
      <c r="S137" s="80" t="s">
        <v>368</v>
      </c>
      <c r="T137" s="80"/>
      <c r="U137" s="83">
        <v>0</v>
      </c>
      <c r="V137" s="83">
        <v>0</v>
      </c>
      <c r="W137" s="83">
        <v>0</v>
      </c>
      <c r="X137" s="94" t="s">
        <v>404</v>
      </c>
      <c r="Y137" s="83">
        <v>0</v>
      </c>
      <c r="Z137" s="83">
        <v>0</v>
      </c>
      <c r="AA137" s="83">
        <v>0</v>
      </c>
      <c r="AB137" s="83">
        <v>0</v>
      </c>
      <c r="AC137" s="83">
        <v>0</v>
      </c>
      <c r="AD137" s="80"/>
      <c r="AE137" s="80"/>
      <c r="AF137" s="80"/>
      <c r="AG137" s="80"/>
      <c r="AH137" s="80"/>
    </row>
    <row r="138" spans="1:34" hidden="1">
      <c r="A138" s="80">
        <v>821000831</v>
      </c>
      <c r="B138" s="80" t="s">
        <v>15</v>
      </c>
      <c r="C138" s="80" t="s">
        <v>55</v>
      </c>
      <c r="D138" s="80" t="s">
        <v>20</v>
      </c>
      <c r="E138" s="80">
        <v>305585</v>
      </c>
      <c r="F138" s="80" t="s">
        <v>186</v>
      </c>
      <c r="G138" s="81" t="s">
        <v>341</v>
      </c>
      <c r="H138" s="82">
        <v>45111</v>
      </c>
      <c r="I138" s="82">
        <v>45153</v>
      </c>
      <c r="J138" s="83">
        <v>27200</v>
      </c>
      <c r="K138" s="80" t="s">
        <v>16</v>
      </c>
      <c r="L138" s="82">
        <v>45108</v>
      </c>
      <c r="M138" s="83">
        <v>27200</v>
      </c>
      <c r="N138" s="83">
        <v>0</v>
      </c>
      <c r="O138" s="83">
        <v>27200</v>
      </c>
      <c r="P138" s="83" t="s">
        <v>380</v>
      </c>
      <c r="Q138" s="80" t="s">
        <v>381</v>
      </c>
      <c r="R138" s="80" t="s">
        <v>362</v>
      </c>
      <c r="S138" s="80" t="s">
        <v>368</v>
      </c>
      <c r="T138" s="80">
        <v>2023</v>
      </c>
      <c r="U138" s="83">
        <v>31300</v>
      </c>
      <c r="V138" s="83">
        <v>0</v>
      </c>
      <c r="W138" s="83">
        <v>0</v>
      </c>
      <c r="X138" s="83">
        <v>0</v>
      </c>
      <c r="Y138" s="83">
        <v>0</v>
      </c>
      <c r="Z138" s="83">
        <v>31300</v>
      </c>
      <c r="AA138" s="83">
        <v>4100</v>
      </c>
      <c r="AB138" s="83">
        <v>31300</v>
      </c>
      <c r="AC138" s="83">
        <v>31300</v>
      </c>
      <c r="AD138" s="80"/>
      <c r="AE138" s="80"/>
      <c r="AF138" s="80"/>
      <c r="AG138" s="80"/>
      <c r="AH138" s="80"/>
    </row>
    <row r="139" spans="1:34" hidden="1">
      <c r="A139" s="80">
        <v>821000831</v>
      </c>
      <c r="B139" s="80" t="s">
        <v>15</v>
      </c>
      <c r="C139" s="80" t="s">
        <v>55</v>
      </c>
      <c r="D139" s="80" t="s">
        <v>20</v>
      </c>
      <c r="E139" s="80">
        <v>305762</v>
      </c>
      <c r="F139" s="80" t="s">
        <v>187</v>
      </c>
      <c r="G139" s="81" t="s">
        <v>342</v>
      </c>
      <c r="H139" s="82">
        <v>45112</v>
      </c>
      <c r="I139" s="82">
        <v>45153</v>
      </c>
      <c r="J139" s="83">
        <v>40400</v>
      </c>
      <c r="K139" s="80" t="s">
        <v>16</v>
      </c>
      <c r="L139" s="82">
        <v>45108</v>
      </c>
      <c r="M139" s="83">
        <v>40400</v>
      </c>
      <c r="N139" s="83">
        <v>0</v>
      </c>
      <c r="O139" s="83">
        <v>40400</v>
      </c>
      <c r="P139" s="83" t="s">
        <v>380</v>
      </c>
      <c r="Q139" s="80" t="s">
        <v>382</v>
      </c>
      <c r="R139" s="80" t="s">
        <v>364</v>
      </c>
      <c r="S139" s="80" t="s">
        <v>368</v>
      </c>
      <c r="T139" s="80">
        <v>2023</v>
      </c>
      <c r="U139" s="83">
        <v>44500</v>
      </c>
      <c r="V139" s="83">
        <v>0</v>
      </c>
      <c r="W139" s="83">
        <v>0</v>
      </c>
      <c r="X139" s="94" t="s">
        <v>405</v>
      </c>
      <c r="Y139" s="83">
        <v>0</v>
      </c>
      <c r="Z139" s="83">
        <v>44500</v>
      </c>
      <c r="AA139" s="83">
        <v>0</v>
      </c>
      <c r="AB139" s="83">
        <v>44500</v>
      </c>
      <c r="AC139" s="83">
        <v>44500</v>
      </c>
      <c r="AD139" s="80"/>
      <c r="AE139" s="80"/>
      <c r="AF139" s="80"/>
      <c r="AG139" s="80"/>
      <c r="AH139" s="80"/>
    </row>
    <row r="140" spans="1:34" hidden="1">
      <c r="A140" s="80">
        <v>821000831</v>
      </c>
      <c r="B140" s="80" t="s">
        <v>15</v>
      </c>
      <c r="C140" s="80" t="s">
        <v>55</v>
      </c>
      <c r="D140" s="80" t="s">
        <v>20</v>
      </c>
      <c r="E140" s="80">
        <v>305898</v>
      </c>
      <c r="F140" s="80" t="s">
        <v>188</v>
      </c>
      <c r="G140" s="81" t="s">
        <v>343</v>
      </c>
      <c r="H140" s="82">
        <v>45112</v>
      </c>
      <c r="I140" s="82">
        <v>45153</v>
      </c>
      <c r="J140" s="83">
        <v>146300</v>
      </c>
      <c r="K140" s="80" t="s">
        <v>16</v>
      </c>
      <c r="L140" s="82">
        <v>45108</v>
      </c>
      <c r="M140" s="83">
        <v>146300</v>
      </c>
      <c r="N140" s="83">
        <v>0</v>
      </c>
      <c r="O140" s="83">
        <v>146300</v>
      </c>
      <c r="P140" s="83" t="s">
        <v>382</v>
      </c>
      <c r="Q140" s="80" t="s">
        <v>382</v>
      </c>
      <c r="R140" s="80" t="s">
        <v>364</v>
      </c>
      <c r="S140" s="80" t="s">
        <v>368</v>
      </c>
      <c r="T140" s="80"/>
      <c r="U140" s="83">
        <v>0</v>
      </c>
      <c r="V140" s="83">
        <v>0</v>
      </c>
      <c r="W140" s="83">
        <v>0</v>
      </c>
      <c r="X140" s="94" t="s">
        <v>406</v>
      </c>
      <c r="Y140" s="83">
        <v>0</v>
      </c>
      <c r="Z140" s="83">
        <v>0</v>
      </c>
      <c r="AA140" s="83">
        <v>0</v>
      </c>
      <c r="AB140" s="83">
        <v>0</v>
      </c>
      <c r="AC140" s="83">
        <v>0</v>
      </c>
      <c r="AD140" s="80"/>
      <c r="AE140" s="80"/>
      <c r="AF140" s="80"/>
      <c r="AG140" s="80"/>
      <c r="AH140" s="80"/>
    </row>
    <row r="141" spans="1:34" hidden="1">
      <c r="A141" s="80">
        <v>821000831</v>
      </c>
      <c r="B141" s="80" t="s">
        <v>15</v>
      </c>
      <c r="C141" s="80" t="s">
        <v>55</v>
      </c>
      <c r="D141" s="80" t="s">
        <v>20</v>
      </c>
      <c r="E141" s="80">
        <v>305899</v>
      </c>
      <c r="F141" s="80" t="s">
        <v>189</v>
      </c>
      <c r="G141" s="81" t="s">
        <v>344</v>
      </c>
      <c r="H141" s="82">
        <v>45112</v>
      </c>
      <c r="I141" s="82">
        <v>45153</v>
      </c>
      <c r="J141" s="83">
        <v>45000</v>
      </c>
      <c r="K141" s="80" t="s">
        <v>16</v>
      </c>
      <c r="L141" s="82">
        <v>45108</v>
      </c>
      <c r="M141" s="83">
        <v>45000</v>
      </c>
      <c r="N141" s="83">
        <v>0</v>
      </c>
      <c r="O141" s="83">
        <v>45000</v>
      </c>
      <c r="P141" s="83" t="s">
        <v>382</v>
      </c>
      <c r="Q141" s="80" t="s">
        <v>382</v>
      </c>
      <c r="R141" s="80" t="s">
        <v>364</v>
      </c>
      <c r="S141" s="80" t="s">
        <v>368</v>
      </c>
      <c r="T141" s="80"/>
      <c r="U141" s="83">
        <v>0</v>
      </c>
      <c r="V141" s="83">
        <v>0</v>
      </c>
      <c r="W141" s="83">
        <v>0</v>
      </c>
      <c r="X141" s="94" t="s">
        <v>407</v>
      </c>
      <c r="Y141" s="83">
        <v>0</v>
      </c>
      <c r="Z141" s="83">
        <v>0</v>
      </c>
      <c r="AA141" s="83">
        <v>0</v>
      </c>
      <c r="AB141" s="83">
        <v>0</v>
      </c>
      <c r="AC141" s="83">
        <v>0</v>
      </c>
      <c r="AD141" s="80"/>
      <c r="AE141" s="80"/>
      <c r="AF141" s="80"/>
      <c r="AG141" s="80"/>
      <c r="AH141" s="80"/>
    </row>
    <row r="142" spans="1:34" hidden="1">
      <c r="A142" s="80">
        <v>821000831</v>
      </c>
      <c r="B142" s="80" t="s">
        <v>15</v>
      </c>
      <c r="C142" s="80" t="s">
        <v>55</v>
      </c>
      <c r="D142" s="80" t="s">
        <v>20</v>
      </c>
      <c r="E142" s="80">
        <v>307043</v>
      </c>
      <c r="F142" s="80" t="s">
        <v>190</v>
      </c>
      <c r="G142" s="81" t="s">
        <v>345</v>
      </c>
      <c r="H142" s="82">
        <v>45115</v>
      </c>
      <c r="I142" s="82">
        <v>45153</v>
      </c>
      <c r="J142" s="83">
        <v>49800</v>
      </c>
      <c r="K142" s="80" t="s">
        <v>16</v>
      </c>
      <c r="L142" s="82">
        <v>45108</v>
      </c>
      <c r="M142" s="83">
        <v>49800</v>
      </c>
      <c r="N142" s="83">
        <v>0</v>
      </c>
      <c r="O142" s="83">
        <v>49800</v>
      </c>
      <c r="P142" s="83" t="s">
        <v>380</v>
      </c>
      <c r="Q142" s="80" t="s">
        <v>381</v>
      </c>
      <c r="R142" s="80" t="s">
        <v>362</v>
      </c>
      <c r="S142" s="80" t="s">
        <v>368</v>
      </c>
      <c r="T142" s="80">
        <v>2023</v>
      </c>
      <c r="U142" s="83">
        <v>53900</v>
      </c>
      <c r="V142" s="83">
        <v>0</v>
      </c>
      <c r="W142" s="83">
        <v>0</v>
      </c>
      <c r="X142" s="83">
        <v>0</v>
      </c>
      <c r="Y142" s="83">
        <v>0</v>
      </c>
      <c r="Z142" s="83">
        <v>53900</v>
      </c>
      <c r="AA142" s="83">
        <v>0</v>
      </c>
      <c r="AB142" s="83">
        <v>53900</v>
      </c>
      <c r="AC142" s="83">
        <v>53900</v>
      </c>
      <c r="AD142" s="80"/>
      <c r="AE142" s="80"/>
      <c r="AF142" s="80"/>
      <c r="AG142" s="80"/>
      <c r="AH142" s="80"/>
    </row>
    <row r="143" spans="1:34" hidden="1">
      <c r="A143" s="80">
        <v>821000831</v>
      </c>
      <c r="B143" s="80" t="s">
        <v>15</v>
      </c>
      <c r="C143" s="80" t="s">
        <v>55</v>
      </c>
      <c r="D143" s="80" t="s">
        <v>20</v>
      </c>
      <c r="E143" s="80">
        <v>308641</v>
      </c>
      <c r="F143" s="80" t="s">
        <v>191</v>
      </c>
      <c r="G143" s="81" t="s">
        <v>346</v>
      </c>
      <c r="H143" s="82">
        <v>45120</v>
      </c>
      <c r="I143" s="82">
        <v>45153</v>
      </c>
      <c r="J143" s="83">
        <v>27200</v>
      </c>
      <c r="K143" s="80" t="s">
        <v>16</v>
      </c>
      <c r="L143" s="82">
        <v>45108</v>
      </c>
      <c r="M143" s="83">
        <v>27200</v>
      </c>
      <c r="N143" s="83">
        <v>0</v>
      </c>
      <c r="O143" s="83">
        <v>27200</v>
      </c>
      <c r="P143" s="83" t="s">
        <v>380</v>
      </c>
      <c r="Q143" s="80" t="s">
        <v>381</v>
      </c>
      <c r="R143" s="80" t="s">
        <v>362</v>
      </c>
      <c r="S143" s="80" t="s">
        <v>368</v>
      </c>
      <c r="T143" s="80">
        <v>2023</v>
      </c>
      <c r="U143" s="83">
        <v>31300</v>
      </c>
      <c r="V143" s="83">
        <v>0</v>
      </c>
      <c r="W143" s="83">
        <v>0</v>
      </c>
      <c r="X143" s="83">
        <v>0</v>
      </c>
      <c r="Y143" s="83">
        <v>0</v>
      </c>
      <c r="Z143" s="83">
        <v>31300</v>
      </c>
      <c r="AA143" s="83">
        <v>4100</v>
      </c>
      <c r="AB143" s="83">
        <v>31300</v>
      </c>
      <c r="AC143" s="83">
        <v>31300</v>
      </c>
      <c r="AD143" s="80"/>
      <c r="AE143" s="80"/>
      <c r="AF143" s="80"/>
      <c r="AG143" s="80"/>
      <c r="AH143" s="80"/>
    </row>
    <row r="144" spans="1:34" hidden="1">
      <c r="A144" s="80">
        <v>821000831</v>
      </c>
      <c r="B144" s="80" t="s">
        <v>15</v>
      </c>
      <c r="C144" s="80" t="s">
        <v>55</v>
      </c>
      <c r="D144" s="80" t="s">
        <v>20</v>
      </c>
      <c r="E144" s="80">
        <v>309621</v>
      </c>
      <c r="F144" s="80" t="s">
        <v>192</v>
      </c>
      <c r="G144" s="81" t="s">
        <v>347</v>
      </c>
      <c r="H144" s="82">
        <v>45124</v>
      </c>
      <c r="I144" s="82">
        <v>45153</v>
      </c>
      <c r="J144" s="83">
        <v>6700</v>
      </c>
      <c r="K144" s="80" t="s">
        <v>16</v>
      </c>
      <c r="L144" s="82">
        <v>45108</v>
      </c>
      <c r="M144" s="83">
        <v>6700</v>
      </c>
      <c r="N144" s="83">
        <v>6700</v>
      </c>
      <c r="O144" s="83">
        <v>0</v>
      </c>
      <c r="P144" s="83" t="s">
        <v>387</v>
      </c>
      <c r="Q144" s="83" t="s">
        <v>387</v>
      </c>
      <c r="R144" s="80" t="s">
        <v>362</v>
      </c>
      <c r="S144" s="80" t="s">
        <v>368</v>
      </c>
      <c r="T144" s="80">
        <v>2023</v>
      </c>
      <c r="U144" s="83">
        <v>6700</v>
      </c>
      <c r="V144" s="83">
        <v>0</v>
      </c>
      <c r="W144" s="83">
        <v>0</v>
      </c>
      <c r="X144" s="83">
        <v>0</v>
      </c>
      <c r="Y144" s="83">
        <v>0</v>
      </c>
      <c r="Z144" s="83">
        <v>6700</v>
      </c>
      <c r="AA144" s="83">
        <v>0</v>
      </c>
      <c r="AB144" s="83">
        <v>6700</v>
      </c>
      <c r="AC144" s="83">
        <v>6700</v>
      </c>
      <c r="AD144" s="80"/>
      <c r="AE144" s="80"/>
      <c r="AF144" s="80"/>
      <c r="AG144" s="80"/>
      <c r="AH144" s="80"/>
    </row>
    <row r="145" spans="1:34" hidden="1">
      <c r="A145" s="80">
        <v>821000831</v>
      </c>
      <c r="B145" s="80" t="s">
        <v>15</v>
      </c>
      <c r="C145" s="80" t="s">
        <v>56</v>
      </c>
      <c r="D145" s="80" t="s">
        <v>20</v>
      </c>
      <c r="E145" s="80">
        <v>303315</v>
      </c>
      <c r="F145" s="80" t="s">
        <v>193</v>
      </c>
      <c r="G145" s="81" t="s">
        <v>348</v>
      </c>
      <c r="H145" s="82">
        <v>45103</v>
      </c>
      <c r="I145" s="82">
        <v>45153</v>
      </c>
      <c r="J145" s="83">
        <v>44500</v>
      </c>
      <c r="K145" s="80" t="s">
        <v>16</v>
      </c>
      <c r="L145" s="82">
        <v>45108</v>
      </c>
      <c r="M145" s="83">
        <v>44500</v>
      </c>
      <c r="N145" s="83">
        <v>0</v>
      </c>
      <c r="O145" s="83">
        <v>44500</v>
      </c>
      <c r="P145" s="83" t="s">
        <v>380</v>
      </c>
      <c r="Q145" s="80" t="s">
        <v>381</v>
      </c>
      <c r="R145" s="80" t="s">
        <v>362</v>
      </c>
      <c r="S145" s="80" t="s">
        <v>368</v>
      </c>
      <c r="T145" s="80">
        <v>2023</v>
      </c>
      <c r="U145" s="83">
        <v>44500</v>
      </c>
      <c r="V145" s="83">
        <v>0</v>
      </c>
      <c r="W145" s="83">
        <v>0</v>
      </c>
      <c r="X145" s="83">
        <v>0</v>
      </c>
      <c r="Y145" s="83">
        <v>0</v>
      </c>
      <c r="Z145" s="83">
        <v>44500</v>
      </c>
      <c r="AA145" s="83">
        <v>0</v>
      </c>
      <c r="AB145" s="83">
        <v>44500</v>
      </c>
      <c r="AC145" s="83">
        <v>44500</v>
      </c>
      <c r="AD145" s="80"/>
      <c r="AE145" s="80"/>
      <c r="AF145" s="80"/>
      <c r="AG145" s="80"/>
      <c r="AH145" s="80"/>
    </row>
    <row r="146" spans="1:34" hidden="1">
      <c r="A146" s="80">
        <v>821000831</v>
      </c>
      <c r="B146" s="80" t="s">
        <v>15</v>
      </c>
      <c r="C146" s="80" t="s">
        <v>56</v>
      </c>
      <c r="D146" s="80" t="s">
        <v>20</v>
      </c>
      <c r="E146" s="80">
        <v>310401</v>
      </c>
      <c r="F146" s="80" t="s">
        <v>194</v>
      </c>
      <c r="G146" s="81" t="s">
        <v>349</v>
      </c>
      <c r="H146" s="82">
        <v>45126</v>
      </c>
      <c r="I146" s="82">
        <v>45153</v>
      </c>
      <c r="J146" s="83">
        <v>6700</v>
      </c>
      <c r="K146" s="80" t="s">
        <v>16</v>
      </c>
      <c r="L146" s="82">
        <v>45108</v>
      </c>
      <c r="M146" s="83">
        <v>6700</v>
      </c>
      <c r="N146" s="83">
        <v>6700</v>
      </c>
      <c r="O146" s="83">
        <v>0</v>
      </c>
      <c r="P146" s="83" t="s">
        <v>387</v>
      </c>
      <c r="Q146" s="83" t="s">
        <v>387</v>
      </c>
      <c r="R146" s="80" t="s">
        <v>362</v>
      </c>
      <c r="S146" s="80" t="s">
        <v>368</v>
      </c>
      <c r="T146" s="80">
        <v>2023</v>
      </c>
      <c r="U146" s="83">
        <v>6700</v>
      </c>
      <c r="V146" s="83">
        <v>0</v>
      </c>
      <c r="W146" s="83">
        <v>0</v>
      </c>
      <c r="X146" s="83">
        <v>0</v>
      </c>
      <c r="Y146" s="83">
        <v>0</v>
      </c>
      <c r="Z146" s="83">
        <v>6700</v>
      </c>
      <c r="AA146" s="83">
        <v>0</v>
      </c>
      <c r="AB146" s="83">
        <v>6700</v>
      </c>
      <c r="AC146" s="83">
        <v>6700</v>
      </c>
      <c r="AD146" s="80"/>
      <c r="AE146" s="80"/>
      <c r="AF146" s="80"/>
      <c r="AG146" s="80"/>
      <c r="AH146" s="80"/>
    </row>
    <row r="147" spans="1:34" hidden="1">
      <c r="A147" s="80">
        <v>821000831</v>
      </c>
      <c r="B147" s="80" t="s">
        <v>15</v>
      </c>
      <c r="C147" s="80" t="s">
        <v>57</v>
      </c>
      <c r="D147" s="80" t="s">
        <v>20</v>
      </c>
      <c r="E147" s="80">
        <v>315506</v>
      </c>
      <c r="F147" s="80" t="s">
        <v>195</v>
      </c>
      <c r="G147" s="81" t="s">
        <v>350</v>
      </c>
      <c r="H147" s="82">
        <v>45174</v>
      </c>
      <c r="I147" s="82">
        <v>45142</v>
      </c>
      <c r="J147" s="83">
        <v>40400</v>
      </c>
      <c r="K147" s="80"/>
      <c r="L147" s="82">
        <v>45139</v>
      </c>
      <c r="M147" s="83">
        <v>40400</v>
      </c>
      <c r="N147" s="83"/>
      <c r="O147" s="83">
        <v>40400</v>
      </c>
      <c r="P147" s="83" t="e">
        <v>#N/A</v>
      </c>
      <c r="Q147" s="80" t="s">
        <v>380</v>
      </c>
      <c r="R147" s="80" t="s">
        <v>366</v>
      </c>
      <c r="S147" s="80" t="s">
        <v>368</v>
      </c>
      <c r="T147" s="80"/>
      <c r="U147" s="83">
        <v>0</v>
      </c>
      <c r="V147" s="83">
        <v>0</v>
      </c>
      <c r="W147" s="83">
        <v>0</v>
      </c>
      <c r="X147" s="83" t="e">
        <v>#N/A</v>
      </c>
      <c r="Y147" s="83">
        <v>0</v>
      </c>
      <c r="Z147" s="83">
        <v>0</v>
      </c>
      <c r="AA147" s="83">
        <v>0</v>
      </c>
      <c r="AB147" s="83">
        <v>0</v>
      </c>
      <c r="AC147" s="83">
        <v>0</v>
      </c>
      <c r="AD147" s="80"/>
      <c r="AE147" s="80"/>
      <c r="AF147" s="80"/>
      <c r="AG147" s="80"/>
      <c r="AH147" s="80"/>
    </row>
    <row r="148" spans="1:34" hidden="1">
      <c r="A148" s="80">
        <v>821000831</v>
      </c>
      <c r="B148" s="80" t="s">
        <v>15</v>
      </c>
      <c r="C148" s="80" t="s">
        <v>58</v>
      </c>
      <c r="D148" s="80" t="s">
        <v>20</v>
      </c>
      <c r="E148" s="80">
        <v>314366</v>
      </c>
      <c r="F148" s="80" t="s">
        <v>196</v>
      </c>
      <c r="G148" s="81" t="s">
        <v>351</v>
      </c>
      <c r="H148" s="82">
        <v>45175</v>
      </c>
      <c r="I148" s="82">
        <v>45139</v>
      </c>
      <c r="J148" s="83">
        <v>44500</v>
      </c>
      <c r="K148" s="80"/>
      <c r="L148" s="82">
        <v>45139</v>
      </c>
      <c r="M148" s="83">
        <v>44500</v>
      </c>
      <c r="N148" s="83"/>
      <c r="O148" s="83">
        <v>44500</v>
      </c>
      <c r="P148" s="83" t="e">
        <v>#N/A</v>
      </c>
      <c r="Q148" s="80" t="s">
        <v>381</v>
      </c>
      <c r="R148" s="80" t="s">
        <v>364</v>
      </c>
      <c r="S148" s="80" t="s">
        <v>368</v>
      </c>
      <c r="T148" s="80">
        <v>2023</v>
      </c>
      <c r="U148" s="83">
        <v>44500</v>
      </c>
      <c r="V148" s="83">
        <v>0</v>
      </c>
      <c r="W148" s="83">
        <v>0</v>
      </c>
      <c r="X148" s="83"/>
      <c r="Y148" s="83">
        <v>0</v>
      </c>
      <c r="Z148" s="83">
        <v>44500</v>
      </c>
      <c r="AA148" s="83">
        <v>0</v>
      </c>
      <c r="AB148" s="83">
        <v>44500</v>
      </c>
      <c r="AC148" s="83">
        <v>44500</v>
      </c>
      <c r="AD148" s="80"/>
      <c r="AE148" s="80"/>
      <c r="AF148" s="80"/>
      <c r="AG148" s="80"/>
      <c r="AH148" s="80"/>
    </row>
    <row r="149" spans="1:34" hidden="1">
      <c r="A149" s="80">
        <v>821000831</v>
      </c>
      <c r="B149" s="80" t="s">
        <v>15</v>
      </c>
      <c r="C149" s="80" t="s">
        <v>58</v>
      </c>
      <c r="D149" s="80" t="s">
        <v>20</v>
      </c>
      <c r="E149" s="80">
        <v>316011</v>
      </c>
      <c r="F149" s="80" t="s">
        <v>197</v>
      </c>
      <c r="G149" s="81" t="s">
        <v>352</v>
      </c>
      <c r="H149" s="82">
        <v>45175</v>
      </c>
      <c r="I149" s="82">
        <v>45146</v>
      </c>
      <c r="J149" s="83">
        <v>44500</v>
      </c>
      <c r="K149" s="80"/>
      <c r="L149" s="82">
        <v>45139</v>
      </c>
      <c r="M149" s="83">
        <v>44500</v>
      </c>
      <c r="N149" s="83"/>
      <c r="O149" s="83">
        <v>44500</v>
      </c>
      <c r="P149" s="83" t="e">
        <v>#N/A</v>
      </c>
      <c r="Q149" s="80" t="s">
        <v>381</v>
      </c>
      <c r="R149" s="80" t="s">
        <v>362</v>
      </c>
      <c r="S149" s="80" t="s">
        <v>368</v>
      </c>
      <c r="T149" s="80">
        <v>2023</v>
      </c>
      <c r="U149" s="83">
        <v>44500</v>
      </c>
      <c r="V149" s="83">
        <v>0</v>
      </c>
      <c r="W149" s="83">
        <v>0</v>
      </c>
      <c r="X149" s="83" t="e">
        <v>#N/A</v>
      </c>
      <c r="Y149" s="83">
        <v>0</v>
      </c>
      <c r="Z149" s="83">
        <v>44500</v>
      </c>
      <c r="AA149" s="83">
        <v>0</v>
      </c>
      <c r="AB149" s="83">
        <v>44500</v>
      </c>
      <c r="AC149" s="83">
        <v>44500</v>
      </c>
      <c r="AD149" s="80"/>
      <c r="AE149" s="80"/>
      <c r="AF149" s="80"/>
      <c r="AG149" s="80"/>
      <c r="AH149" s="80"/>
    </row>
    <row r="150" spans="1:34" hidden="1">
      <c r="A150" s="80">
        <v>821000831</v>
      </c>
      <c r="B150" s="80" t="s">
        <v>15</v>
      </c>
      <c r="C150" s="80" t="s">
        <v>58</v>
      </c>
      <c r="D150" s="80" t="s">
        <v>20</v>
      </c>
      <c r="E150" s="80">
        <v>316638</v>
      </c>
      <c r="F150" s="80" t="s">
        <v>198</v>
      </c>
      <c r="G150" s="81" t="s">
        <v>353</v>
      </c>
      <c r="H150" s="82">
        <v>45175</v>
      </c>
      <c r="I150" s="82">
        <v>45147</v>
      </c>
      <c r="J150" s="83">
        <v>44500</v>
      </c>
      <c r="K150" s="80"/>
      <c r="L150" s="82">
        <v>45139</v>
      </c>
      <c r="M150" s="83">
        <v>44500</v>
      </c>
      <c r="N150" s="83"/>
      <c r="O150" s="83">
        <v>44500</v>
      </c>
      <c r="P150" s="83" t="e">
        <v>#N/A</v>
      </c>
      <c r="Q150" s="80" t="s">
        <v>381</v>
      </c>
      <c r="R150" s="80" t="s">
        <v>362</v>
      </c>
      <c r="S150" s="80" t="s">
        <v>368</v>
      </c>
      <c r="T150" s="80">
        <v>2023</v>
      </c>
      <c r="U150" s="83">
        <v>44500</v>
      </c>
      <c r="V150" s="83">
        <v>0</v>
      </c>
      <c r="W150" s="83">
        <v>0</v>
      </c>
      <c r="X150" s="83" t="e">
        <v>#N/A</v>
      </c>
      <c r="Y150" s="83">
        <v>0</v>
      </c>
      <c r="Z150" s="83">
        <v>44500</v>
      </c>
      <c r="AA150" s="83">
        <v>0</v>
      </c>
      <c r="AB150" s="83">
        <v>44500</v>
      </c>
      <c r="AC150" s="83">
        <v>44500</v>
      </c>
      <c r="AD150" s="80"/>
      <c r="AE150" s="80"/>
      <c r="AF150" s="80"/>
      <c r="AG150" s="80"/>
      <c r="AH150" s="80"/>
    </row>
    <row r="151" spans="1:34" hidden="1">
      <c r="A151" s="80">
        <v>821000831</v>
      </c>
      <c r="B151" s="80" t="s">
        <v>15</v>
      </c>
      <c r="C151" s="80" t="s">
        <v>58</v>
      </c>
      <c r="D151" s="80" t="s">
        <v>20</v>
      </c>
      <c r="E151" s="80">
        <v>317257</v>
      </c>
      <c r="F151" s="80" t="s">
        <v>199</v>
      </c>
      <c r="G151" s="81" t="s">
        <v>354</v>
      </c>
      <c r="H151" s="82">
        <v>45175</v>
      </c>
      <c r="I151" s="82">
        <v>45149</v>
      </c>
      <c r="J151" s="83">
        <v>44500</v>
      </c>
      <c r="K151" s="80"/>
      <c r="L151" s="82">
        <v>45139</v>
      </c>
      <c r="M151" s="83">
        <v>44500</v>
      </c>
      <c r="N151" s="83"/>
      <c r="O151" s="83">
        <v>44500</v>
      </c>
      <c r="P151" s="83" t="e">
        <v>#N/A</v>
      </c>
      <c r="Q151" s="80" t="s">
        <v>381</v>
      </c>
      <c r="R151" s="80" t="s">
        <v>362</v>
      </c>
      <c r="S151" s="80" t="s">
        <v>368</v>
      </c>
      <c r="T151" s="80">
        <v>2023</v>
      </c>
      <c r="U151" s="83">
        <v>44500</v>
      </c>
      <c r="V151" s="83">
        <v>0</v>
      </c>
      <c r="W151" s="83">
        <v>0</v>
      </c>
      <c r="X151" s="83" t="e">
        <v>#N/A</v>
      </c>
      <c r="Y151" s="83">
        <v>0</v>
      </c>
      <c r="Z151" s="83">
        <v>44500</v>
      </c>
      <c r="AA151" s="83">
        <v>0</v>
      </c>
      <c r="AB151" s="83">
        <v>44500</v>
      </c>
      <c r="AC151" s="83">
        <v>44500</v>
      </c>
      <c r="AD151" s="80"/>
      <c r="AE151" s="80"/>
      <c r="AF151" s="80"/>
      <c r="AG151" s="80"/>
      <c r="AH151" s="80"/>
    </row>
    <row r="152" spans="1:34" hidden="1">
      <c r="A152" s="80">
        <v>821000831</v>
      </c>
      <c r="B152" s="80" t="s">
        <v>15</v>
      </c>
      <c r="C152" s="80" t="s">
        <v>58</v>
      </c>
      <c r="D152" s="80" t="s">
        <v>20</v>
      </c>
      <c r="E152" s="80">
        <v>318016</v>
      </c>
      <c r="F152" s="80" t="s">
        <v>200</v>
      </c>
      <c r="G152" s="81" t="s">
        <v>355</v>
      </c>
      <c r="H152" s="82">
        <v>45175</v>
      </c>
      <c r="I152" s="82">
        <v>45152</v>
      </c>
      <c r="J152" s="83">
        <v>6700</v>
      </c>
      <c r="K152" s="80"/>
      <c r="L152" s="82">
        <v>45139</v>
      </c>
      <c r="M152" s="83">
        <v>6700</v>
      </c>
      <c r="N152" s="83"/>
      <c r="O152" s="83">
        <v>6700</v>
      </c>
      <c r="P152" s="83" t="e">
        <v>#N/A</v>
      </c>
      <c r="Q152" s="80" t="s">
        <v>382</v>
      </c>
      <c r="R152" s="80" t="s">
        <v>364</v>
      </c>
      <c r="S152" s="80" t="s">
        <v>368</v>
      </c>
      <c r="T152" s="80"/>
      <c r="U152" s="83">
        <v>0</v>
      </c>
      <c r="V152" s="83">
        <v>0</v>
      </c>
      <c r="W152" s="83">
        <v>0</v>
      </c>
      <c r="X152" s="83" t="s">
        <v>425</v>
      </c>
      <c r="Y152" s="83">
        <v>0</v>
      </c>
      <c r="Z152" s="83">
        <v>0</v>
      </c>
      <c r="AA152" s="83">
        <v>0</v>
      </c>
      <c r="AB152" s="83">
        <v>0</v>
      </c>
      <c r="AC152" s="83">
        <v>0</v>
      </c>
      <c r="AD152" s="80"/>
      <c r="AE152" s="80"/>
      <c r="AF152" s="80"/>
      <c r="AG152" s="80"/>
      <c r="AH152" s="80"/>
    </row>
    <row r="153" spans="1:34" hidden="1">
      <c r="A153" s="80">
        <v>821000831</v>
      </c>
      <c r="B153" s="80" t="s">
        <v>15</v>
      </c>
      <c r="C153" s="80" t="s">
        <v>58</v>
      </c>
      <c r="D153" s="80" t="s">
        <v>20</v>
      </c>
      <c r="E153" s="80">
        <v>321153</v>
      </c>
      <c r="F153" s="80" t="s">
        <v>201</v>
      </c>
      <c r="G153" s="81" t="s">
        <v>356</v>
      </c>
      <c r="H153" s="82">
        <v>45175</v>
      </c>
      <c r="I153" s="82">
        <v>45162</v>
      </c>
      <c r="J153" s="83">
        <v>30500</v>
      </c>
      <c r="K153" s="80"/>
      <c r="L153" s="82">
        <v>45139</v>
      </c>
      <c r="M153" s="83">
        <v>30500</v>
      </c>
      <c r="N153" s="83"/>
      <c r="O153" s="83">
        <v>30500</v>
      </c>
      <c r="P153" s="83" t="e">
        <v>#N/A</v>
      </c>
      <c r="Q153" s="80" t="s">
        <v>381</v>
      </c>
      <c r="R153" s="80" t="s">
        <v>362</v>
      </c>
      <c r="S153" s="80" t="s">
        <v>368</v>
      </c>
      <c r="T153" s="80">
        <v>2023</v>
      </c>
      <c r="U153" s="83">
        <v>30500</v>
      </c>
      <c r="V153" s="83">
        <v>0</v>
      </c>
      <c r="W153" s="80">
        <v>0</v>
      </c>
      <c r="X153" s="83" t="s">
        <v>426</v>
      </c>
      <c r="Y153" s="83">
        <v>0</v>
      </c>
      <c r="Z153" s="83">
        <v>30500</v>
      </c>
      <c r="AA153" s="83">
        <v>0</v>
      </c>
      <c r="AB153" s="83">
        <v>30500</v>
      </c>
      <c r="AC153" s="80">
        <v>30500</v>
      </c>
      <c r="AD153" s="80"/>
      <c r="AE153" s="80"/>
      <c r="AF153" s="80"/>
      <c r="AG153" s="80"/>
      <c r="AH153" s="80"/>
    </row>
    <row r="154" spans="1:34" hidden="1">
      <c r="A154" s="80">
        <v>821000831</v>
      </c>
      <c r="B154" s="80" t="s">
        <v>15</v>
      </c>
      <c r="C154" s="80" t="s">
        <v>59</v>
      </c>
      <c r="D154" s="80" t="s">
        <v>20</v>
      </c>
      <c r="E154" s="80">
        <v>322696</v>
      </c>
      <c r="F154" s="80" t="s">
        <v>202</v>
      </c>
      <c r="G154" s="81" t="s">
        <v>357</v>
      </c>
      <c r="H154" s="82">
        <v>45204</v>
      </c>
      <c r="I154" s="82">
        <v>45168</v>
      </c>
      <c r="J154" s="83">
        <v>40400</v>
      </c>
      <c r="K154" s="80"/>
      <c r="L154" s="82">
        <v>45170</v>
      </c>
      <c r="M154" s="83">
        <v>40400</v>
      </c>
      <c r="N154" s="83">
        <v>40400</v>
      </c>
      <c r="O154" s="83">
        <v>0</v>
      </c>
      <c r="P154" s="83" t="e">
        <v>#N/A</v>
      </c>
      <c r="Q154" s="80" t="s">
        <v>387</v>
      </c>
      <c r="R154" s="80" t="s">
        <v>362</v>
      </c>
      <c r="S154" s="80" t="s">
        <v>368</v>
      </c>
      <c r="T154" s="80">
        <v>2023</v>
      </c>
      <c r="U154" s="83">
        <v>44500</v>
      </c>
      <c r="V154" s="83">
        <v>0</v>
      </c>
      <c r="W154" s="80">
        <v>0</v>
      </c>
      <c r="X154" s="83" t="s">
        <v>427</v>
      </c>
      <c r="Y154" s="83">
        <v>0</v>
      </c>
      <c r="Z154" s="83">
        <v>44500</v>
      </c>
      <c r="AA154" s="83">
        <v>4100</v>
      </c>
      <c r="AB154" s="83">
        <v>44500</v>
      </c>
      <c r="AC154" s="80">
        <v>44500</v>
      </c>
      <c r="AD154" s="83">
        <v>40400</v>
      </c>
      <c r="AE154" s="80"/>
      <c r="AF154" s="80">
        <v>2201452614</v>
      </c>
      <c r="AG154" s="80" t="s">
        <v>402</v>
      </c>
      <c r="AH154" s="121">
        <v>288600</v>
      </c>
    </row>
    <row r="155" spans="1:34" hidden="1">
      <c r="A155" s="80">
        <v>821000831</v>
      </c>
      <c r="B155" s="80" t="s">
        <v>15</v>
      </c>
      <c r="C155" s="80" t="s">
        <v>59</v>
      </c>
      <c r="D155" s="80" t="s">
        <v>20</v>
      </c>
      <c r="E155" s="80">
        <v>322986</v>
      </c>
      <c r="F155" s="80" t="s">
        <v>203</v>
      </c>
      <c r="G155" s="81" t="s">
        <v>358</v>
      </c>
      <c r="H155" s="82">
        <v>45204</v>
      </c>
      <c r="I155" s="82">
        <v>45168</v>
      </c>
      <c r="J155" s="83">
        <v>40400</v>
      </c>
      <c r="K155" s="80"/>
      <c r="L155" s="82">
        <v>45170</v>
      </c>
      <c r="M155" s="83">
        <v>40400</v>
      </c>
      <c r="N155" s="83">
        <v>21000</v>
      </c>
      <c r="O155" s="83">
        <v>19400</v>
      </c>
      <c r="P155" s="83" t="e">
        <v>#N/A</v>
      </c>
      <c r="Q155" s="80" t="s">
        <v>378</v>
      </c>
      <c r="R155" s="80" t="s">
        <v>363</v>
      </c>
      <c r="S155" s="80" t="s">
        <v>368</v>
      </c>
      <c r="T155" s="80">
        <v>2023</v>
      </c>
      <c r="U155" s="83">
        <v>44500</v>
      </c>
      <c r="V155" s="83">
        <v>0</v>
      </c>
      <c r="W155" s="83">
        <v>19400</v>
      </c>
      <c r="X155" s="122" t="s">
        <v>428</v>
      </c>
      <c r="Y155" s="83">
        <v>0</v>
      </c>
      <c r="Z155" s="83">
        <v>44500</v>
      </c>
      <c r="AA155" s="83">
        <v>4100</v>
      </c>
      <c r="AB155" s="83">
        <v>25100</v>
      </c>
      <c r="AC155" s="80">
        <v>25100</v>
      </c>
      <c r="AD155" s="80"/>
      <c r="AE155" s="80"/>
      <c r="AF155" s="80"/>
      <c r="AG155" s="80"/>
      <c r="AH155" s="80"/>
    </row>
    <row r="156" spans="1:34" hidden="1">
      <c r="A156" s="80">
        <v>821000831</v>
      </c>
      <c r="B156" s="80" t="s">
        <v>15</v>
      </c>
      <c r="C156" s="80" t="s">
        <v>59</v>
      </c>
      <c r="D156" s="80" t="s">
        <v>20</v>
      </c>
      <c r="E156" s="80">
        <v>323488</v>
      </c>
      <c r="F156" s="80" t="s">
        <v>204</v>
      </c>
      <c r="G156" s="81" t="s">
        <v>359</v>
      </c>
      <c r="H156" s="82">
        <v>45204</v>
      </c>
      <c r="I156" s="82">
        <v>45169</v>
      </c>
      <c r="J156" s="83">
        <v>40400</v>
      </c>
      <c r="K156" s="80"/>
      <c r="L156" s="82">
        <v>45170</v>
      </c>
      <c r="M156" s="83">
        <v>40400</v>
      </c>
      <c r="N156" s="83">
        <v>21000</v>
      </c>
      <c r="O156" s="83">
        <v>19400</v>
      </c>
      <c r="P156" s="83" t="e">
        <v>#N/A</v>
      </c>
      <c r="Q156" s="80" t="s">
        <v>378</v>
      </c>
      <c r="R156" s="80" t="s">
        <v>363</v>
      </c>
      <c r="S156" s="80" t="s">
        <v>368</v>
      </c>
      <c r="T156" s="80">
        <v>2023</v>
      </c>
      <c r="U156" s="83">
        <v>44500</v>
      </c>
      <c r="V156" s="83">
        <v>0</v>
      </c>
      <c r="W156" s="83">
        <v>19400</v>
      </c>
      <c r="X156" s="122" t="s">
        <v>429</v>
      </c>
      <c r="Y156" s="83">
        <v>0</v>
      </c>
      <c r="Z156" s="83">
        <v>44500</v>
      </c>
      <c r="AA156" s="83">
        <v>4100</v>
      </c>
      <c r="AB156" s="83">
        <v>25100</v>
      </c>
      <c r="AC156" s="80">
        <v>25100</v>
      </c>
      <c r="AD156" s="80"/>
      <c r="AE156" s="80"/>
      <c r="AF156" s="80"/>
      <c r="AG156" s="80"/>
      <c r="AH156" s="80"/>
    </row>
  </sheetData>
  <autoFilter ref="A2:AH156">
    <filterColumn colId="16">
      <filters>
        <filter val="GLOSA ACEPTADA POR LA IPS"/>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abSelected="1" topLeftCell="D3" zoomScaleNormal="100" zoomScaleSheetLayoutView="100" workbookViewId="0">
      <selection activeCell="I16" sqref="I16:I19"/>
    </sheetView>
  </sheetViews>
  <sheetFormatPr baseColWidth="10" defaultRowHeight="12.5"/>
  <cols>
    <col min="1" max="1" width="4.453125" style="95" customWidth="1"/>
    <col min="2" max="2" width="11.453125" style="95"/>
    <col min="3" max="3" width="18.7265625" style="95" customWidth="1"/>
    <col min="4" max="4" width="18.26953125" style="95" customWidth="1"/>
    <col min="5" max="5" width="9.1796875" style="95" customWidth="1"/>
    <col min="6" max="8" width="11.453125" style="95"/>
    <col min="9" max="9" width="19.81640625" style="95" customWidth="1"/>
    <col min="10" max="10" width="15.81640625" style="95" customWidth="1"/>
    <col min="11" max="11" width="7.1796875" style="95" customWidth="1"/>
    <col min="12" max="216" width="11.453125" style="95"/>
    <col min="217" max="217" width="4.453125" style="95" customWidth="1"/>
    <col min="218" max="218" width="11.453125" style="95"/>
    <col min="219" max="219" width="17.54296875" style="95" customWidth="1"/>
    <col min="220" max="220" width="11.54296875" style="95" customWidth="1"/>
    <col min="221" max="224" width="11.453125" style="95"/>
    <col min="225" max="225" width="22.54296875" style="95" customWidth="1"/>
    <col min="226" max="226" width="14" style="95" customWidth="1"/>
    <col min="227" max="227" width="1.7265625" style="95" customWidth="1"/>
    <col min="228" max="472" width="11.453125" style="95"/>
    <col min="473" max="473" width="4.453125" style="95" customWidth="1"/>
    <col min="474" max="474" width="11.453125" style="95"/>
    <col min="475" max="475" width="17.54296875" style="95" customWidth="1"/>
    <col min="476" max="476" width="11.54296875" style="95" customWidth="1"/>
    <col min="477" max="480" width="11.453125" style="95"/>
    <col min="481" max="481" width="22.54296875" style="95" customWidth="1"/>
    <col min="482" max="482" width="14" style="95" customWidth="1"/>
    <col min="483" max="483" width="1.7265625" style="95" customWidth="1"/>
    <col min="484" max="728" width="11.453125" style="95"/>
    <col min="729" max="729" width="4.453125" style="95" customWidth="1"/>
    <col min="730" max="730" width="11.453125" style="95"/>
    <col min="731" max="731" width="17.54296875" style="95" customWidth="1"/>
    <col min="732" max="732" width="11.54296875" style="95" customWidth="1"/>
    <col min="733" max="736" width="11.453125" style="95"/>
    <col min="737" max="737" width="22.54296875" style="95" customWidth="1"/>
    <col min="738" max="738" width="14" style="95" customWidth="1"/>
    <col min="739" max="739" width="1.7265625" style="95" customWidth="1"/>
    <col min="740" max="984" width="11.453125" style="95"/>
    <col min="985" max="985" width="4.453125" style="95" customWidth="1"/>
    <col min="986" max="986" width="11.453125" style="95"/>
    <col min="987" max="987" width="17.54296875" style="95" customWidth="1"/>
    <col min="988" max="988" width="11.54296875" style="95" customWidth="1"/>
    <col min="989" max="992" width="11.453125" style="95"/>
    <col min="993" max="993" width="22.54296875" style="95" customWidth="1"/>
    <col min="994" max="994" width="14" style="95" customWidth="1"/>
    <col min="995" max="995" width="1.7265625" style="95" customWidth="1"/>
    <col min="996" max="1240" width="11.453125" style="95"/>
    <col min="1241" max="1241" width="4.453125" style="95" customWidth="1"/>
    <col min="1242" max="1242" width="11.453125" style="95"/>
    <col min="1243" max="1243" width="17.54296875" style="95" customWidth="1"/>
    <col min="1244" max="1244" width="11.54296875" style="95" customWidth="1"/>
    <col min="1245" max="1248" width="11.453125" style="95"/>
    <col min="1249" max="1249" width="22.54296875" style="95" customWidth="1"/>
    <col min="1250" max="1250" width="14" style="95" customWidth="1"/>
    <col min="1251" max="1251" width="1.7265625" style="95" customWidth="1"/>
    <col min="1252" max="1496" width="11.453125" style="95"/>
    <col min="1497" max="1497" width="4.453125" style="95" customWidth="1"/>
    <col min="1498" max="1498" width="11.453125" style="95"/>
    <col min="1499" max="1499" width="17.54296875" style="95" customWidth="1"/>
    <col min="1500" max="1500" width="11.54296875" style="95" customWidth="1"/>
    <col min="1501" max="1504" width="11.453125" style="95"/>
    <col min="1505" max="1505" width="22.54296875" style="95" customWidth="1"/>
    <col min="1506" max="1506" width="14" style="95" customWidth="1"/>
    <col min="1507" max="1507" width="1.7265625" style="95" customWidth="1"/>
    <col min="1508" max="1752" width="11.453125" style="95"/>
    <col min="1753" max="1753" width="4.453125" style="95" customWidth="1"/>
    <col min="1754" max="1754" width="11.453125" style="95"/>
    <col min="1755" max="1755" width="17.54296875" style="95" customWidth="1"/>
    <col min="1756" max="1756" width="11.54296875" style="95" customWidth="1"/>
    <col min="1757" max="1760" width="11.453125" style="95"/>
    <col min="1761" max="1761" width="22.54296875" style="95" customWidth="1"/>
    <col min="1762" max="1762" width="14" style="95" customWidth="1"/>
    <col min="1763" max="1763" width="1.7265625" style="95" customWidth="1"/>
    <col min="1764" max="2008" width="11.453125" style="95"/>
    <col min="2009" max="2009" width="4.453125" style="95" customWidth="1"/>
    <col min="2010" max="2010" width="11.453125" style="95"/>
    <col min="2011" max="2011" width="17.54296875" style="95" customWidth="1"/>
    <col min="2012" max="2012" width="11.54296875" style="95" customWidth="1"/>
    <col min="2013" max="2016" width="11.453125" style="95"/>
    <col min="2017" max="2017" width="22.54296875" style="95" customWidth="1"/>
    <col min="2018" max="2018" width="14" style="95" customWidth="1"/>
    <col min="2019" max="2019" width="1.7265625" style="95" customWidth="1"/>
    <col min="2020" max="2264" width="11.453125" style="95"/>
    <col min="2265" max="2265" width="4.453125" style="95" customWidth="1"/>
    <col min="2266" max="2266" width="11.453125" style="95"/>
    <col min="2267" max="2267" width="17.54296875" style="95" customWidth="1"/>
    <col min="2268" max="2268" width="11.54296875" style="95" customWidth="1"/>
    <col min="2269" max="2272" width="11.453125" style="95"/>
    <col min="2273" max="2273" width="22.54296875" style="95" customWidth="1"/>
    <col min="2274" max="2274" width="14" style="95" customWidth="1"/>
    <col min="2275" max="2275" width="1.7265625" style="95" customWidth="1"/>
    <col min="2276" max="2520" width="11.453125" style="95"/>
    <col min="2521" max="2521" width="4.453125" style="95" customWidth="1"/>
    <col min="2522" max="2522" width="11.453125" style="95"/>
    <col min="2523" max="2523" width="17.54296875" style="95" customWidth="1"/>
    <col min="2524" max="2524" width="11.54296875" style="95" customWidth="1"/>
    <col min="2525" max="2528" width="11.453125" style="95"/>
    <col min="2529" max="2529" width="22.54296875" style="95" customWidth="1"/>
    <col min="2530" max="2530" width="14" style="95" customWidth="1"/>
    <col min="2531" max="2531" width="1.7265625" style="95" customWidth="1"/>
    <col min="2532" max="2776" width="11.453125" style="95"/>
    <col min="2777" max="2777" width="4.453125" style="95" customWidth="1"/>
    <col min="2778" max="2778" width="11.453125" style="95"/>
    <col min="2779" max="2779" width="17.54296875" style="95" customWidth="1"/>
    <col min="2780" max="2780" width="11.54296875" style="95" customWidth="1"/>
    <col min="2781" max="2784" width="11.453125" style="95"/>
    <col min="2785" max="2785" width="22.54296875" style="95" customWidth="1"/>
    <col min="2786" max="2786" width="14" style="95" customWidth="1"/>
    <col min="2787" max="2787" width="1.7265625" style="95" customWidth="1"/>
    <col min="2788" max="3032" width="11.453125" style="95"/>
    <col min="3033" max="3033" width="4.453125" style="95" customWidth="1"/>
    <col min="3034" max="3034" width="11.453125" style="95"/>
    <col min="3035" max="3035" width="17.54296875" style="95" customWidth="1"/>
    <col min="3036" max="3036" width="11.54296875" style="95" customWidth="1"/>
    <col min="3037" max="3040" width="11.453125" style="95"/>
    <col min="3041" max="3041" width="22.54296875" style="95" customWidth="1"/>
    <col min="3042" max="3042" width="14" style="95" customWidth="1"/>
    <col min="3043" max="3043" width="1.7265625" style="95" customWidth="1"/>
    <col min="3044" max="3288" width="11.453125" style="95"/>
    <col min="3289" max="3289" width="4.453125" style="95" customWidth="1"/>
    <col min="3290" max="3290" width="11.453125" style="95"/>
    <col min="3291" max="3291" width="17.54296875" style="95" customWidth="1"/>
    <col min="3292" max="3292" width="11.54296875" style="95" customWidth="1"/>
    <col min="3293" max="3296" width="11.453125" style="95"/>
    <col min="3297" max="3297" width="22.54296875" style="95" customWidth="1"/>
    <col min="3298" max="3298" width="14" style="95" customWidth="1"/>
    <col min="3299" max="3299" width="1.7265625" style="95" customWidth="1"/>
    <col min="3300" max="3544" width="11.453125" style="95"/>
    <col min="3545" max="3545" width="4.453125" style="95" customWidth="1"/>
    <col min="3546" max="3546" width="11.453125" style="95"/>
    <col min="3547" max="3547" width="17.54296875" style="95" customWidth="1"/>
    <col min="3548" max="3548" width="11.54296875" style="95" customWidth="1"/>
    <col min="3549" max="3552" width="11.453125" style="95"/>
    <col min="3553" max="3553" width="22.54296875" style="95" customWidth="1"/>
    <col min="3554" max="3554" width="14" style="95" customWidth="1"/>
    <col min="3555" max="3555" width="1.7265625" style="95" customWidth="1"/>
    <col min="3556" max="3800" width="11.453125" style="95"/>
    <col min="3801" max="3801" width="4.453125" style="95" customWidth="1"/>
    <col min="3802" max="3802" width="11.453125" style="95"/>
    <col min="3803" max="3803" width="17.54296875" style="95" customWidth="1"/>
    <col min="3804" max="3804" width="11.54296875" style="95" customWidth="1"/>
    <col min="3805" max="3808" width="11.453125" style="95"/>
    <col min="3809" max="3809" width="22.54296875" style="95" customWidth="1"/>
    <col min="3810" max="3810" width="14" style="95" customWidth="1"/>
    <col min="3811" max="3811" width="1.7265625" style="95" customWidth="1"/>
    <col min="3812" max="4056" width="11.453125" style="95"/>
    <col min="4057" max="4057" width="4.453125" style="95" customWidth="1"/>
    <col min="4058" max="4058" width="11.453125" style="95"/>
    <col min="4059" max="4059" width="17.54296875" style="95" customWidth="1"/>
    <col min="4060" max="4060" width="11.54296875" style="95" customWidth="1"/>
    <col min="4061" max="4064" width="11.453125" style="95"/>
    <col min="4065" max="4065" width="22.54296875" style="95" customWidth="1"/>
    <col min="4066" max="4066" width="14" style="95" customWidth="1"/>
    <col min="4067" max="4067" width="1.7265625" style="95" customWidth="1"/>
    <col min="4068" max="4312" width="11.453125" style="95"/>
    <col min="4313" max="4313" width="4.453125" style="95" customWidth="1"/>
    <col min="4314" max="4314" width="11.453125" style="95"/>
    <col min="4315" max="4315" width="17.54296875" style="95" customWidth="1"/>
    <col min="4316" max="4316" width="11.54296875" style="95" customWidth="1"/>
    <col min="4317" max="4320" width="11.453125" style="95"/>
    <col min="4321" max="4321" width="22.54296875" style="95" customWidth="1"/>
    <col min="4322" max="4322" width="14" style="95" customWidth="1"/>
    <col min="4323" max="4323" width="1.7265625" style="95" customWidth="1"/>
    <col min="4324" max="4568" width="11.453125" style="95"/>
    <col min="4569" max="4569" width="4.453125" style="95" customWidth="1"/>
    <col min="4570" max="4570" width="11.453125" style="95"/>
    <col min="4571" max="4571" width="17.54296875" style="95" customWidth="1"/>
    <col min="4572" max="4572" width="11.54296875" style="95" customWidth="1"/>
    <col min="4573" max="4576" width="11.453125" style="95"/>
    <col min="4577" max="4577" width="22.54296875" style="95" customWidth="1"/>
    <col min="4578" max="4578" width="14" style="95" customWidth="1"/>
    <col min="4579" max="4579" width="1.7265625" style="95" customWidth="1"/>
    <col min="4580" max="4824" width="11.453125" style="95"/>
    <col min="4825" max="4825" width="4.453125" style="95" customWidth="1"/>
    <col min="4826" max="4826" width="11.453125" style="95"/>
    <col min="4827" max="4827" width="17.54296875" style="95" customWidth="1"/>
    <col min="4828" max="4828" width="11.54296875" style="95" customWidth="1"/>
    <col min="4829" max="4832" width="11.453125" style="95"/>
    <col min="4833" max="4833" width="22.54296875" style="95" customWidth="1"/>
    <col min="4834" max="4834" width="14" style="95" customWidth="1"/>
    <col min="4835" max="4835" width="1.7265625" style="95" customWidth="1"/>
    <col min="4836" max="5080" width="11.453125" style="95"/>
    <col min="5081" max="5081" width="4.453125" style="95" customWidth="1"/>
    <col min="5082" max="5082" width="11.453125" style="95"/>
    <col min="5083" max="5083" width="17.54296875" style="95" customWidth="1"/>
    <col min="5084" max="5084" width="11.54296875" style="95" customWidth="1"/>
    <col min="5085" max="5088" width="11.453125" style="95"/>
    <col min="5089" max="5089" width="22.54296875" style="95" customWidth="1"/>
    <col min="5090" max="5090" width="14" style="95" customWidth="1"/>
    <col min="5091" max="5091" width="1.7265625" style="95" customWidth="1"/>
    <col min="5092" max="5336" width="11.453125" style="95"/>
    <col min="5337" max="5337" width="4.453125" style="95" customWidth="1"/>
    <col min="5338" max="5338" width="11.453125" style="95"/>
    <col min="5339" max="5339" width="17.54296875" style="95" customWidth="1"/>
    <col min="5340" max="5340" width="11.54296875" style="95" customWidth="1"/>
    <col min="5341" max="5344" width="11.453125" style="95"/>
    <col min="5345" max="5345" width="22.54296875" style="95" customWidth="1"/>
    <col min="5346" max="5346" width="14" style="95" customWidth="1"/>
    <col min="5347" max="5347" width="1.7265625" style="95" customWidth="1"/>
    <col min="5348" max="5592" width="11.453125" style="95"/>
    <col min="5593" max="5593" width="4.453125" style="95" customWidth="1"/>
    <col min="5594" max="5594" width="11.453125" style="95"/>
    <col min="5595" max="5595" width="17.54296875" style="95" customWidth="1"/>
    <col min="5596" max="5596" width="11.54296875" style="95" customWidth="1"/>
    <col min="5597" max="5600" width="11.453125" style="95"/>
    <col min="5601" max="5601" width="22.54296875" style="95" customWidth="1"/>
    <col min="5602" max="5602" width="14" style="95" customWidth="1"/>
    <col min="5603" max="5603" width="1.7265625" style="95" customWidth="1"/>
    <col min="5604" max="5848" width="11.453125" style="95"/>
    <col min="5849" max="5849" width="4.453125" style="95" customWidth="1"/>
    <col min="5850" max="5850" width="11.453125" style="95"/>
    <col min="5851" max="5851" width="17.54296875" style="95" customWidth="1"/>
    <col min="5852" max="5852" width="11.54296875" style="95" customWidth="1"/>
    <col min="5853" max="5856" width="11.453125" style="95"/>
    <col min="5857" max="5857" width="22.54296875" style="95" customWidth="1"/>
    <col min="5858" max="5858" width="14" style="95" customWidth="1"/>
    <col min="5859" max="5859" width="1.7265625" style="95" customWidth="1"/>
    <col min="5860" max="6104" width="11.453125" style="95"/>
    <col min="6105" max="6105" width="4.453125" style="95" customWidth="1"/>
    <col min="6106" max="6106" width="11.453125" style="95"/>
    <col min="6107" max="6107" width="17.54296875" style="95" customWidth="1"/>
    <col min="6108" max="6108" width="11.54296875" style="95" customWidth="1"/>
    <col min="6109" max="6112" width="11.453125" style="95"/>
    <col min="6113" max="6113" width="22.54296875" style="95" customWidth="1"/>
    <col min="6114" max="6114" width="14" style="95" customWidth="1"/>
    <col min="6115" max="6115" width="1.7265625" style="95" customWidth="1"/>
    <col min="6116" max="6360" width="11.453125" style="95"/>
    <col min="6361" max="6361" width="4.453125" style="95" customWidth="1"/>
    <col min="6362" max="6362" width="11.453125" style="95"/>
    <col min="6363" max="6363" width="17.54296875" style="95" customWidth="1"/>
    <col min="6364" max="6364" width="11.54296875" style="95" customWidth="1"/>
    <col min="6365" max="6368" width="11.453125" style="95"/>
    <col min="6369" max="6369" width="22.54296875" style="95" customWidth="1"/>
    <col min="6370" max="6370" width="14" style="95" customWidth="1"/>
    <col min="6371" max="6371" width="1.7265625" style="95" customWidth="1"/>
    <col min="6372" max="6616" width="11.453125" style="95"/>
    <col min="6617" max="6617" width="4.453125" style="95" customWidth="1"/>
    <col min="6618" max="6618" width="11.453125" style="95"/>
    <col min="6619" max="6619" width="17.54296875" style="95" customWidth="1"/>
    <col min="6620" max="6620" width="11.54296875" style="95" customWidth="1"/>
    <col min="6621" max="6624" width="11.453125" style="95"/>
    <col min="6625" max="6625" width="22.54296875" style="95" customWidth="1"/>
    <col min="6626" max="6626" width="14" style="95" customWidth="1"/>
    <col min="6627" max="6627" width="1.7265625" style="95" customWidth="1"/>
    <col min="6628" max="6872" width="11.453125" style="95"/>
    <col min="6873" max="6873" width="4.453125" style="95" customWidth="1"/>
    <col min="6874" max="6874" width="11.453125" style="95"/>
    <col min="6875" max="6875" width="17.54296875" style="95" customWidth="1"/>
    <col min="6876" max="6876" width="11.54296875" style="95" customWidth="1"/>
    <col min="6877" max="6880" width="11.453125" style="95"/>
    <col min="6881" max="6881" width="22.54296875" style="95" customWidth="1"/>
    <col min="6882" max="6882" width="14" style="95" customWidth="1"/>
    <col min="6883" max="6883" width="1.7265625" style="95" customWidth="1"/>
    <col min="6884" max="7128" width="11.453125" style="95"/>
    <col min="7129" max="7129" width="4.453125" style="95" customWidth="1"/>
    <col min="7130" max="7130" width="11.453125" style="95"/>
    <col min="7131" max="7131" width="17.54296875" style="95" customWidth="1"/>
    <col min="7132" max="7132" width="11.54296875" style="95" customWidth="1"/>
    <col min="7133" max="7136" width="11.453125" style="95"/>
    <col min="7137" max="7137" width="22.54296875" style="95" customWidth="1"/>
    <col min="7138" max="7138" width="14" style="95" customWidth="1"/>
    <col min="7139" max="7139" width="1.7265625" style="95" customWidth="1"/>
    <col min="7140" max="7384" width="11.453125" style="95"/>
    <col min="7385" max="7385" width="4.453125" style="95" customWidth="1"/>
    <col min="7386" max="7386" width="11.453125" style="95"/>
    <col min="7387" max="7387" width="17.54296875" style="95" customWidth="1"/>
    <col min="7388" max="7388" width="11.54296875" style="95" customWidth="1"/>
    <col min="7389" max="7392" width="11.453125" style="95"/>
    <col min="7393" max="7393" width="22.54296875" style="95" customWidth="1"/>
    <col min="7394" max="7394" width="14" style="95" customWidth="1"/>
    <col min="7395" max="7395" width="1.7265625" style="95" customWidth="1"/>
    <col min="7396" max="7640" width="11.453125" style="95"/>
    <col min="7641" max="7641" width="4.453125" style="95" customWidth="1"/>
    <col min="7642" max="7642" width="11.453125" style="95"/>
    <col min="7643" max="7643" width="17.54296875" style="95" customWidth="1"/>
    <col min="7644" max="7644" width="11.54296875" style="95" customWidth="1"/>
    <col min="7645" max="7648" width="11.453125" style="95"/>
    <col min="7649" max="7649" width="22.54296875" style="95" customWidth="1"/>
    <col min="7650" max="7650" width="14" style="95" customWidth="1"/>
    <col min="7651" max="7651" width="1.7265625" style="95" customWidth="1"/>
    <col min="7652" max="7896" width="11.453125" style="95"/>
    <col min="7897" max="7897" width="4.453125" style="95" customWidth="1"/>
    <col min="7898" max="7898" width="11.453125" style="95"/>
    <col min="7899" max="7899" width="17.54296875" style="95" customWidth="1"/>
    <col min="7900" max="7900" width="11.54296875" style="95" customWidth="1"/>
    <col min="7901" max="7904" width="11.453125" style="95"/>
    <col min="7905" max="7905" width="22.54296875" style="95" customWidth="1"/>
    <col min="7906" max="7906" width="14" style="95" customWidth="1"/>
    <col min="7907" max="7907" width="1.7265625" style="95" customWidth="1"/>
    <col min="7908" max="8152" width="11.453125" style="95"/>
    <col min="8153" max="8153" width="4.453125" style="95" customWidth="1"/>
    <col min="8154" max="8154" width="11.453125" style="95"/>
    <col min="8155" max="8155" width="17.54296875" style="95" customWidth="1"/>
    <col min="8156" max="8156" width="11.54296875" style="95" customWidth="1"/>
    <col min="8157" max="8160" width="11.453125" style="95"/>
    <col min="8161" max="8161" width="22.54296875" style="95" customWidth="1"/>
    <col min="8162" max="8162" width="14" style="95" customWidth="1"/>
    <col min="8163" max="8163" width="1.7265625" style="95" customWidth="1"/>
    <col min="8164" max="8408" width="11.453125" style="95"/>
    <col min="8409" max="8409" width="4.453125" style="95" customWidth="1"/>
    <col min="8410" max="8410" width="11.453125" style="95"/>
    <col min="8411" max="8411" width="17.54296875" style="95" customWidth="1"/>
    <col min="8412" max="8412" width="11.54296875" style="95" customWidth="1"/>
    <col min="8413" max="8416" width="11.453125" style="95"/>
    <col min="8417" max="8417" width="22.54296875" style="95" customWidth="1"/>
    <col min="8418" max="8418" width="14" style="95" customWidth="1"/>
    <col min="8419" max="8419" width="1.7265625" style="95" customWidth="1"/>
    <col min="8420" max="8664" width="11.453125" style="95"/>
    <col min="8665" max="8665" width="4.453125" style="95" customWidth="1"/>
    <col min="8666" max="8666" width="11.453125" style="95"/>
    <col min="8667" max="8667" width="17.54296875" style="95" customWidth="1"/>
    <col min="8668" max="8668" width="11.54296875" style="95" customWidth="1"/>
    <col min="8669" max="8672" width="11.453125" style="95"/>
    <col min="8673" max="8673" width="22.54296875" style="95" customWidth="1"/>
    <col min="8674" max="8674" width="14" style="95" customWidth="1"/>
    <col min="8675" max="8675" width="1.7265625" style="95" customWidth="1"/>
    <col min="8676" max="8920" width="11.453125" style="95"/>
    <col min="8921" max="8921" width="4.453125" style="95" customWidth="1"/>
    <col min="8922" max="8922" width="11.453125" style="95"/>
    <col min="8923" max="8923" width="17.54296875" style="95" customWidth="1"/>
    <col min="8924" max="8924" width="11.54296875" style="95" customWidth="1"/>
    <col min="8925" max="8928" width="11.453125" style="95"/>
    <col min="8929" max="8929" width="22.54296875" style="95" customWidth="1"/>
    <col min="8930" max="8930" width="14" style="95" customWidth="1"/>
    <col min="8931" max="8931" width="1.7265625" style="95" customWidth="1"/>
    <col min="8932" max="9176" width="11.453125" style="95"/>
    <col min="9177" max="9177" width="4.453125" style="95" customWidth="1"/>
    <col min="9178" max="9178" width="11.453125" style="95"/>
    <col min="9179" max="9179" width="17.54296875" style="95" customWidth="1"/>
    <col min="9180" max="9180" width="11.54296875" style="95" customWidth="1"/>
    <col min="9181" max="9184" width="11.453125" style="95"/>
    <col min="9185" max="9185" width="22.54296875" style="95" customWidth="1"/>
    <col min="9186" max="9186" width="14" style="95" customWidth="1"/>
    <col min="9187" max="9187" width="1.7265625" style="95" customWidth="1"/>
    <col min="9188" max="9432" width="11.453125" style="95"/>
    <col min="9433" max="9433" width="4.453125" style="95" customWidth="1"/>
    <col min="9434" max="9434" width="11.453125" style="95"/>
    <col min="9435" max="9435" width="17.54296875" style="95" customWidth="1"/>
    <col min="9436" max="9436" width="11.54296875" style="95" customWidth="1"/>
    <col min="9437" max="9440" width="11.453125" style="95"/>
    <col min="9441" max="9441" width="22.54296875" style="95" customWidth="1"/>
    <col min="9442" max="9442" width="14" style="95" customWidth="1"/>
    <col min="9443" max="9443" width="1.7265625" style="95" customWidth="1"/>
    <col min="9444" max="9688" width="11.453125" style="95"/>
    <col min="9689" max="9689" width="4.453125" style="95" customWidth="1"/>
    <col min="9690" max="9690" width="11.453125" style="95"/>
    <col min="9691" max="9691" width="17.54296875" style="95" customWidth="1"/>
    <col min="9692" max="9692" width="11.54296875" style="95" customWidth="1"/>
    <col min="9693" max="9696" width="11.453125" style="95"/>
    <col min="9697" max="9697" width="22.54296875" style="95" customWidth="1"/>
    <col min="9698" max="9698" width="14" style="95" customWidth="1"/>
    <col min="9699" max="9699" width="1.7265625" style="95" customWidth="1"/>
    <col min="9700" max="9944" width="11.453125" style="95"/>
    <col min="9945" max="9945" width="4.453125" style="95" customWidth="1"/>
    <col min="9946" max="9946" width="11.453125" style="95"/>
    <col min="9947" max="9947" width="17.54296875" style="95" customWidth="1"/>
    <col min="9948" max="9948" width="11.54296875" style="95" customWidth="1"/>
    <col min="9949" max="9952" width="11.453125" style="95"/>
    <col min="9953" max="9953" width="22.54296875" style="95" customWidth="1"/>
    <col min="9954" max="9954" width="14" style="95" customWidth="1"/>
    <col min="9955" max="9955" width="1.7265625" style="95" customWidth="1"/>
    <col min="9956" max="10200" width="11.453125" style="95"/>
    <col min="10201" max="10201" width="4.453125" style="95" customWidth="1"/>
    <col min="10202" max="10202" width="11.453125" style="95"/>
    <col min="10203" max="10203" width="17.54296875" style="95" customWidth="1"/>
    <col min="10204" max="10204" width="11.54296875" style="95" customWidth="1"/>
    <col min="10205" max="10208" width="11.453125" style="95"/>
    <col min="10209" max="10209" width="22.54296875" style="95" customWidth="1"/>
    <col min="10210" max="10210" width="14" style="95" customWidth="1"/>
    <col min="10211" max="10211" width="1.7265625" style="95" customWidth="1"/>
    <col min="10212" max="10456" width="11.453125" style="95"/>
    <col min="10457" max="10457" width="4.453125" style="95" customWidth="1"/>
    <col min="10458" max="10458" width="11.453125" style="95"/>
    <col min="10459" max="10459" width="17.54296875" style="95" customWidth="1"/>
    <col min="10460" max="10460" width="11.54296875" style="95" customWidth="1"/>
    <col min="10461" max="10464" width="11.453125" style="95"/>
    <col min="10465" max="10465" width="22.54296875" style="95" customWidth="1"/>
    <col min="10466" max="10466" width="14" style="95" customWidth="1"/>
    <col min="10467" max="10467" width="1.7265625" style="95" customWidth="1"/>
    <col min="10468" max="10712" width="11.453125" style="95"/>
    <col min="10713" max="10713" width="4.453125" style="95" customWidth="1"/>
    <col min="10714" max="10714" width="11.453125" style="95"/>
    <col min="10715" max="10715" width="17.54296875" style="95" customWidth="1"/>
    <col min="10716" max="10716" width="11.54296875" style="95" customWidth="1"/>
    <col min="10717" max="10720" width="11.453125" style="95"/>
    <col min="10721" max="10721" width="22.54296875" style="95" customWidth="1"/>
    <col min="10722" max="10722" width="14" style="95" customWidth="1"/>
    <col min="10723" max="10723" width="1.7265625" style="95" customWidth="1"/>
    <col min="10724" max="10968" width="11.453125" style="95"/>
    <col min="10969" max="10969" width="4.453125" style="95" customWidth="1"/>
    <col min="10970" max="10970" width="11.453125" style="95"/>
    <col min="10971" max="10971" width="17.54296875" style="95" customWidth="1"/>
    <col min="10972" max="10972" width="11.54296875" style="95" customWidth="1"/>
    <col min="10973" max="10976" width="11.453125" style="95"/>
    <col min="10977" max="10977" width="22.54296875" style="95" customWidth="1"/>
    <col min="10978" max="10978" width="14" style="95" customWidth="1"/>
    <col min="10979" max="10979" width="1.7265625" style="95" customWidth="1"/>
    <col min="10980" max="11224" width="11.453125" style="95"/>
    <col min="11225" max="11225" width="4.453125" style="95" customWidth="1"/>
    <col min="11226" max="11226" width="11.453125" style="95"/>
    <col min="11227" max="11227" width="17.54296875" style="95" customWidth="1"/>
    <col min="11228" max="11228" width="11.54296875" style="95" customWidth="1"/>
    <col min="11229" max="11232" width="11.453125" style="95"/>
    <col min="11233" max="11233" width="22.54296875" style="95" customWidth="1"/>
    <col min="11234" max="11234" width="14" style="95" customWidth="1"/>
    <col min="11235" max="11235" width="1.7265625" style="95" customWidth="1"/>
    <col min="11236" max="11480" width="11.453125" style="95"/>
    <col min="11481" max="11481" width="4.453125" style="95" customWidth="1"/>
    <col min="11482" max="11482" width="11.453125" style="95"/>
    <col min="11483" max="11483" width="17.54296875" style="95" customWidth="1"/>
    <col min="11484" max="11484" width="11.54296875" style="95" customWidth="1"/>
    <col min="11485" max="11488" width="11.453125" style="95"/>
    <col min="11489" max="11489" width="22.54296875" style="95" customWidth="1"/>
    <col min="11490" max="11490" width="14" style="95" customWidth="1"/>
    <col min="11491" max="11491" width="1.7265625" style="95" customWidth="1"/>
    <col min="11492" max="11736" width="11.453125" style="95"/>
    <col min="11737" max="11737" width="4.453125" style="95" customWidth="1"/>
    <col min="11738" max="11738" width="11.453125" style="95"/>
    <col min="11739" max="11739" width="17.54296875" style="95" customWidth="1"/>
    <col min="11740" max="11740" width="11.54296875" style="95" customWidth="1"/>
    <col min="11741" max="11744" width="11.453125" style="95"/>
    <col min="11745" max="11745" width="22.54296875" style="95" customWidth="1"/>
    <col min="11746" max="11746" width="14" style="95" customWidth="1"/>
    <col min="11747" max="11747" width="1.7265625" style="95" customWidth="1"/>
    <col min="11748" max="11992" width="11.453125" style="95"/>
    <col min="11993" max="11993" width="4.453125" style="95" customWidth="1"/>
    <col min="11994" max="11994" width="11.453125" style="95"/>
    <col min="11995" max="11995" width="17.54296875" style="95" customWidth="1"/>
    <col min="11996" max="11996" width="11.54296875" style="95" customWidth="1"/>
    <col min="11997" max="12000" width="11.453125" style="95"/>
    <col min="12001" max="12001" width="22.54296875" style="95" customWidth="1"/>
    <col min="12002" max="12002" width="14" style="95" customWidth="1"/>
    <col min="12003" max="12003" width="1.7265625" style="95" customWidth="1"/>
    <col min="12004" max="12248" width="11.453125" style="95"/>
    <col min="12249" max="12249" width="4.453125" style="95" customWidth="1"/>
    <col min="12250" max="12250" width="11.453125" style="95"/>
    <col min="12251" max="12251" width="17.54296875" style="95" customWidth="1"/>
    <col min="12252" max="12252" width="11.54296875" style="95" customWidth="1"/>
    <col min="12253" max="12256" width="11.453125" style="95"/>
    <col min="12257" max="12257" width="22.54296875" style="95" customWidth="1"/>
    <col min="12258" max="12258" width="14" style="95" customWidth="1"/>
    <col min="12259" max="12259" width="1.7265625" style="95" customWidth="1"/>
    <col min="12260" max="12504" width="11.453125" style="95"/>
    <col min="12505" max="12505" width="4.453125" style="95" customWidth="1"/>
    <col min="12506" max="12506" width="11.453125" style="95"/>
    <col min="12507" max="12507" width="17.54296875" style="95" customWidth="1"/>
    <col min="12508" max="12508" width="11.54296875" style="95" customWidth="1"/>
    <col min="12509" max="12512" width="11.453125" style="95"/>
    <col min="12513" max="12513" width="22.54296875" style="95" customWidth="1"/>
    <col min="12514" max="12514" width="14" style="95" customWidth="1"/>
    <col min="12515" max="12515" width="1.7265625" style="95" customWidth="1"/>
    <col min="12516" max="12760" width="11.453125" style="95"/>
    <col min="12761" max="12761" width="4.453125" style="95" customWidth="1"/>
    <col min="12762" max="12762" width="11.453125" style="95"/>
    <col min="12763" max="12763" width="17.54296875" style="95" customWidth="1"/>
    <col min="12764" max="12764" width="11.54296875" style="95" customWidth="1"/>
    <col min="12765" max="12768" width="11.453125" style="95"/>
    <col min="12769" max="12769" width="22.54296875" style="95" customWidth="1"/>
    <col min="12770" max="12770" width="14" style="95" customWidth="1"/>
    <col min="12771" max="12771" width="1.7265625" style="95" customWidth="1"/>
    <col min="12772" max="13016" width="11.453125" style="95"/>
    <col min="13017" max="13017" width="4.453125" style="95" customWidth="1"/>
    <col min="13018" max="13018" width="11.453125" style="95"/>
    <col min="13019" max="13019" width="17.54296875" style="95" customWidth="1"/>
    <col min="13020" max="13020" width="11.54296875" style="95" customWidth="1"/>
    <col min="13021" max="13024" width="11.453125" style="95"/>
    <col min="13025" max="13025" width="22.54296875" style="95" customWidth="1"/>
    <col min="13026" max="13026" width="14" style="95" customWidth="1"/>
    <col min="13027" max="13027" width="1.7265625" style="95" customWidth="1"/>
    <col min="13028" max="13272" width="11.453125" style="95"/>
    <col min="13273" max="13273" width="4.453125" style="95" customWidth="1"/>
    <col min="13274" max="13274" width="11.453125" style="95"/>
    <col min="13275" max="13275" width="17.54296875" style="95" customWidth="1"/>
    <col min="13276" max="13276" width="11.54296875" style="95" customWidth="1"/>
    <col min="13277" max="13280" width="11.453125" style="95"/>
    <col min="13281" max="13281" width="22.54296875" style="95" customWidth="1"/>
    <col min="13282" max="13282" width="14" style="95" customWidth="1"/>
    <col min="13283" max="13283" width="1.7265625" style="95" customWidth="1"/>
    <col min="13284" max="13528" width="11.453125" style="95"/>
    <col min="13529" max="13529" width="4.453125" style="95" customWidth="1"/>
    <col min="13530" max="13530" width="11.453125" style="95"/>
    <col min="13531" max="13531" width="17.54296875" style="95" customWidth="1"/>
    <col min="13532" max="13532" width="11.54296875" style="95" customWidth="1"/>
    <col min="13533" max="13536" width="11.453125" style="95"/>
    <col min="13537" max="13537" width="22.54296875" style="95" customWidth="1"/>
    <col min="13538" max="13538" width="14" style="95" customWidth="1"/>
    <col min="13539" max="13539" width="1.7265625" style="95" customWidth="1"/>
    <col min="13540" max="13784" width="11.453125" style="95"/>
    <col min="13785" max="13785" width="4.453125" style="95" customWidth="1"/>
    <col min="13786" max="13786" width="11.453125" style="95"/>
    <col min="13787" max="13787" width="17.54296875" style="95" customWidth="1"/>
    <col min="13788" max="13788" width="11.54296875" style="95" customWidth="1"/>
    <col min="13789" max="13792" width="11.453125" style="95"/>
    <col min="13793" max="13793" width="22.54296875" style="95" customWidth="1"/>
    <col min="13794" max="13794" width="14" style="95" customWidth="1"/>
    <col min="13795" max="13795" width="1.7265625" style="95" customWidth="1"/>
    <col min="13796" max="14040" width="11.453125" style="95"/>
    <col min="14041" max="14041" width="4.453125" style="95" customWidth="1"/>
    <col min="14042" max="14042" width="11.453125" style="95"/>
    <col min="14043" max="14043" width="17.54296875" style="95" customWidth="1"/>
    <col min="14044" max="14044" width="11.54296875" style="95" customWidth="1"/>
    <col min="14045" max="14048" width="11.453125" style="95"/>
    <col min="14049" max="14049" width="22.54296875" style="95" customWidth="1"/>
    <col min="14050" max="14050" width="14" style="95" customWidth="1"/>
    <col min="14051" max="14051" width="1.7265625" style="95" customWidth="1"/>
    <col min="14052" max="14296" width="11.453125" style="95"/>
    <col min="14297" max="14297" width="4.453125" style="95" customWidth="1"/>
    <col min="14298" max="14298" width="11.453125" style="95"/>
    <col min="14299" max="14299" width="17.54296875" style="95" customWidth="1"/>
    <col min="14300" max="14300" width="11.54296875" style="95" customWidth="1"/>
    <col min="14301" max="14304" width="11.453125" style="95"/>
    <col min="14305" max="14305" width="22.54296875" style="95" customWidth="1"/>
    <col min="14306" max="14306" width="14" style="95" customWidth="1"/>
    <col min="14307" max="14307" width="1.7265625" style="95" customWidth="1"/>
    <col min="14308" max="14552" width="11.453125" style="95"/>
    <col min="14553" max="14553" width="4.453125" style="95" customWidth="1"/>
    <col min="14554" max="14554" width="11.453125" style="95"/>
    <col min="14555" max="14555" width="17.54296875" style="95" customWidth="1"/>
    <col min="14556" max="14556" width="11.54296875" style="95" customWidth="1"/>
    <col min="14557" max="14560" width="11.453125" style="95"/>
    <col min="14561" max="14561" width="22.54296875" style="95" customWidth="1"/>
    <col min="14562" max="14562" width="14" style="95" customWidth="1"/>
    <col min="14563" max="14563" width="1.7265625" style="95" customWidth="1"/>
    <col min="14564" max="14808" width="11.453125" style="95"/>
    <col min="14809" max="14809" width="4.453125" style="95" customWidth="1"/>
    <col min="14810" max="14810" width="11.453125" style="95"/>
    <col min="14811" max="14811" width="17.54296875" style="95" customWidth="1"/>
    <col min="14812" max="14812" width="11.54296875" style="95" customWidth="1"/>
    <col min="14813" max="14816" width="11.453125" style="95"/>
    <col min="14817" max="14817" width="22.54296875" style="95" customWidth="1"/>
    <col min="14818" max="14818" width="14" style="95" customWidth="1"/>
    <col min="14819" max="14819" width="1.7265625" style="95" customWidth="1"/>
    <col min="14820" max="15064" width="11.453125" style="95"/>
    <col min="15065" max="15065" width="4.453125" style="95" customWidth="1"/>
    <col min="15066" max="15066" width="11.453125" style="95"/>
    <col min="15067" max="15067" width="17.54296875" style="95" customWidth="1"/>
    <col min="15068" max="15068" width="11.54296875" style="95" customWidth="1"/>
    <col min="15069" max="15072" width="11.453125" style="95"/>
    <col min="15073" max="15073" width="22.54296875" style="95" customWidth="1"/>
    <col min="15074" max="15074" width="14" style="95" customWidth="1"/>
    <col min="15075" max="15075" width="1.7265625" style="95" customWidth="1"/>
    <col min="15076" max="15320" width="11.453125" style="95"/>
    <col min="15321" max="15321" width="4.453125" style="95" customWidth="1"/>
    <col min="15322" max="15322" width="11.453125" style="95"/>
    <col min="15323" max="15323" width="17.54296875" style="95" customWidth="1"/>
    <col min="15324" max="15324" width="11.54296875" style="95" customWidth="1"/>
    <col min="15325" max="15328" width="11.453125" style="95"/>
    <col min="15329" max="15329" width="22.54296875" style="95" customWidth="1"/>
    <col min="15330" max="15330" width="14" style="95" customWidth="1"/>
    <col min="15331" max="15331" width="1.7265625" style="95" customWidth="1"/>
    <col min="15332" max="15576" width="11.453125" style="95"/>
    <col min="15577" max="15577" width="4.453125" style="95" customWidth="1"/>
    <col min="15578" max="15578" width="11.453125" style="95"/>
    <col min="15579" max="15579" width="17.54296875" style="95" customWidth="1"/>
    <col min="15580" max="15580" width="11.54296875" style="95" customWidth="1"/>
    <col min="15581" max="15584" width="11.453125" style="95"/>
    <col min="15585" max="15585" width="22.54296875" style="95" customWidth="1"/>
    <col min="15586" max="15586" width="14" style="95" customWidth="1"/>
    <col min="15587" max="15587" width="1.7265625" style="95" customWidth="1"/>
    <col min="15588" max="15832" width="11.453125" style="95"/>
    <col min="15833" max="15833" width="4.453125" style="95" customWidth="1"/>
    <col min="15834" max="15834" width="11.453125" style="95"/>
    <col min="15835" max="15835" width="17.54296875" style="95" customWidth="1"/>
    <col min="15836" max="15836" width="11.54296875" style="95" customWidth="1"/>
    <col min="15837" max="15840" width="11.453125" style="95"/>
    <col min="15841" max="15841" width="22.54296875" style="95" customWidth="1"/>
    <col min="15842" max="15842" width="14" style="95" customWidth="1"/>
    <col min="15843" max="15843" width="1.7265625" style="95" customWidth="1"/>
    <col min="15844" max="16088" width="11.453125" style="95"/>
    <col min="16089" max="16089" width="4.453125" style="95" customWidth="1"/>
    <col min="16090" max="16090" width="11.453125" style="95"/>
    <col min="16091" max="16091" width="17.54296875" style="95" customWidth="1"/>
    <col min="16092" max="16092" width="11.54296875" style="95" customWidth="1"/>
    <col min="16093" max="16096" width="11.453125" style="95"/>
    <col min="16097" max="16097" width="22.54296875" style="95" customWidth="1"/>
    <col min="16098" max="16098" width="21.54296875" style="95" bestFit="1" customWidth="1"/>
    <col min="16099" max="16099" width="1.7265625" style="95" customWidth="1"/>
    <col min="16100" max="16384" width="11.453125" style="95"/>
  </cols>
  <sheetData>
    <row r="1" spans="2:10" ht="18" customHeight="1" thickBot="1"/>
    <row r="2" spans="2:10" ht="35.25" customHeight="1" thickBot="1">
      <c r="B2" s="161"/>
      <c r="C2" s="162"/>
      <c r="D2" s="165" t="s">
        <v>408</v>
      </c>
      <c r="E2" s="166"/>
      <c r="F2" s="166"/>
      <c r="G2" s="166"/>
      <c r="H2" s="166"/>
      <c r="I2" s="167"/>
      <c r="J2" s="96" t="s">
        <v>409</v>
      </c>
    </row>
    <row r="3" spans="2:10" ht="41.25" customHeight="1" thickBot="1">
      <c r="B3" s="163"/>
      <c r="C3" s="164"/>
      <c r="D3" s="168" t="s">
        <v>410</v>
      </c>
      <c r="E3" s="169"/>
      <c r="F3" s="169"/>
      <c r="G3" s="169"/>
      <c r="H3" s="169"/>
      <c r="I3" s="170"/>
      <c r="J3" s="97" t="s">
        <v>411</v>
      </c>
    </row>
    <row r="4" spans="2:10">
      <c r="B4" s="98"/>
      <c r="J4" s="99"/>
    </row>
    <row r="5" spans="2:10">
      <c r="B5" s="98"/>
      <c r="J5" s="99"/>
    </row>
    <row r="6" spans="2:10" ht="13">
      <c r="B6" s="98"/>
      <c r="C6" s="105" t="s">
        <v>438</v>
      </c>
      <c r="D6" s="100"/>
      <c r="E6" s="101"/>
      <c r="J6" s="99"/>
    </row>
    <row r="7" spans="2:10">
      <c r="B7" s="98"/>
      <c r="J7" s="99"/>
    </row>
    <row r="8" spans="2:10" ht="13">
      <c r="B8" s="98"/>
      <c r="C8" s="105" t="s">
        <v>439</v>
      </c>
      <c r="J8" s="99"/>
    </row>
    <row r="9" spans="2:10" ht="13">
      <c r="B9" s="98"/>
      <c r="C9" s="105" t="s">
        <v>412</v>
      </c>
      <c r="J9" s="99"/>
    </row>
    <row r="10" spans="2:10">
      <c r="B10" s="98"/>
      <c r="J10" s="99"/>
    </row>
    <row r="11" spans="2:10">
      <c r="B11" s="98"/>
      <c r="C11" s="95" t="s">
        <v>413</v>
      </c>
      <c r="J11" s="99"/>
    </row>
    <row r="12" spans="2:10">
      <c r="B12" s="98"/>
      <c r="C12" s="102"/>
      <c r="J12" s="99"/>
    </row>
    <row r="13" spans="2:10" ht="13">
      <c r="B13" s="98"/>
      <c r="C13" s="103" t="s">
        <v>457</v>
      </c>
      <c r="D13" s="101"/>
      <c r="H13" s="104" t="s">
        <v>414</v>
      </c>
      <c r="I13" s="104" t="s">
        <v>415</v>
      </c>
      <c r="J13" s="99"/>
    </row>
    <row r="14" spans="2:10" ht="13">
      <c r="B14" s="98"/>
      <c r="C14" s="105" t="s">
        <v>416</v>
      </c>
      <c r="D14" s="105"/>
      <c r="E14" s="105"/>
      <c r="F14" s="105"/>
      <c r="H14" s="106">
        <v>136</v>
      </c>
      <c r="I14" s="107">
        <v>6716326</v>
      </c>
      <c r="J14" s="99"/>
    </row>
    <row r="15" spans="2:10">
      <c r="B15" s="98"/>
      <c r="C15" s="95" t="s">
        <v>417</v>
      </c>
      <c r="H15" s="108">
        <v>37</v>
      </c>
      <c r="I15" s="109">
        <v>0</v>
      </c>
      <c r="J15" s="99"/>
    </row>
    <row r="16" spans="2:10">
      <c r="B16" s="98"/>
      <c r="C16" s="95" t="s">
        <v>418</v>
      </c>
      <c r="H16" s="108">
        <v>20</v>
      </c>
      <c r="I16" s="109">
        <v>853800</v>
      </c>
      <c r="J16" s="99"/>
    </row>
    <row r="17" spans="2:10">
      <c r="B17" s="98"/>
      <c r="C17" s="95" t="s">
        <v>419</v>
      </c>
      <c r="H17" s="108">
        <v>71</v>
      </c>
      <c r="I17" s="110">
        <v>5636626</v>
      </c>
      <c r="J17" s="99"/>
    </row>
    <row r="18" spans="2:10">
      <c r="B18" s="98"/>
      <c r="C18" s="95" t="s">
        <v>420</v>
      </c>
      <c r="H18" s="108">
        <v>5</v>
      </c>
      <c r="I18" s="109">
        <v>156900</v>
      </c>
      <c r="J18" s="99"/>
    </row>
    <row r="19" spans="2:10">
      <c r="B19" s="98"/>
      <c r="C19" s="95" t="s">
        <v>378</v>
      </c>
      <c r="H19" s="111">
        <v>3</v>
      </c>
      <c r="I19" s="112">
        <v>69000</v>
      </c>
      <c r="J19" s="99"/>
    </row>
    <row r="20" spans="2:10" ht="13">
      <c r="B20" s="98"/>
      <c r="C20" s="105" t="s">
        <v>421</v>
      </c>
      <c r="D20" s="105"/>
      <c r="E20" s="105"/>
      <c r="F20" s="105"/>
      <c r="H20" s="108">
        <f>SUM(H15:H19)</f>
        <v>136</v>
      </c>
      <c r="I20" s="107">
        <f>(I15+I16+I17+I18+I19)</f>
        <v>6716326</v>
      </c>
      <c r="J20" s="99"/>
    </row>
    <row r="21" spans="2:10" ht="13.5" thickBot="1">
      <c r="B21" s="98"/>
      <c r="C21" s="105"/>
      <c r="D21" s="105"/>
      <c r="H21" s="113"/>
      <c r="I21" s="114"/>
      <c r="J21" s="99"/>
    </row>
    <row r="22" spans="2:10" ht="13.5" thickTop="1">
      <c r="B22" s="98"/>
      <c r="C22" s="105"/>
      <c r="D22" s="105"/>
      <c r="H22" s="115"/>
      <c r="I22" s="116"/>
      <c r="J22" s="99"/>
    </row>
    <row r="23" spans="2:10">
      <c r="B23" s="98"/>
      <c r="G23" s="115"/>
      <c r="H23" s="115"/>
      <c r="I23" s="115"/>
      <c r="J23" s="99"/>
    </row>
    <row r="24" spans="2:10" ht="13" thickBot="1">
      <c r="B24" s="98"/>
      <c r="C24" s="117"/>
      <c r="D24" s="117"/>
      <c r="G24" s="117" t="s">
        <v>422</v>
      </c>
      <c r="H24" s="117"/>
      <c r="I24" s="115"/>
      <c r="J24" s="99"/>
    </row>
    <row r="25" spans="2:10">
      <c r="B25" s="98"/>
      <c r="C25" s="115" t="s">
        <v>423</v>
      </c>
      <c r="D25" s="115"/>
      <c r="G25" s="115" t="s">
        <v>424</v>
      </c>
      <c r="H25" s="115"/>
      <c r="I25" s="115"/>
      <c r="J25" s="99"/>
    </row>
    <row r="26" spans="2:10" ht="18.75" customHeight="1" thickBot="1">
      <c r="B26" s="118"/>
      <c r="C26" s="119"/>
      <c r="D26" s="119"/>
      <c r="E26" s="119"/>
      <c r="F26" s="119"/>
      <c r="G26" s="117"/>
      <c r="H26" s="117"/>
      <c r="I26" s="117"/>
      <c r="J26" s="120"/>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showGridLines="0" zoomScaleNormal="100" workbookViewId="0">
      <selection activeCell="I30" sqref="I30"/>
    </sheetView>
  </sheetViews>
  <sheetFormatPr baseColWidth="10" defaultRowHeight="12.5"/>
  <cols>
    <col min="1" max="1" width="1" style="95" customWidth="1"/>
    <col min="2" max="2" width="7.81640625" style="95" customWidth="1"/>
    <col min="3" max="3" width="17.54296875" style="95" customWidth="1"/>
    <col min="4" max="4" width="11.54296875" style="95" customWidth="1"/>
    <col min="5" max="6" width="11.453125" style="95" customWidth="1"/>
    <col min="7" max="7" width="8.1796875" style="95" customWidth="1"/>
    <col min="8" max="8" width="11.453125" style="95"/>
    <col min="9" max="9" width="25.453125" style="95" customWidth="1"/>
    <col min="10" max="10" width="12.453125" style="95" customWidth="1"/>
    <col min="11" max="11" width="1.7265625" style="95" customWidth="1"/>
    <col min="12" max="12" width="8.7265625" style="95" customWidth="1"/>
    <col min="13" max="220" width="11.453125" style="95"/>
    <col min="221" max="221" width="4.453125" style="95" customWidth="1"/>
    <col min="222" max="222" width="11.453125" style="95"/>
    <col min="223" max="223" width="17.54296875" style="95" customWidth="1"/>
    <col min="224" max="224" width="11.54296875" style="95" customWidth="1"/>
    <col min="225" max="228" width="11.453125" style="95"/>
    <col min="229" max="229" width="22.54296875" style="95" customWidth="1"/>
    <col min="230" max="230" width="14" style="95" customWidth="1"/>
    <col min="231" max="231" width="1.7265625" style="95" customWidth="1"/>
    <col min="232" max="476" width="11.453125" style="95"/>
    <col min="477" max="477" width="4.453125" style="95" customWidth="1"/>
    <col min="478" max="478" width="11.453125" style="95"/>
    <col min="479" max="479" width="17.54296875" style="95" customWidth="1"/>
    <col min="480" max="480" width="11.54296875" style="95" customWidth="1"/>
    <col min="481" max="484" width="11.453125" style="95"/>
    <col min="485" max="485" width="22.54296875" style="95" customWidth="1"/>
    <col min="486" max="486" width="14" style="95" customWidth="1"/>
    <col min="487" max="487" width="1.7265625" style="95" customWidth="1"/>
    <col min="488" max="732" width="11.453125" style="95"/>
    <col min="733" max="733" width="4.453125" style="95" customWidth="1"/>
    <col min="734" max="734" width="11.453125" style="95"/>
    <col min="735" max="735" width="17.54296875" style="95" customWidth="1"/>
    <col min="736" max="736" width="11.54296875" style="95" customWidth="1"/>
    <col min="737" max="740" width="11.453125" style="95"/>
    <col min="741" max="741" width="22.54296875" style="95" customWidth="1"/>
    <col min="742" max="742" width="14" style="95" customWidth="1"/>
    <col min="743" max="743" width="1.7265625" style="95" customWidth="1"/>
    <col min="744" max="988" width="11.453125" style="95"/>
    <col min="989" max="989" width="4.453125" style="95" customWidth="1"/>
    <col min="990" max="990" width="11.453125" style="95"/>
    <col min="991" max="991" width="17.54296875" style="95" customWidth="1"/>
    <col min="992" max="992" width="11.54296875" style="95" customWidth="1"/>
    <col min="993" max="996" width="11.453125" style="95"/>
    <col min="997" max="997" width="22.54296875" style="95" customWidth="1"/>
    <col min="998" max="998" width="14" style="95" customWidth="1"/>
    <col min="999" max="999" width="1.7265625" style="95" customWidth="1"/>
    <col min="1000" max="1244" width="11.453125" style="95"/>
    <col min="1245" max="1245" width="4.453125" style="95" customWidth="1"/>
    <col min="1246" max="1246" width="11.453125" style="95"/>
    <col min="1247" max="1247" width="17.54296875" style="95" customWidth="1"/>
    <col min="1248" max="1248" width="11.54296875" style="95" customWidth="1"/>
    <col min="1249" max="1252" width="11.453125" style="95"/>
    <col min="1253" max="1253" width="22.54296875" style="95" customWidth="1"/>
    <col min="1254" max="1254" width="14" style="95" customWidth="1"/>
    <col min="1255" max="1255" width="1.7265625" style="95" customWidth="1"/>
    <col min="1256" max="1500" width="11.453125" style="95"/>
    <col min="1501" max="1501" width="4.453125" style="95" customWidth="1"/>
    <col min="1502" max="1502" width="11.453125" style="95"/>
    <col min="1503" max="1503" width="17.54296875" style="95" customWidth="1"/>
    <col min="1504" max="1504" width="11.54296875" style="95" customWidth="1"/>
    <col min="1505" max="1508" width="11.453125" style="95"/>
    <col min="1509" max="1509" width="22.54296875" style="95" customWidth="1"/>
    <col min="1510" max="1510" width="14" style="95" customWidth="1"/>
    <col min="1511" max="1511" width="1.7265625" style="95" customWidth="1"/>
    <col min="1512" max="1756" width="11.453125" style="95"/>
    <col min="1757" max="1757" width="4.453125" style="95" customWidth="1"/>
    <col min="1758" max="1758" width="11.453125" style="95"/>
    <col min="1759" max="1759" width="17.54296875" style="95" customWidth="1"/>
    <col min="1760" max="1760" width="11.54296875" style="95" customWidth="1"/>
    <col min="1761" max="1764" width="11.453125" style="95"/>
    <col min="1765" max="1765" width="22.54296875" style="95" customWidth="1"/>
    <col min="1766" max="1766" width="14" style="95" customWidth="1"/>
    <col min="1767" max="1767" width="1.7265625" style="95" customWidth="1"/>
    <col min="1768" max="2012" width="11.453125" style="95"/>
    <col min="2013" max="2013" width="4.453125" style="95" customWidth="1"/>
    <col min="2014" max="2014" width="11.453125" style="95"/>
    <col min="2015" max="2015" width="17.54296875" style="95" customWidth="1"/>
    <col min="2016" max="2016" width="11.54296875" style="95" customWidth="1"/>
    <col min="2017" max="2020" width="11.453125" style="95"/>
    <col min="2021" max="2021" width="22.54296875" style="95" customWidth="1"/>
    <col min="2022" max="2022" width="14" style="95" customWidth="1"/>
    <col min="2023" max="2023" width="1.7265625" style="95" customWidth="1"/>
    <col min="2024" max="2268" width="11.453125" style="95"/>
    <col min="2269" max="2269" width="4.453125" style="95" customWidth="1"/>
    <col min="2270" max="2270" width="11.453125" style="95"/>
    <col min="2271" max="2271" width="17.54296875" style="95" customWidth="1"/>
    <col min="2272" max="2272" width="11.54296875" style="95" customWidth="1"/>
    <col min="2273" max="2276" width="11.453125" style="95"/>
    <col min="2277" max="2277" width="22.54296875" style="95" customWidth="1"/>
    <col min="2278" max="2278" width="14" style="95" customWidth="1"/>
    <col min="2279" max="2279" width="1.7265625" style="95" customWidth="1"/>
    <col min="2280" max="2524" width="11.453125" style="95"/>
    <col min="2525" max="2525" width="4.453125" style="95" customWidth="1"/>
    <col min="2526" max="2526" width="11.453125" style="95"/>
    <col min="2527" max="2527" width="17.54296875" style="95" customWidth="1"/>
    <col min="2528" max="2528" width="11.54296875" style="95" customWidth="1"/>
    <col min="2529" max="2532" width="11.453125" style="95"/>
    <col min="2533" max="2533" width="22.54296875" style="95" customWidth="1"/>
    <col min="2534" max="2534" width="14" style="95" customWidth="1"/>
    <col min="2535" max="2535" width="1.7265625" style="95" customWidth="1"/>
    <col min="2536" max="2780" width="11.453125" style="95"/>
    <col min="2781" max="2781" width="4.453125" style="95" customWidth="1"/>
    <col min="2782" max="2782" width="11.453125" style="95"/>
    <col min="2783" max="2783" width="17.54296875" style="95" customWidth="1"/>
    <col min="2784" max="2784" width="11.54296875" style="95" customWidth="1"/>
    <col min="2785" max="2788" width="11.453125" style="95"/>
    <col min="2789" max="2789" width="22.54296875" style="95" customWidth="1"/>
    <col min="2790" max="2790" width="14" style="95" customWidth="1"/>
    <col min="2791" max="2791" width="1.7265625" style="95" customWidth="1"/>
    <col min="2792" max="3036" width="11.453125" style="95"/>
    <col min="3037" max="3037" width="4.453125" style="95" customWidth="1"/>
    <col min="3038" max="3038" width="11.453125" style="95"/>
    <col min="3039" max="3039" width="17.54296875" style="95" customWidth="1"/>
    <col min="3040" max="3040" width="11.54296875" style="95" customWidth="1"/>
    <col min="3041" max="3044" width="11.453125" style="95"/>
    <col min="3045" max="3045" width="22.54296875" style="95" customWidth="1"/>
    <col min="3046" max="3046" width="14" style="95" customWidth="1"/>
    <col min="3047" max="3047" width="1.7265625" style="95" customWidth="1"/>
    <col min="3048" max="3292" width="11.453125" style="95"/>
    <col min="3293" max="3293" width="4.453125" style="95" customWidth="1"/>
    <col min="3294" max="3294" width="11.453125" style="95"/>
    <col min="3295" max="3295" width="17.54296875" style="95" customWidth="1"/>
    <col min="3296" max="3296" width="11.54296875" style="95" customWidth="1"/>
    <col min="3297" max="3300" width="11.453125" style="95"/>
    <col min="3301" max="3301" width="22.54296875" style="95" customWidth="1"/>
    <col min="3302" max="3302" width="14" style="95" customWidth="1"/>
    <col min="3303" max="3303" width="1.7265625" style="95" customWidth="1"/>
    <col min="3304" max="3548" width="11.453125" style="95"/>
    <col min="3549" max="3549" width="4.453125" style="95" customWidth="1"/>
    <col min="3550" max="3550" width="11.453125" style="95"/>
    <col min="3551" max="3551" width="17.54296875" style="95" customWidth="1"/>
    <col min="3552" max="3552" width="11.54296875" style="95" customWidth="1"/>
    <col min="3553" max="3556" width="11.453125" style="95"/>
    <col min="3557" max="3557" width="22.54296875" style="95" customWidth="1"/>
    <col min="3558" max="3558" width="14" style="95" customWidth="1"/>
    <col min="3559" max="3559" width="1.7265625" style="95" customWidth="1"/>
    <col min="3560" max="3804" width="11.453125" style="95"/>
    <col min="3805" max="3805" width="4.453125" style="95" customWidth="1"/>
    <col min="3806" max="3806" width="11.453125" style="95"/>
    <col min="3807" max="3807" width="17.54296875" style="95" customWidth="1"/>
    <col min="3808" max="3808" width="11.54296875" style="95" customWidth="1"/>
    <col min="3809" max="3812" width="11.453125" style="95"/>
    <col min="3813" max="3813" width="22.54296875" style="95" customWidth="1"/>
    <col min="3814" max="3814" width="14" style="95" customWidth="1"/>
    <col min="3815" max="3815" width="1.7265625" style="95" customWidth="1"/>
    <col min="3816" max="4060" width="11.453125" style="95"/>
    <col min="4061" max="4061" width="4.453125" style="95" customWidth="1"/>
    <col min="4062" max="4062" width="11.453125" style="95"/>
    <col min="4063" max="4063" width="17.54296875" style="95" customWidth="1"/>
    <col min="4064" max="4064" width="11.54296875" style="95" customWidth="1"/>
    <col min="4065" max="4068" width="11.453125" style="95"/>
    <col min="4069" max="4069" width="22.54296875" style="95" customWidth="1"/>
    <col min="4070" max="4070" width="14" style="95" customWidth="1"/>
    <col min="4071" max="4071" width="1.7265625" style="95" customWidth="1"/>
    <col min="4072" max="4316" width="11.453125" style="95"/>
    <col min="4317" max="4317" width="4.453125" style="95" customWidth="1"/>
    <col min="4318" max="4318" width="11.453125" style="95"/>
    <col min="4319" max="4319" width="17.54296875" style="95" customWidth="1"/>
    <col min="4320" max="4320" width="11.54296875" style="95" customWidth="1"/>
    <col min="4321" max="4324" width="11.453125" style="95"/>
    <col min="4325" max="4325" width="22.54296875" style="95" customWidth="1"/>
    <col min="4326" max="4326" width="14" style="95" customWidth="1"/>
    <col min="4327" max="4327" width="1.7265625" style="95" customWidth="1"/>
    <col min="4328" max="4572" width="11.453125" style="95"/>
    <col min="4573" max="4573" width="4.453125" style="95" customWidth="1"/>
    <col min="4574" max="4574" width="11.453125" style="95"/>
    <col min="4575" max="4575" width="17.54296875" style="95" customWidth="1"/>
    <col min="4576" max="4576" width="11.54296875" style="95" customWidth="1"/>
    <col min="4577" max="4580" width="11.453125" style="95"/>
    <col min="4581" max="4581" width="22.54296875" style="95" customWidth="1"/>
    <col min="4582" max="4582" width="14" style="95" customWidth="1"/>
    <col min="4583" max="4583" width="1.7265625" style="95" customWidth="1"/>
    <col min="4584" max="4828" width="11.453125" style="95"/>
    <col min="4829" max="4829" width="4.453125" style="95" customWidth="1"/>
    <col min="4830" max="4830" width="11.453125" style="95"/>
    <col min="4831" max="4831" width="17.54296875" style="95" customWidth="1"/>
    <col min="4832" max="4832" width="11.54296875" style="95" customWidth="1"/>
    <col min="4833" max="4836" width="11.453125" style="95"/>
    <col min="4837" max="4837" width="22.54296875" style="95" customWidth="1"/>
    <col min="4838" max="4838" width="14" style="95" customWidth="1"/>
    <col min="4839" max="4839" width="1.7265625" style="95" customWidth="1"/>
    <col min="4840" max="5084" width="11.453125" style="95"/>
    <col min="5085" max="5085" width="4.453125" style="95" customWidth="1"/>
    <col min="5086" max="5086" width="11.453125" style="95"/>
    <col min="5087" max="5087" width="17.54296875" style="95" customWidth="1"/>
    <col min="5088" max="5088" width="11.54296875" style="95" customWidth="1"/>
    <col min="5089" max="5092" width="11.453125" style="95"/>
    <col min="5093" max="5093" width="22.54296875" style="95" customWidth="1"/>
    <col min="5094" max="5094" width="14" style="95" customWidth="1"/>
    <col min="5095" max="5095" width="1.7265625" style="95" customWidth="1"/>
    <col min="5096" max="5340" width="11.453125" style="95"/>
    <col min="5341" max="5341" width="4.453125" style="95" customWidth="1"/>
    <col min="5342" max="5342" width="11.453125" style="95"/>
    <col min="5343" max="5343" width="17.54296875" style="95" customWidth="1"/>
    <col min="5344" max="5344" width="11.54296875" style="95" customWidth="1"/>
    <col min="5345" max="5348" width="11.453125" style="95"/>
    <col min="5349" max="5349" width="22.54296875" style="95" customWidth="1"/>
    <col min="5350" max="5350" width="14" style="95" customWidth="1"/>
    <col min="5351" max="5351" width="1.7265625" style="95" customWidth="1"/>
    <col min="5352" max="5596" width="11.453125" style="95"/>
    <col min="5597" max="5597" width="4.453125" style="95" customWidth="1"/>
    <col min="5598" max="5598" width="11.453125" style="95"/>
    <col min="5599" max="5599" width="17.54296875" style="95" customWidth="1"/>
    <col min="5600" max="5600" width="11.54296875" style="95" customWidth="1"/>
    <col min="5601" max="5604" width="11.453125" style="95"/>
    <col min="5605" max="5605" width="22.54296875" style="95" customWidth="1"/>
    <col min="5606" max="5606" width="14" style="95" customWidth="1"/>
    <col min="5607" max="5607" width="1.7265625" style="95" customWidth="1"/>
    <col min="5608" max="5852" width="11.453125" style="95"/>
    <col min="5853" max="5853" width="4.453125" style="95" customWidth="1"/>
    <col min="5854" max="5854" width="11.453125" style="95"/>
    <col min="5855" max="5855" width="17.54296875" style="95" customWidth="1"/>
    <col min="5856" max="5856" width="11.54296875" style="95" customWidth="1"/>
    <col min="5857" max="5860" width="11.453125" style="95"/>
    <col min="5861" max="5861" width="22.54296875" style="95" customWidth="1"/>
    <col min="5862" max="5862" width="14" style="95" customWidth="1"/>
    <col min="5863" max="5863" width="1.7265625" style="95" customWidth="1"/>
    <col min="5864" max="6108" width="11.453125" style="95"/>
    <col min="6109" max="6109" width="4.453125" style="95" customWidth="1"/>
    <col min="6110" max="6110" width="11.453125" style="95"/>
    <col min="6111" max="6111" width="17.54296875" style="95" customWidth="1"/>
    <col min="6112" max="6112" width="11.54296875" style="95" customWidth="1"/>
    <col min="6113" max="6116" width="11.453125" style="95"/>
    <col min="6117" max="6117" width="22.54296875" style="95" customWidth="1"/>
    <col min="6118" max="6118" width="14" style="95" customWidth="1"/>
    <col min="6119" max="6119" width="1.7265625" style="95" customWidth="1"/>
    <col min="6120" max="6364" width="11.453125" style="95"/>
    <col min="6365" max="6365" width="4.453125" style="95" customWidth="1"/>
    <col min="6366" max="6366" width="11.453125" style="95"/>
    <col min="6367" max="6367" width="17.54296875" style="95" customWidth="1"/>
    <col min="6368" max="6368" width="11.54296875" style="95" customWidth="1"/>
    <col min="6369" max="6372" width="11.453125" style="95"/>
    <col min="6373" max="6373" width="22.54296875" style="95" customWidth="1"/>
    <col min="6374" max="6374" width="14" style="95" customWidth="1"/>
    <col min="6375" max="6375" width="1.7265625" style="95" customWidth="1"/>
    <col min="6376" max="6620" width="11.453125" style="95"/>
    <col min="6621" max="6621" width="4.453125" style="95" customWidth="1"/>
    <col min="6622" max="6622" width="11.453125" style="95"/>
    <col min="6623" max="6623" width="17.54296875" style="95" customWidth="1"/>
    <col min="6624" max="6624" width="11.54296875" style="95" customWidth="1"/>
    <col min="6625" max="6628" width="11.453125" style="95"/>
    <col min="6629" max="6629" width="22.54296875" style="95" customWidth="1"/>
    <col min="6630" max="6630" width="14" style="95" customWidth="1"/>
    <col min="6631" max="6631" width="1.7265625" style="95" customWidth="1"/>
    <col min="6632" max="6876" width="11.453125" style="95"/>
    <col min="6877" max="6877" width="4.453125" style="95" customWidth="1"/>
    <col min="6878" max="6878" width="11.453125" style="95"/>
    <col min="6879" max="6879" width="17.54296875" style="95" customWidth="1"/>
    <col min="6880" max="6880" width="11.54296875" style="95" customWidth="1"/>
    <col min="6881" max="6884" width="11.453125" style="95"/>
    <col min="6885" max="6885" width="22.54296875" style="95" customWidth="1"/>
    <col min="6886" max="6886" width="14" style="95" customWidth="1"/>
    <col min="6887" max="6887" width="1.7265625" style="95" customWidth="1"/>
    <col min="6888" max="7132" width="11.453125" style="95"/>
    <col min="7133" max="7133" width="4.453125" style="95" customWidth="1"/>
    <col min="7134" max="7134" width="11.453125" style="95"/>
    <col min="7135" max="7135" width="17.54296875" style="95" customWidth="1"/>
    <col min="7136" max="7136" width="11.54296875" style="95" customWidth="1"/>
    <col min="7137" max="7140" width="11.453125" style="95"/>
    <col min="7141" max="7141" width="22.54296875" style="95" customWidth="1"/>
    <col min="7142" max="7142" width="14" style="95" customWidth="1"/>
    <col min="7143" max="7143" width="1.7265625" style="95" customWidth="1"/>
    <col min="7144" max="7388" width="11.453125" style="95"/>
    <col min="7389" max="7389" width="4.453125" style="95" customWidth="1"/>
    <col min="7390" max="7390" width="11.453125" style="95"/>
    <col min="7391" max="7391" width="17.54296875" style="95" customWidth="1"/>
    <col min="7392" max="7392" width="11.54296875" style="95" customWidth="1"/>
    <col min="7393" max="7396" width="11.453125" style="95"/>
    <col min="7397" max="7397" width="22.54296875" style="95" customWidth="1"/>
    <col min="7398" max="7398" width="14" style="95" customWidth="1"/>
    <col min="7399" max="7399" width="1.7265625" style="95" customWidth="1"/>
    <col min="7400" max="7644" width="11.453125" style="95"/>
    <col min="7645" max="7645" width="4.453125" style="95" customWidth="1"/>
    <col min="7646" max="7646" width="11.453125" style="95"/>
    <col min="7647" max="7647" width="17.54296875" style="95" customWidth="1"/>
    <col min="7648" max="7648" width="11.54296875" style="95" customWidth="1"/>
    <col min="7649" max="7652" width="11.453125" style="95"/>
    <col min="7653" max="7653" width="22.54296875" style="95" customWidth="1"/>
    <col min="7654" max="7654" width="14" style="95" customWidth="1"/>
    <col min="7655" max="7655" width="1.7265625" style="95" customWidth="1"/>
    <col min="7656" max="7900" width="11.453125" style="95"/>
    <col min="7901" max="7901" width="4.453125" style="95" customWidth="1"/>
    <col min="7902" max="7902" width="11.453125" style="95"/>
    <col min="7903" max="7903" width="17.54296875" style="95" customWidth="1"/>
    <col min="7904" max="7904" width="11.54296875" style="95" customWidth="1"/>
    <col min="7905" max="7908" width="11.453125" style="95"/>
    <col min="7909" max="7909" width="22.54296875" style="95" customWidth="1"/>
    <col min="7910" max="7910" width="14" style="95" customWidth="1"/>
    <col min="7911" max="7911" width="1.7265625" style="95" customWidth="1"/>
    <col min="7912" max="8156" width="11.453125" style="95"/>
    <col min="8157" max="8157" width="4.453125" style="95" customWidth="1"/>
    <col min="8158" max="8158" width="11.453125" style="95"/>
    <col min="8159" max="8159" width="17.54296875" style="95" customWidth="1"/>
    <col min="8160" max="8160" width="11.54296875" style="95" customWidth="1"/>
    <col min="8161" max="8164" width="11.453125" style="95"/>
    <col min="8165" max="8165" width="22.54296875" style="95" customWidth="1"/>
    <col min="8166" max="8166" width="14" style="95" customWidth="1"/>
    <col min="8167" max="8167" width="1.7265625" style="95" customWidth="1"/>
    <col min="8168" max="8412" width="11.453125" style="95"/>
    <col min="8413" max="8413" width="4.453125" style="95" customWidth="1"/>
    <col min="8414" max="8414" width="11.453125" style="95"/>
    <col min="8415" max="8415" width="17.54296875" style="95" customWidth="1"/>
    <col min="8416" max="8416" width="11.54296875" style="95" customWidth="1"/>
    <col min="8417" max="8420" width="11.453125" style="95"/>
    <col min="8421" max="8421" width="22.54296875" style="95" customWidth="1"/>
    <col min="8422" max="8422" width="14" style="95" customWidth="1"/>
    <col min="8423" max="8423" width="1.7265625" style="95" customWidth="1"/>
    <col min="8424" max="8668" width="11.453125" style="95"/>
    <col min="8669" max="8669" width="4.453125" style="95" customWidth="1"/>
    <col min="8670" max="8670" width="11.453125" style="95"/>
    <col min="8671" max="8671" width="17.54296875" style="95" customWidth="1"/>
    <col min="8672" max="8672" width="11.54296875" style="95" customWidth="1"/>
    <col min="8673" max="8676" width="11.453125" style="95"/>
    <col min="8677" max="8677" width="22.54296875" style="95" customWidth="1"/>
    <col min="8678" max="8678" width="14" style="95" customWidth="1"/>
    <col min="8679" max="8679" width="1.7265625" style="95" customWidth="1"/>
    <col min="8680" max="8924" width="11.453125" style="95"/>
    <col min="8925" max="8925" width="4.453125" style="95" customWidth="1"/>
    <col min="8926" max="8926" width="11.453125" style="95"/>
    <col min="8927" max="8927" width="17.54296875" style="95" customWidth="1"/>
    <col min="8928" max="8928" width="11.54296875" style="95" customWidth="1"/>
    <col min="8929" max="8932" width="11.453125" style="95"/>
    <col min="8933" max="8933" width="22.54296875" style="95" customWidth="1"/>
    <col min="8934" max="8934" width="14" style="95" customWidth="1"/>
    <col min="8935" max="8935" width="1.7265625" style="95" customWidth="1"/>
    <col min="8936" max="9180" width="11.453125" style="95"/>
    <col min="9181" max="9181" width="4.453125" style="95" customWidth="1"/>
    <col min="9182" max="9182" width="11.453125" style="95"/>
    <col min="9183" max="9183" width="17.54296875" style="95" customWidth="1"/>
    <col min="9184" max="9184" width="11.54296875" style="95" customWidth="1"/>
    <col min="9185" max="9188" width="11.453125" style="95"/>
    <col min="9189" max="9189" width="22.54296875" style="95" customWidth="1"/>
    <col min="9190" max="9190" width="14" style="95" customWidth="1"/>
    <col min="9191" max="9191" width="1.7265625" style="95" customWidth="1"/>
    <col min="9192" max="9436" width="11.453125" style="95"/>
    <col min="9437" max="9437" width="4.453125" style="95" customWidth="1"/>
    <col min="9438" max="9438" width="11.453125" style="95"/>
    <col min="9439" max="9439" width="17.54296875" style="95" customWidth="1"/>
    <col min="9440" max="9440" width="11.54296875" style="95" customWidth="1"/>
    <col min="9441" max="9444" width="11.453125" style="95"/>
    <col min="9445" max="9445" width="22.54296875" style="95" customWidth="1"/>
    <col min="9446" max="9446" width="14" style="95" customWidth="1"/>
    <col min="9447" max="9447" width="1.7265625" style="95" customWidth="1"/>
    <col min="9448" max="9692" width="11.453125" style="95"/>
    <col min="9693" max="9693" width="4.453125" style="95" customWidth="1"/>
    <col min="9694" max="9694" width="11.453125" style="95"/>
    <col min="9695" max="9695" width="17.54296875" style="95" customWidth="1"/>
    <col min="9696" max="9696" width="11.54296875" style="95" customWidth="1"/>
    <col min="9697" max="9700" width="11.453125" style="95"/>
    <col min="9701" max="9701" width="22.54296875" style="95" customWidth="1"/>
    <col min="9702" max="9702" width="14" style="95" customWidth="1"/>
    <col min="9703" max="9703" width="1.7265625" style="95" customWidth="1"/>
    <col min="9704" max="9948" width="11.453125" style="95"/>
    <col min="9949" max="9949" width="4.453125" style="95" customWidth="1"/>
    <col min="9950" max="9950" width="11.453125" style="95"/>
    <col min="9951" max="9951" width="17.54296875" style="95" customWidth="1"/>
    <col min="9952" max="9952" width="11.54296875" style="95" customWidth="1"/>
    <col min="9953" max="9956" width="11.453125" style="95"/>
    <col min="9957" max="9957" width="22.54296875" style="95" customWidth="1"/>
    <col min="9958" max="9958" width="14" style="95" customWidth="1"/>
    <col min="9959" max="9959" width="1.7265625" style="95" customWidth="1"/>
    <col min="9960" max="10204" width="11.453125" style="95"/>
    <col min="10205" max="10205" width="4.453125" style="95" customWidth="1"/>
    <col min="10206" max="10206" width="11.453125" style="95"/>
    <col min="10207" max="10207" width="17.54296875" style="95" customWidth="1"/>
    <col min="10208" max="10208" width="11.54296875" style="95" customWidth="1"/>
    <col min="10209" max="10212" width="11.453125" style="95"/>
    <col min="10213" max="10213" width="22.54296875" style="95" customWidth="1"/>
    <col min="10214" max="10214" width="14" style="95" customWidth="1"/>
    <col min="10215" max="10215" width="1.7265625" style="95" customWidth="1"/>
    <col min="10216" max="10460" width="11.453125" style="95"/>
    <col min="10461" max="10461" width="4.453125" style="95" customWidth="1"/>
    <col min="10462" max="10462" width="11.453125" style="95"/>
    <col min="10463" max="10463" width="17.54296875" style="95" customWidth="1"/>
    <col min="10464" max="10464" width="11.54296875" style="95" customWidth="1"/>
    <col min="10465" max="10468" width="11.453125" style="95"/>
    <col min="10469" max="10469" width="22.54296875" style="95" customWidth="1"/>
    <col min="10470" max="10470" width="14" style="95" customWidth="1"/>
    <col min="10471" max="10471" width="1.7265625" style="95" customWidth="1"/>
    <col min="10472" max="10716" width="11.453125" style="95"/>
    <col min="10717" max="10717" width="4.453125" style="95" customWidth="1"/>
    <col min="10718" max="10718" width="11.453125" style="95"/>
    <col min="10719" max="10719" width="17.54296875" style="95" customWidth="1"/>
    <col min="10720" max="10720" width="11.54296875" style="95" customWidth="1"/>
    <col min="10721" max="10724" width="11.453125" style="95"/>
    <col min="10725" max="10725" width="22.54296875" style="95" customWidth="1"/>
    <col min="10726" max="10726" width="14" style="95" customWidth="1"/>
    <col min="10727" max="10727" width="1.7265625" style="95" customWidth="1"/>
    <col min="10728" max="10972" width="11.453125" style="95"/>
    <col min="10973" max="10973" width="4.453125" style="95" customWidth="1"/>
    <col min="10974" max="10974" width="11.453125" style="95"/>
    <col min="10975" max="10975" width="17.54296875" style="95" customWidth="1"/>
    <col min="10976" max="10976" width="11.54296875" style="95" customWidth="1"/>
    <col min="10977" max="10980" width="11.453125" style="95"/>
    <col min="10981" max="10981" width="22.54296875" style="95" customWidth="1"/>
    <col min="10982" max="10982" width="14" style="95" customWidth="1"/>
    <col min="10983" max="10983" width="1.7265625" style="95" customWidth="1"/>
    <col min="10984" max="11228" width="11.453125" style="95"/>
    <col min="11229" max="11229" width="4.453125" style="95" customWidth="1"/>
    <col min="11230" max="11230" width="11.453125" style="95"/>
    <col min="11231" max="11231" width="17.54296875" style="95" customWidth="1"/>
    <col min="11232" max="11232" width="11.54296875" style="95" customWidth="1"/>
    <col min="11233" max="11236" width="11.453125" style="95"/>
    <col min="11237" max="11237" width="22.54296875" style="95" customWidth="1"/>
    <col min="11238" max="11238" width="14" style="95" customWidth="1"/>
    <col min="11239" max="11239" width="1.7265625" style="95" customWidth="1"/>
    <col min="11240" max="11484" width="11.453125" style="95"/>
    <col min="11485" max="11485" width="4.453125" style="95" customWidth="1"/>
    <col min="11486" max="11486" width="11.453125" style="95"/>
    <col min="11487" max="11487" width="17.54296875" style="95" customWidth="1"/>
    <col min="11488" max="11488" width="11.54296875" style="95" customWidth="1"/>
    <col min="11489" max="11492" width="11.453125" style="95"/>
    <col min="11493" max="11493" width="22.54296875" style="95" customWidth="1"/>
    <col min="11494" max="11494" width="14" style="95" customWidth="1"/>
    <col min="11495" max="11495" width="1.7265625" style="95" customWidth="1"/>
    <col min="11496" max="11740" width="11.453125" style="95"/>
    <col min="11741" max="11741" width="4.453125" style="95" customWidth="1"/>
    <col min="11742" max="11742" width="11.453125" style="95"/>
    <col min="11743" max="11743" width="17.54296875" style="95" customWidth="1"/>
    <col min="11744" max="11744" width="11.54296875" style="95" customWidth="1"/>
    <col min="11745" max="11748" width="11.453125" style="95"/>
    <col min="11749" max="11749" width="22.54296875" style="95" customWidth="1"/>
    <col min="11750" max="11750" width="14" style="95" customWidth="1"/>
    <col min="11751" max="11751" width="1.7265625" style="95" customWidth="1"/>
    <col min="11752" max="11996" width="11.453125" style="95"/>
    <col min="11997" max="11997" width="4.453125" style="95" customWidth="1"/>
    <col min="11998" max="11998" width="11.453125" style="95"/>
    <col min="11999" max="11999" width="17.54296875" style="95" customWidth="1"/>
    <col min="12000" max="12000" width="11.54296875" style="95" customWidth="1"/>
    <col min="12001" max="12004" width="11.453125" style="95"/>
    <col min="12005" max="12005" width="22.54296875" style="95" customWidth="1"/>
    <col min="12006" max="12006" width="14" style="95" customWidth="1"/>
    <col min="12007" max="12007" width="1.7265625" style="95" customWidth="1"/>
    <col min="12008" max="12252" width="11.453125" style="95"/>
    <col min="12253" max="12253" width="4.453125" style="95" customWidth="1"/>
    <col min="12254" max="12254" width="11.453125" style="95"/>
    <col min="12255" max="12255" width="17.54296875" style="95" customWidth="1"/>
    <col min="12256" max="12256" width="11.54296875" style="95" customWidth="1"/>
    <col min="12257" max="12260" width="11.453125" style="95"/>
    <col min="12261" max="12261" width="22.54296875" style="95" customWidth="1"/>
    <col min="12262" max="12262" width="14" style="95" customWidth="1"/>
    <col min="12263" max="12263" width="1.7265625" style="95" customWidth="1"/>
    <col min="12264" max="12508" width="11.453125" style="95"/>
    <col min="12509" max="12509" width="4.453125" style="95" customWidth="1"/>
    <col min="12510" max="12510" width="11.453125" style="95"/>
    <col min="12511" max="12511" width="17.54296875" style="95" customWidth="1"/>
    <col min="12512" max="12512" width="11.54296875" style="95" customWidth="1"/>
    <col min="12513" max="12516" width="11.453125" style="95"/>
    <col min="12517" max="12517" width="22.54296875" style="95" customWidth="1"/>
    <col min="12518" max="12518" width="14" style="95" customWidth="1"/>
    <col min="12519" max="12519" width="1.7265625" style="95" customWidth="1"/>
    <col min="12520" max="12764" width="11.453125" style="95"/>
    <col min="12765" max="12765" width="4.453125" style="95" customWidth="1"/>
    <col min="12766" max="12766" width="11.453125" style="95"/>
    <col min="12767" max="12767" width="17.54296875" style="95" customWidth="1"/>
    <col min="12768" max="12768" width="11.54296875" style="95" customWidth="1"/>
    <col min="12769" max="12772" width="11.453125" style="95"/>
    <col min="12773" max="12773" width="22.54296875" style="95" customWidth="1"/>
    <col min="12774" max="12774" width="14" style="95" customWidth="1"/>
    <col min="12775" max="12775" width="1.7265625" style="95" customWidth="1"/>
    <col min="12776" max="13020" width="11.453125" style="95"/>
    <col min="13021" max="13021" width="4.453125" style="95" customWidth="1"/>
    <col min="13022" max="13022" width="11.453125" style="95"/>
    <col min="13023" max="13023" width="17.54296875" style="95" customWidth="1"/>
    <col min="13024" max="13024" width="11.54296875" style="95" customWidth="1"/>
    <col min="13025" max="13028" width="11.453125" style="95"/>
    <col min="13029" max="13029" width="22.54296875" style="95" customWidth="1"/>
    <col min="13030" max="13030" width="14" style="95" customWidth="1"/>
    <col min="13031" max="13031" width="1.7265625" style="95" customWidth="1"/>
    <col min="13032" max="13276" width="11.453125" style="95"/>
    <col min="13277" max="13277" width="4.453125" style="95" customWidth="1"/>
    <col min="13278" max="13278" width="11.453125" style="95"/>
    <col min="13279" max="13279" width="17.54296875" style="95" customWidth="1"/>
    <col min="13280" max="13280" width="11.54296875" style="95" customWidth="1"/>
    <col min="13281" max="13284" width="11.453125" style="95"/>
    <col min="13285" max="13285" width="22.54296875" style="95" customWidth="1"/>
    <col min="13286" max="13286" width="14" style="95" customWidth="1"/>
    <col min="13287" max="13287" width="1.7265625" style="95" customWidth="1"/>
    <col min="13288" max="13532" width="11.453125" style="95"/>
    <col min="13533" max="13533" width="4.453125" style="95" customWidth="1"/>
    <col min="13534" max="13534" width="11.453125" style="95"/>
    <col min="13535" max="13535" width="17.54296875" style="95" customWidth="1"/>
    <col min="13536" max="13536" width="11.54296875" style="95" customWidth="1"/>
    <col min="13537" max="13540" width="11.453125" style="95"/>
    <col min="13541" max="13541" width="22.54296875" style="95" customWidth="1"/>
    <col min="13542" max="13542" width="14" style="95" customWidth="1"/>
    <col min="13543" max="13543" width="1.7265625" style="95" customWidth="1"/>
    <col min="13544" max="13788" width="11.453125" style="95"/>
    <col min="13789" max="13789" width="4.453125" style="95" customWidth="1"/>
    <col min="13790" max="13790" width="11.453125" style="95"/>
    <col min="13791" max="13791" width="17.54296875" style="95" customWidth="1"/>
    <col min="13792" max="13792" width="11.54296875" style="95" customWidth="1"/>
    <col min="13793" max="13796" width="11.453125" style="95"/>
    <col min="13797" max="13797" width="22.54296875" style="95" customWidth="1"/>
    <col min="13798" max="13798" width="14" style="95" customWidth="1"/>
    <col min="13799" max="13799" width="1.7265625" style="95" customWidth="1"/>
    <col min="13800" max="14044" width="11.453125" style="95"/>
    <col min="14045" max="14045" width="4.453125" style="95" customWidth="1"/>
    <col min="14046" max="14046" width="11.453125" style="95"/>
    <col min="14047" max="14047" width="17.54296875" style="95" customWidth="1"/>
    <col min="14048" max="14048" width="11.54296875" style="95" customWidth="1"/>
    <col min="14049" max="14052" width="11.453125" style="95"/>
    <col min="14053" max="14053" width="22.54296875" style="95" customWidth="1"/>
    <col min="14054" max="14054" width="14" style="95" customWidth="1"/>
    <col min="14055" max="14055" width="1.7265625" style="95" customWidth="1"/>
    <col min="14056" max="14300" width="11.453125" style="95"/>
    <col min="14301" max="14301" width="4.453125" style="95" customWidth="1"/>
    <col min="14302" max="14302" width="11.453125" style="95"/>
    <col min="14303" max="14303" width="17.54296875" style="95" customWidth="1"/>
    <col min="14304" max="14304" width="11.54296875" style="95" customWidth="1"/>
    <col min="14305" max="14308" width="11.453125" style="95"/>
    <col min="14309" max="14309" width="22.54296875" style="95" customWidth="1"/>
    <col min="14310" max="14310" width="14" style="95" customWidth="1"/>
    <col min="14311" max="14311" width="1.7265625" style="95" customWidth="1"/>
    <col min="14312" max="14556" width="11.453125" style="95"/>
    <col min="14557" max="14557" width="4.453125" style="95" customWidth="1"/>
    <col min="14558" max="14558" width="11.453125" style="95"/>
    <col min="14559" max="14559" width="17.54296875" style="95" customWidth="1"/>
    <col min="14560" max="14560" width="11.54296875" style="95" customWidth="1"/>
    <col min="14561" max="14564" width="11.453125" style="95"/>
    <col min="14565" max="14565" width="22.54296875" style="95" customWidth="1"/>
    <col min="14566" max="14566" width="14" style="95" customWidth="1"/>
    <col min="14567" max="14567" width="1.7265625" style="95" customWidth="1"/>
    <col min="14568" max="14812" width="11.453125" style="95"/>
    <col min="14813" max="14813" width="4.453125" style="95" customWidth="1"/>
    <col min="14814" max="14814" width="11.453125" style="95"/>
    <col min="14815" max="14815" width="17.54296875" style="95" customWidth="1"/>
    <col min="14816" max="14816" width="11.54296875" style="95" customWidth="1"/>
    <col min="14817" max="14820" width="11.453125" style="95"/>
    <col min="14821" max="14821" width="22.54296875" style="95" customWidth="1"/>
    <col min="14822" max="14822" width="14" style="95" customWidth="1"/>
    <col min="14823" max="14823" width="1.7265625" style="95" customWidth="1"/>
    <col min="14824" max="15068" width="11.453125" style="95"/>
    <col min="15069" max="15069" width="4.453125" style="95" customWidth="1"/>
    <col min="15070" max="15070" width="11.453125" style="95"/>
    <col min="15071" max="15071" width="17.54296875" style="95" customWidth="1"/>
    <col min="15072" max="15072" width="11.54296875" style="95" customWidth="1"/>
    <col min="15073" max="15076" width="11.453125" style="95"/>
    <col min="15077" max="15077" width="22.54296875" style="95" customWidth="1"/>
    <col min="15078" max="15078" width="14" style="95" customWidth="1"/>
    <col min="15079" max="15079" width="1.7265625" style="95" customWidth="1"/>
    <col min="15080" max="15324" width="11.453125" style="95"/>
    <col min="15325" max="15325" width="4.453125" style="95" customWidth="1"/>
    <col min="15326" max="15326" width="11.453125" style="95"/>
    <col min="15327" max="15327" width="17.54296875" style="95" customWidth="1"/>
    <col min="15328" max="15328" width="11.54296875" style="95" customWidth="1"/>
    <col min="15329" max="15332" width="11.453125" style="95"/>
    <col min="15333" max="15333" width="22.54296875" style="95" customWidth="1"/>
    <col min="15334" max="15334" width="14" style="95" customWidth="1"/>
    <col min="15335" max="15335" width="1.7265625" style="95" customWidth="1"/>
    <col min="15336" max="15580" width="11.453125" style="95"/>
    <col min="15581" max="15581" width="4.453125" style="95" customWidth="1"/>
    <col min="15582" max="15582" width="11.453125" style="95"/>
    <col min="15583" max="15583" width="17.54296875" style="95" customWidth="1"/>
    <col min="15584" max="15584" width="11.54296875" style="95" customWidth="1"/>
    <col min="15585" max="15588" width="11.453125" style="95"/>
    <col min="15589" max="15589" width="22.54296875" style="95" customWidth="1"/>
    <col min="15590" max="15590" width="14" style="95" customWidth="1"/>
    <col min="15591" max="15591" width="1.7265625" style="95" customWidth="1"/>
    <col min="15592" max="15836" width="11.453125" style="95"/>
    <col min="15837" max="15837" width="4.453125" style="95" customWidth="1"/>
    <col min="15838" max="15838" width="11.453125" style="95"/>
    <col min="15839" max="15839" width="17.54296875" style="95" customWidth="1"/>
    <col min="15840" max="15840" width="11.54296875" style="95" customWidth="1"/>
    <col min="15841" max="15844" width="11.453125" style="95"/>
    <col min="15845" max="15845" width="22.54296875" style="95" customWidth="1"/>
    <col min="15846" max="15846" width="14" style="95" customWidth="1"/>
    <col min="15847" max="15847" width="1.7265625" style="95" customWidth="1"/>
    <col min="15848" max="16092" width="11.453125" style="95"/>
    <col min="16093" max="16093" width="4.453125" style="95" customWidth="1"/>
    <col min="16094" max="16094" width="11.453125" style="95"/>
    <col min="16095" max="16095" width="17.54296875" style="95" customWidth="1"/>
    <col min="16096" max="16096" width="11.54296875" style="95" customWidth="1"/>
    <col min="16097" max="16100" width="11.453125" style="95"/>
    <col min="16101" max="16101" width="22.54296875" style="95" customWidth="1"/>
    <col min="16102" max="16102" width="14" style="95" customWidth="1"/>
    <col min="16103" max="16103" width="1.7265625" style="95" customWidth="1"/>
    <col min="16104" max="16384" width="11.453125" style="95"/>
  </cols>
  <sheetData>
    <row r="1" spans="2:10" ht="6" customHeight="1" thickBot="1"/>
    <row r="2" spans="2:10" ht="19.5" customHeight="1">
      <c r="B2" s="126"/>
      <c r="C2" s="127"/>
      <c r="D2" s="128" t="s">
        <v>434</v>
      </c>
      <c r="E2" s="129"/>
      <c r="F2" s="129"/>
      <c r="G2" s="129"/>
      <c r="H2" s="129"/>
      <c r="I2" s="130"/>
      <c r="J2" s="131" t="s">
        <v>435</v>
      </c>
    </row>
    <row r="3" spans="2:10" ht="4.5" customHeight="1" thickBot="1">
      <c r="B3" s="132"/>
      <c r="C3" s="133"/>
      <c r="D3" s="134"/>
      <c r="E3" s="135"/>
      <c r="F3" s="135"/>
      <c r="G3" s="135"/>
      <c r="H3" s="135"/>
      <c r="I3" s="136"/>
      <c r="J3" s="137"/>
    </row>
    <row r="4" spans="2:10" ht="13">
      <c r="B4" s="132"/>
      <c r="C4" s="133"/>
      <c r="D4" s="128" t="s">
        <v>436</v>
      </c>
      <c r="E4" s="129"/>
      <c r="F4" s="129"/>
      <c r="G4" s="129"/>
      <c r="H4" s="129"/>
      <c r="I4" s="130"/>
      <c r="J4" s="131" t="s">
        <v>437</v>
      </c>
    </row>
    <row r="5" spans="2:10" ht="5.25" customHeight="1">
      <c r="B5" s="132"/>
      <c r="C5" s="133"/>
      <c r="D5" s="138"/>
      <c r="E5" s="139"/>
      <c r="F5" s="139"/>
      <c r="G5" s="139"/>
      <c r="H5" s="139"/>
      <c r="I5" s="140"/>
      <c r="J5" s="141"/>
    </row>
    <row r="6" spans="2:10" ht="4.5" customHeight="1" thickBot="1">
      <c r="B6" s="142"/>
      <c r="C6" s="143"/>
      <c r="D6" s="134"/>
      <c r="E6" s="135"/>
      <c r="F6" s="135"/>
      <c r="G6" s="135"/>
      <c r="H6" s="135"/>
      <c r="I6" s="136"/>
      <c r="J6" s="137"/>
    </row>
    <row r="7" spans="2:10" ht="6" customHeight="1">
      <c r="B7" s="98"/>
      <c r="J7" s="99"/>
    </row>
    <row r="8" spans="2:10" ht="9" customHeight="1">
      <c r="B8" s="98"/>
      <c r="J8" s="99"/>
    </row>
    <row r="9" spans="2:10" ht="13">
      <c r="B9" s="98"/>
      <c r="C9" s="105" t="s">
        <v>438</v>
      </c>
      <c r="E9" s="101"/>
      <c r="H9" s="100"/>
      <c r="J9" s="99"/>
    </row>
    <row r="10" spans="2:10" ht="8.25" customHeight="1">
      <c r="B10" s="98"/>
      <c r="J10" s="99"/>
    </row>
    <row r="11" spans="2:10" ht="13">
      <c r="B11" s="98"/>
      <c r="C11" s="105" t="s">
        <v>439</v>
      </c>
      <c r="J11" s="99"/>
    </row>
    <row r="12" spans="2:10" ht="13">
      <c r="B12" s="98"/>
      <c r="C12" s="105" t="s">
        <v>412</v>
      </c>
      <c r="J12" s="99"/>
    </row>
    <row r="13" spans="2:10">
      <c r="B13" s="98"/>
      <c r="J13" s="99"/>
    </row>
    <row r="14" spans="2:10">
      <c r="B14" s="98"/>
      <c r="C14" s="95" t="s">
        <v>440</v>
      </c>
      <c r="J14" s="99"/>
    </row>
    <row r="15" spans="2:10" ht="9" customHeight="1">
      <c r="B15" s="98"/>
      <c r="C15" s="102"/>
      <c r="J15" s="99"/>
    </row>
    <row r="16" spans="2:10" ht="13">
      <c r="B16" s="98"/>
      <c r="C16" s="95" t="s">
        <v>441</v>
      </c>
      <c r="D16" s="101"/>
      <c r="H16" s="104" t="s">
        <v>414</v>
      </c>
      <c r="I16" s="104" t="s">
        <v>415</v>
      </c>
      <c r="J16" s="99"/>
    </row>
    <row r="17" spans="2:10" ht="13">
      <c r="B17" s="98"/>
      <c r="C17" s="105" t="s">
        <v>416</v>
      </c>
      <c r="D17" s="105"/>
      <c r="E17" s="105"/>
      <c r="F17" s="105"/>
      <c r="H17" s="144">
        <v>154</v>
      </c>
      <c r="I17" s="145">
        <v>7597190</v>
      </c>
      <c r="J17" s="99"/>
    </row>
    <row r="18" spans="2:10">
      <c r="B18" s="98"/>
      <c r="C18" s="95" t="s">
        <v>417</v>
      </c>
      <c r="H18" s="147">
        <v>37</v>
      </c>
      <c r="I18" s="148">
        <v>0</v>
      </c>
      <c r="J18" s="99"/>
    </row>
    <row r="19" spans="2:10">
      <c r="B19" s="98"/>
      <c r="C19" s="95" t="s">
        <v>455</v>
      </c>
      <c r="H19" s="147">
        <v>1</v>
      </c>
      <c r="I19" s="148">
        <v>4400</v>
      </c>
      <c r="J19" s="99"/>
    </row>
    <row r="20" spans="2:10">
      <c r="B20" s="98"/>
      <c r="C20" s="95" t="s">
        <v>456</v>
      </c>
      <c r="H20" s="147">
        <v>2</v>
      </c>
      <c r="I20" s="148">
        <v>73190</v>
      </c>
      <c r="J20" s="99"/>
    </row>
    <row r="21" spans="2:10">
      <c r="B21" s="98"/>
      <c r="C21" s="95" t="s">
        <v>418</v>
      </c>
      <c r="H21" s="147">
        <v>20</v>
      </c>
      <c r="I21" s="148">
        <v>853800</v>
      </c>
      <c r="J21" s="99"/>
    </row>
    <row r="22" spans="2:10">
      <c r="B22" s="98"/>
      <c r="C22" s="95" t="s">
        <v>419</v>
      </c>
      <c r="H22" s="160">
        <v>71</v>
      </c>
      <c r="I22" s="148">
        <v>5636626</v>
      </c>
      <c r="J22" s="99"/>
    </row>
    <row r="23" spans="2:10">
      <c r="B23" s="98"/>
      <c r="C23" s="95" t="s">
        <v>420</v>
      </c>
      <c r="H23" s="147">
        <v>5</v>
      </c>
      <c r="I23" s="148">
        <v>156900</v>
      </c>
      <c r="J23" s="99"/>
    </row>
    <row r="24" spans="2:10" ht="13" thickBot="1">
      <c r="B24" s="98"/>
      <c r="C24" s="95" t="s">
        <v>442</v>
      </c>
      <c r="H24" s="159">
        <v>3</v>
      </c>
      <c r="I24" s="151">
        <f>49600+19400</f>
        <v>69000</v>
      </c>
      <c r="J24" s="99"/>
    </row>
    <row r="25" spans="2:10" ht="13">
      <c r="B25" s="98"/>
      <c r="C25" s="105" t="s">
        <v>443</v>
      </c>
      <c r="D25" s="105"/>
      <c r="E25" s="105"/>
      <c r="F25" s="105"/>
      <c r="H25" s="144">
        <f>SUM(H18:H24)</f>
        <v>139</v>
      </c>
      <c r="I25" s="145">
        <f>SUM(I18:I24)</f>
        <v>6793916</v>
      </c>
      <c r="J25" s="99"/>
    </row>
    <row r="26" spans="2:10">
      <c r="B26" s="98"/>
      <c r="C26" s="95" t="s">
        <v>444</v>
      </c>
      <c r="H26" s="147">
        <v>15</v>
      </c>
      <c r="I26" s="148">
        <f>741874+61400</f>
        <v>803274</v>
      </c>
      <c r="J26" s="99"/>
    </row>
    <row r="27" spans="2:10" ht="13" thickBot="1">
      <c r="B27" s="98"/>
      <c r="C27" s="95" t="s">
        <v>380</v>
      </c>
      <c r="H27" s="159">
        <v>1</v>
      </c>
      <c r="I27" s="151">
        <v>40400</v>
      </c>
      <c r="J27" s="99"/>
    </row>
    <row r="28" spans="2:10" ht="13">
      <c r="B28" s="98"/>
      <c r="C28" s="105" t="s">
        <v>445</v>
      </c>
      <c r="D28" s="105"/>
      <c r="E28" s="105"/>
      <c r="F28" s="105"/>
      <c r="H28" s="152"/>
      <c r="I28" s="145">
        <f>SUM(I26:I27)</f>
        <v>843674</v>
      </c>
      <c r="J28" s="99"/>
    </row>
    <row r="29" spans="2:10" ht="13.5" thickBot="1">
      <c r="B29" s="98"/>
      <c r="C29" s="95" t="s">
        <v>446</v>
      </c>
      <c r="D29" s="105"/>
      <c r="E29" s="105"/>
      <c r="F29" s="105"/>
      <c r="H29" s="150"/>
      <c r="I29" s="151">
        <v>0</v>
      </c>
      <c r="J29" s="99"/>
    </row>
    <row r="30" spans="2:10" ht="13">
      <c r="B30" s="98"/>
      <c r="C30" s="105" t="s">
        <v>447</v>
      </c>
      <c r="D30" s="105"/>
      <c r="E30" s="105"/>
      <c r="F30" s="105"/>
      <c r="H30" s="149"/>
      <c r="I30" s="148"/>
      <c r="J30" s="99"/>
    </row>
    <row r="31" spans="2:10" ht="13">
      <c r="B31" s="98"/>
      <c r="C31" s="105"/>
      <c r="D31" s="105"/>
      <c r="E31" s="105"/>
      <c r="F31" s="105"/>
      <c r="H31" s="147"/>
      <c r="I31" s="145"/>
      <c r="J31" s="99"/>
    </row>
    <row r="32" spans="2:10" ht="13.5" thickBot="1">
      <c r="B32" s="98"/>
      <c r="C32" s="105" t="s">
        <v>448</v>
      </c>
      <c r="D32" s="105"/>
      <c r="H32" s="153">
        <f>SUM(H25:H26)</f>
        <v>154</v>
      </c>
      <c r="I32" s="172">
        <f>SUM(I25:I26)</f>
        <v>7597190</v>
      </c>
      <c r="J32" s="99"/>
    </row>
    <row r="33" spans="2:10" ht="13.5" thickTop="1">
      <c r="B33" s="98"/>
      <c r="C33" s="105"/>
      <c r="D33" s="105"/>
      <c r="H33" s="154"/>
      <c r="I33" s="148">
        <f>I17-I32</f>
        <v>0</v>
      </c>
      <c r="J33" s="99"/>
    </row>
    <row r="34" spans="2:10" ht="13">
      <c r="B34" s="98"/>
      <c r="C34" s="105"/>
      <c r="D34" s="105"/>
      <c r="H34" s="154"/>
      <c r="I34" s="148"/>
      <c r="J34" s="99"/>
    </row>
    <row r="35" spans="2:10" ht="13">
      <c r="B35" s="98"/>
      <c r="C35" s="105"/>
      <c r="D35" s="105"/>
      <c r="H35" s="154"/>
      <c r="I35" s="148"/>
      <c r="J35" s="99"/>
    </row>
    <row r="36" spans="2:10" ht="13">
      <c r="B36" s="98"/>
      <c r="C36" s="105"/>
      <c r="D36" s="105"/>
      <c r="H36" s="154"/>
      <c r="I36" s="148"/>
      <c r="J36" s="99"/>
    </row>
    <row r="37" spans="2:10" ht="9.75" customHeight="1">
      <c r="B37" s="98"/>
      <c r="G37" s="115"/>
      <c r="H37" s="154"/>
      <c r="I37" s="146"/>
      <c r="J37" s="99"/>
    </row>
    <row r="38" spans="2:10" ht="13.5" thickBot="1">
      <c r="B38" s="98"/>
      <c r="C38" s="155"/>
      <c r="D38" s="117"/>
      <c r="H38" s="156"/>
      <c r="I38" s="157"/>
      <c r="J38" s="99"/>
    </row>
    <row r="39" spans="2:10" ht="13">
      <c r="B39" s="98"/>
      <c r="C39" s="105" t="s">
        <v>449</v>
      </c>
      <c r="D39" s="115"/>
      <c r="H39" s="158" t="s">
        <v>450</v>
      </c>
      <c r="I39" s="115"/>
      <c r="J39" s="99"/>
    </row>
    <row r="40" spans="2:10" ht="13">
      <c r="B40" s="98"/>
      <c r="C40" s="105" t="s">
        <v>451</v>
      </c>
      <c r="H40" s="105" t="s">
        <v>452</v>
      </c>
      <c r="I40" s="115"/>
      <c r="J40" s="99"/>
    </row>
    <row r="41" spans="2:10" ht="13">
      <c r="B41" s="98"/>
      <c r="H41" s="105" t="s">
        <v>453</v>
      </c>
      <c r="I41" s="115"/>
      <c r="J41" s="99"/>
    </row>
    <row r="42" spans="2:10" ht="13">
      <c r="B42" s="98"/>
      <c r="G42" s="105"/>
      <c r="H42" s="115"/>
      <c r="I42" s="115"/>
      <c r="J42" s="99"/>
    </row>
    <row r="43" spans="2:10">
      <c r="B43" s="98"/>
      <c r="C43" s="171" t="s">
        <v>454</v>
      </c>
      <c r="D43" s="171"/>
      <c r="E43" s="171"/>
      <c r="F43" s="171"/>
      <c r="G43" s="171"/>
      <c r="H43" s="171"/>
      <c r="I43" s="171"/>
      <c r="J43" s="99"/>
    </row>
    <row r="44" spans="2:10">
      <c r="B44" s="98"/>
      <c r="C44" s="171"/>
      <c r="D44" s="171"/>
      <c r="E44" s="171"/>
      <c r="F44" s="171"/>
      <c r="G44" s="171"/>
      <c r="H44" s="171"/>
      <c r="I44" s="171"/>
      <c r="J44" s="99"/>
    </row>
    <row r="45" spans="2:10" ht="7.5" customHeight="1" thickBot="1">
      <c r="B45" s="118"/>
      <c r="C45" s="119"/>
      <c r="D45" s="119"/>
      <c r="E45" s="119"/>
      <c r="F45" s="119"/>
      <c r="G45" s="117"/>
      <c r="H45" s="117"/>
      <c r="I45" s="117"/>
      <c r="J45" s="120"/>
    </row>
  </sheetData>
  <mergeCells count="1">
    <mergeCell ref="C43:I44"/>
  </mergeCells>
  <pageMargins left="0.7" right="0.7" top="0.75" bottom="0.75" header="0.3" footer="0.3"/>
  <pageSetup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FOR_CSA_004</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Natalia Elena Granados Oviedo</cp:lastModifiedBy>
  <dcterms:created xsi:type="dcterms:W3CDTF">2023-11-25T19:12:01Z</dcterms:created>
  <dcterms:modified xsi:type="dcterms:W3CDTF">2023-12-13T18:30:52Z</dcterms:modified>
</cp:coreProperties>
</file>