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60070301 CRUZ ROJA COLOMBIANA SECCIONAL CUNDINAM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definedNames>
    <definedName name="_xlnm._FilterDatabase" localSheetId="1" hidden="1">'ESTADO DE CADA FACTURA'!$A$2:$O$7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H31" i="3" s="1"/>
  <c r="I26" i="3"/>
  <c r="I31" i="3" s="1"/>
  <c r="H26" i="3"/>
  <c r="I23" i="3"/>
  <c r="H23" i="3"/>
  <c r="K1" i="2" l="1"/>
  <c r="J1" i="2"/>
  <c r="H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<sst xmlns="http://schemas.openxmlformats.org/spreadsheetml/2006/main" count="101" uniqueCount="63">
  <si>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</si>
  <si>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</si>
  <si>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</si>
  <si>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</si>
  <si>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</si>
  <si>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</si>
  <si>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</si>
  <si>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</si>
  <si>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</si>
  <si>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</si>
  <si>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</si>
  <si>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CRUZ ROJA COLOMBIANA SECCIONAL CUNDINAMARCA Y BOGOTÁ</t>
  </si>
  <si>
    <t>FL</t>
  </si>
  <si>
    <t>EVENTO</t>
  </si>
  <si>
    <t>BOGOTA DC</t>
  </si>
  <si>
    <t>ALF+FAC</t>
  </si>
  <si>
    <t>LLAVE</t>
  </si>
  <si>
    <t>FL1010513</t>
  </si>
  <si>
    <t>FL1022218</t>
  </si>
  <si>
    <t>FL1010305</t>
  </si>
  <si>
    <t>FL1010309</t>
  </si>
  <si>
    <t>FL1015224</t>
  </si>
  <si>
    <t>860070301_FL1010513</t>
  </si>
  <si>
    <t>860070301_FL1022218</t>
  </si>
  <si>
    <t>860070301_FL1010305</t>
  </si>
  <si>
    <t>860070301_FL1010309</t>
  </si>
  <si>
    <t>860070301_FL1015224</t>
  </si>
  <si>
    <t>Fecha de radicacion EPS</t>
  </si>
  <si>
    <t xml:space="preserve">FACTURA EN PROCESO INTERNO </t>
  </si>
  <si>
    <t>Estado de factura EPS Diciembre 20</t>
  </si>
  <si>
    <t>Valor Total Bruto</t>
  </si>
  <si>
    <t>Valor Radicado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</si>
  <si>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</si>
  <si>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</si>
  <si>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</si>
  <si>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</si>
  <si>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</si>
  <si>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</si>
  <si>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</si>
  <si>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</si>
  <si>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</si>
  <si>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</si>
  <si>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</si>
  <si>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</si>
  <si>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</si>
  <si>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</si>
  <si>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</si>
  <si>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</si>
  <si>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</si>
  <si>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</si>
  <si>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</si>
  <si>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</si>
  <si>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</si>
  <si>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</si>
  <si>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</si>
  <si>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CRUZ ROJA COLOMBIANA SECCIONAL CUNDINAMARCA Y BOGOTÁ</t>
  </si>
  <si>
    <t>NIT: 860070301</t>
  </si>
  <si>
    <t>Santiago de Cali, 20/12/2023</t>
  </si>
  <si>
    <t>Brayan Orduz Díaz</t>
  </si>
  <si>
    <t>Analista de Cartera</t>
  </si>
  <si>
    <t>A continuacion me permito remitir nuestra respuesta al estado de cartera presentado en la fecha: 12/12/2023</t>
  </si>
  <si>
    <t>Con Corte al dia: 30/11/2023</t>
  </si>
  <si>
    <t>HOJA 1 DE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</si>
</sst>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[$$-240A]\ * #,##0_-;\-[$$-240A]\ * #,##0_-;_-[$$-240A]\ * &quot;-&quot;??_-;_-@_-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2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0" fontId="0" fillId="0" borderId="1" xfId="0" applyFont="1" applyBorder="1"/>
    <xf numFmtId="14" fontId="0" fillId="0" borderId="1" xfId="0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14" fontId="0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165" fontId="5" fillId="0" borderId="1" xfId="1" applyNumberFormat="1" applyFont="1" applyBorder="1" applyAlignment="1">
      <alignment horizontal="center" vertical="center" wrapText="1"/>
    </xf>
    <xf numFmtId="165" fontId="0" fillId="0" borderId="1" xfId="0" applyNumberFormat="1" applyFon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9" fontId="7" fillId="0" borderId="9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9" fillId="0" borderId="13" xfId="4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8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8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172" fontId="9" fillId="0" borderId="0" xfId="4" applyNumberFormat="1" applyFont="1" applyAlignment="1">
      <alignment horizontal="center"/>
    </xf>
    <xf numFmtId="172" fontId="6" fillId="0" borderId="0" xfId="4" applyNumberFormat="1" applyFont="1" applyAlignment="1">
      <alignment horizontal="center"/>
    </xf>
    <xf numFmtId="172" fontId="7" fillId="0" borderId="0" xfId="4" applyNumberFormat="1" applyFont="1" applyAlignment="1">
      <alignment horizontal="center"/>
    </xf>
    <xf numFmtId="172" fontId="7" fillId="0" borderId="9" xfId="4" applyNumberFormat="1" applyFont="1" applyBorder="1" applyAlignment="1">
      <alignment horizontal="center"/>
    </xf>
    <xf numFmtId="172" fontId="8" fillId="0" borderId="0" xfId="2" applyNumberFormat="1" applyFont="1" applyAlignment="1">
      <alignment horizontal="right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"/>
  <sheetViews>
    <sheetView showGridLines="0" zoomScale="120" zoomScaleNormal="120" workbookViewId="0">
      <selection activeCell="A11" sqref="A11"/>
    </sheetView>
  </sheetViews>
  <sheetFormatPr baseColWidth="10" defaultRowHeight="14.5" x14ac:dyDescent="0.35"/>
  <cols>
    <col min="1" max="1" width="10.7265625" bestFit="1" customWidth="1"/>
    <col min="2" max="2" width="60.453125" bestFit="1" customWidth="1"/>
    <col min="3" max="3" width="7.7265625" bestFit="1" customWidth="1"/>
    <col min="4" max="4" width="8.54296875" bestFit="1" customWidth="1"/>
    <col min="5" max="5" width="11.26953125" style="7" bestFit="1" customWidth="1"/>
    <col min="6" max="6" width="10.26953125" bestFit="1" customWidth="1"/>
    <col min="7" max="8" width="13.7265625" bestFit="1" customWidth="1"/>
    <col min="9" max="9" width="15.7265625" bestFit="1" customWidth="1"/>
    <col min="10" max="10" width="11.7265625" bestFit="1" customWidth="1"/>
    <col min="11" max="11" width="10.5429687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5" t="s">
        <v>2</v>
      </c>
      <c r="F1" s="5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860070301</v>
      </c>
      <c r="B2" s="1" t="s">
        <v>11</v>
      </c>
      <c r="C2" s="1" t="s">
        <v>12</v>
      </c>
      <c r="D2" s="1">
        <v>1010513</v>
      </c>
      <c r="E2" s="6">
        <v>45132</v>
      </c>
      <c r="F2" s="6">
        <v>45232</v>
      </c>
      <c r="G2" s="9">
        <v>94109</v>
      </c>
      <c r="H2" s="9">
        <v>94109</v>
      </c>
      <c r="I2" s="8" t="s">
        <v>13</v>
      </c>
      <c r="J2" s="8" t="s">
        <v>14</v>
      </c>
      <c r="K2" s="4"/>
    </row>
    <row r="3" spans="1:11" x14ac:dyDescent="0.35">
      <c r="A3" s="1">
        <v>860070301</v>
      </c>
      <c r="B3" s="1" t="s">
        <v>11</v>
      </c>
      <c r="C3" s="1" t="s">
        <v>12</v>
      </c>
      <c r="D3" s="1">
        <v>1022218</v>
      </c>
      <c r="E3" s="6">
        <v>45170</v>
      </c>
      <c r="F3" s="6">
        <v>45232</v>
      </c>
      <c r="G3" s="9">
        <v>260118</v>
      </c>
      <c r="H3" s="9">
        <v>260118</v>
      </c>
      <c r="I3" s="8" t="s">
        <v>13</v>
      </c>
      <c r="J3" s="8" t="s">
        <v>14</v>
      </c>
      <c r="K3" s="4"/>
    </row>
    <row r="4" spans="1:11" x14ac:dyDescent="0.35">
      <c r="A4" s="1">
        <v>860070301</v>
      </c>
      <c r="B4" s="1" t="s">
        <v>11</v>
      </c>
      <c r="C4" s="1" t="s">
        <v>12</v>
      </c>
      <c r="D4" s="1">
        <v>1010305</v>
      </c>
      <c r="E4" s="6">
        <v>45132</v>
      </c>
      <c r="F4" s="6">
        <v>45232</v>
      </c>
      <c r="G4" s="9">
        <v>232706</v>
      </c>
      <c r="H4" s="9">
        <v>232706</v>
      </c>
      <c r="I4" s="8" t="s">
        <v>13</v>
      </c>
      <c r="J4" s="8" t="s">
        <v>14</v>
      </c>
      <c r="K4" s="4"/>
    </row>
    <row r="5" spans="1:11" x14ac:dyDescent="0.35">
      <c r="A5" s="1">
        <v>860070301</v>
      </c>
      <c r="B5" s="1" t="s">
        <v>11</v>
      </c>
      <c r="C5" s="1" t="s">
        <v>12</v>
      </c>
      <c r="D5" s="1">
        <v>1010309</v>
      </c>
      <c r="E5" s="6">
        <v>45132</v>
      </c>
      <c r="F5" s="6">
        <v>45232</v>
      </c>
      <c r="G5" s="9">
        <v>21496</v>
      </c>
      <c r="H5" s="9">
        <v>21496</v>
      </c>
      <c r="I5" s="8" t="s">
        <v>13</v>
      </c>
      <c r="J5" s="8" t="s">
        <v>14</v>
      </c>
      <c r="K5" s="4"/>
    </row>
    <row r="6" spans="1:11" x14ac:dyDescent="0.35">
      <c r="A6" s="1">
        <v>860070301</v>
      </c>
      <c r="B6" s="1" t="s">
        <v>11</v>
      </c>
      <c r="C6" s="1" t="s">
        <v>12</v>
      </c>
      <c r="D6" s="1">
        <v>1015224</v>
      </c>
      <c r="E6" s="6">
        <v>45145</v>
      </c>
      <c r="F6" s="6">
        <v>45232</v>
      </c>
      <c r="G6" s="9">
        <v>85972</v>
      </c>
      <c r="H6" s="9">
        <v>85972</v>
      </c>
      <c r="I6" s="8" t="s">
        <v>13</v>
      </c>
      <c r="J6" s="8" t="s">
        <v>14</v>
      </c>
      <c r="K6" s="4"/>
    </row>
    <row r="7" spans="1:11" x14ac:dyDescent="0.35">
      <c r="H7" s="10">
        <f>SUM(H2:H6)</f>
        <v>694401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7265625" style="14" bestFit="1" customWidth="1"/>
    <col min="2" max="2" width="58.6328125" style="14" customWidth="1"/>
    <col min="3" max="3" width="7.7265625" style="14" bestFit="1" customWidth="1"/>
    <col min="4" max="4" width="8.54296875" style="14" bestFit="1" customWidth="1"/>
    <col min="5" max="5" width="10" style="14" bestFit="1" customWidth="1"/>
    <col min="6" max="6" width="20.36328125" style="14" bestFit="1" customWidth="1"/>
    <col min="7" max="7" width="11.26953125" style="15" bestFit="1" customWidth="1"/>
    <col min="8" max="8" width="10.26953125" style="14" bestFit="1" customWidth="1"/>
    <col min="9" max="9" width="10.26953125" style="14" customWidth="1"/>
    <col min="10" max="11" width="13.7265625" style="19" bestFit="1" customWidth="1"/>
    <col min="12" max="12" width="29.1796875" style="14" bestFit="1" customWidth="1"/>
    <col min="13" max="16384" width="10.90625" style="14"/>
  </cols>
  <sheetData>
    <row r="1" spans="1:15" s="23" customFormat="1" x14ac:dyDescent="0.35">
      <c r="G1" s="24"/>
      <c r="J1" s="25">
        <f>SUBTOTAL(9,J3:J7)</f>
        <v>694401</v>
      </c>
      <c r="K1" s="25">
        <f>SUBTOTAL(9,K3:K7)</f>
        <v>694401</v>
      </c>
    </row>
    <row r="2" spans="1:15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15</v>
      </c>
      <c r="F2" s="16" t="s">
        <v>16</v>
      </c>
      <c r="G2" s="5" t="s">
        <v>2</v>
      </c>
      <c r="H2" s="5" t="s">
        <v>3</v>
      </c>
      <c r="I2" s="17" t="s">
        <v>27</v>
      </c>
      <c r="J2" s="20" t="s">
        <v>4</v>
      </c>
      <c r="K2" s="21" t="s">
        <v>5</v>
      </c>
      <c r="L2" s="18" t="s">
        <v>29</v>
      </c>
      <c r="M2" s="26" t="s">
        <v>30</v>
      </c>
      <c r="N2" s="26" t="s">
        <v>31</v>
      </c>
      <c r="O2" s="26" t="s">
        <v>32</v>
      </c>
    </row>
    <row r="3" spans="1:15" x14ac:dyDescent="0.35">
      <c r="A3" s="11">
        <v>860070301</v>
      </c>
      <c r="B3" s="11" t="s">
        <v>11</v>
      </c>
      <c r="C3" s="11" t="s">
        <v>12</v>
      </c>
      <c r="D3" s="11">
        <v>1010513</v>
      </c>
      <c r="E3" s="11" t="s">
        <v>17</v>
      </c>
      <c r="F3" s="11" t="s">
        <v>22</v>
      </c>
      <c r="G3" s="12">
        <v>45132</v>
      </c>
      <c r="H3" s="12">
        <v>45232</v>
      </c>
      <c r="I3" s="12">
        <v>45232.611207870374</v>
      </c>
      <c r="J3" s="22">
        <v>94109</v>
      </c>
      <c r="K3" s="22">
        <v>94109</v>
      </c>
      <c r="L3" s="13" t="s">
        <v>28</v>
      </c>
      <c r="M3" s="27">
        <v>94109</v>
      </c>
      <c r="N3" s="27">
        <v>94109</v>
      </c>
      <c r="O3" s="12">
        <v>45260</v>
      </c>
    </row>
    <row r="4" spans="1:15" x14ac:dyDescent="0.35">
      <c r="A4" s="11">
        <v>860070301</v>
      </c>
      <c r="B4" s="11" t="s">
        <v>11</v>
      </c>
      <c r="C4" s="11" t="s">
        <v>12</v>
      </c>
      <c r="D4" s="11">
        <v>1022218</v>
      </c>
      <c r="E4" s="11" t="s">
        <v>18</v>
      </c>
      <c r="F4" s="11" t="s">
        <v>23</v>
      </c>
      <c r="G4" s="12">
        <v>45170</v>
      </c>
      <c r="H4" s="12">
        <v>45232</v>
      </c>
      <c r="I4" s="12">
        <v>45232.613420486108</v>
      </c>
      <c r="J4" s="22">
        <v>260118</v>
      </c>
      <c r="K4" s="22">
        <v>260118</v>
      </c>
      <c r="L4" s="13" t="s">
        <v>28</v>
      </c>
      <c r="M4" s="27">
        <v>260118</v>
      </c>
      <c r="N4" s="27">
        <v>260118</v>
      </c>
      <c r="O4" s="12">
        <v>45260</v>
      </c>
    </row>
    <row r="5" spans="1:15" x14ac:dyDescent="0.35">
      <c r="A5" s="11">
        <v>860070301</v>
      </c>
      <c r="B5" s="11" t="s">
        <v>11</v>
      </c>
      <c r="C5" s="11" t="s">
        <v>12</v>
      </c>
      <c r="D5" s="11">
        <v>1010305</v>
      </c>
      <c r="E5" s="11" t="s">
        <v>19</v>
      </c>
      <c r="F5" s="11" t="s">
        <v>24</v>
      </c>
      <c r="G5" s="12">
        <v>45132</v>
      </c>
      <c r="H5" s="12">
        <v>45232</v>
      </c>
      <c r="I5" s="12">
        <v>45232.617891516202</v>
      </c>
      <c r="J5" s="22">
        <v>232706</v>
      </c>
      <c r="K5" s="22">
        <v>232706</v>
      </c>
      <c r="L5" s="13" t="s">
        <v>28</v>
      </c>
      <c r="M5" s="27">
        <v>232706</v>
      </c>
      <c r="N5" s="27">
        <v>232706</v>
      </c>
      <c r="O5" s="12">
        <v>45260</v>
      </c>
    </row>
    <row r="6" spans="1:15" x14ac:dyDescent="0.35">
      <c r="A6" s="11">
        <v>860070301</v>
      </c>
      <c r="B6" s="11" t="s">
        <v>11</v>
      </c>
      <c r="C6" s="11" t="s">
        <v>12</v>
      </c>
      <c r="D6" s="11">
        <v>1010309</v>
      </c>
      <c r="E6" s="11" t="s">
        <v>20</v>
      </c>
      <c r="F6" s="11" t="s">
        <v>25</v>
      </c>
      <c r="G6" s="12">
        <v>45132</v>
      </c>
      <c r="H6" s="12">
        <v>45232</v>
      </c>
      <c r="I6" s="12">
        <v>45232.619366354164</v>
      </c>
      <c r="J6" s="22">
        <v>21496</v>
      </c>
      <c r="K6" s="22">
        <v>21496</v>
      </c>
      <c r="L6" s="13" t="s">
        <v>28</v>
      </c>
      <c r="M6" s="27">
        <v>21496</v>
      </c>
      <c r="N6" s="27">
        <v>21496</v>
      </c>
      <c r="O6" s="12">
        <v>45260</v>
      </c>
    </row>
    <row r="7" spans="1:15" x14ac:dyDescent="0.35">
      <c r="A7" s="11">
        <v>860070301</v>
      </c>
      <c r="B7" s="11" t="s">
        <v>11</v>
      </c>
      <c r="C7" s="11" t="s">
        <v>12</v>
      </c>
      <c r="D7" s="11">
        <v>1015224</v>
      </c>
      <c r="E7" s="11" t="s">
        <v>21</v>
      </c>
      <c r="F7" s="11" t="s">
        <v>26</v>
      </c>
      <c r="G7" s="12">
        <v>45145</v>
      </c>
      <c r="H7" s="12">
        <v>45232</v>
      </c>
      <c r="I7" s="12">
        <v>45232.621308877315</v>
      </c>
      <c r="J7" s="22">
        <v>85972</v>
      </c>
      <c r="K7" s="22">
        <v>85972</v>
      </c>
      <c r="L7" s="13" t="s">
        <v>28</v>
      </c>
      <c r="M7" s="27">
        <v>85972</v>
      </c>
      <c r="N7" s="27">
        <v>85972</v>
      </c>
      <c r="O7" s="12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28" sqref="F28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6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33</v>
      </c>
      <c r="E2" s="32"/>
      <c r="F2" s="32"/>
      <c r="G2" s="32"/>
      <c r="H2" s="32"/>
      <c r="I2" s="33"/>
      <c r="J2" s="34" t="s">
        <v>62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34</v>
      </c>
      <c r="E4" s="32"/>
      <c r="F4" s="32"/>
      <c r="G4" s="32"/>
      <c r="H4" s="32"/>
      <c r="I4" s="33"/>
      <c r="J4" s="34" t="s">
        <v>35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57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55</v>
      </c>
      <c r="J11" s="48"/>
    </row>
    <row r="12" spans="2:10" ht="13" x14ac:dyDescent="0.3">
      <c r="B12" s="47"/>
      <c r="C12" s="49" t="s">
        <v>56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60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61</v>
      </c>
      <c r="D16" s="50"/>
      <c r="G16" s="52"/>
      <c r="H16" s="54" t="s">
        <v>36</v>
      </c>
      <c r="I16" s="54" t="s">
        <v>37</v>
      </c>
      <c r="J16" s="48"/>
    </row>
    <row r="17" spans="2:14" ht="13" x14ac:dyDescent="0.3">
      <c r="B17" s="47"/>
      <c r="C17" s="49" t="s">
        <v>38</v>
      </c>
      <c r="D17" s="49"/>
      <c r="E17" s="49"/>
      <c r="F17" s="49"/>
      <c r="G17" s="52"/>
      <c r="H17" s="82">
        <v>5</v>
      </c>
      <c r="I17" s="55">
        <v>694401</v>
      </c>
      <c r="J17" s="48"/>
    </row>
    <row r="18" spans="2:14" x14ac:dyDescent="0.25">
      <c r="B18" s="47"/>
      <c r="C18" s="28" t="s">
        <v>39</v>
      </c>
      <c r="G18" s="52"/>
      <c r="H18" s="83"/>
      <c r="I18" s="58"/>
      <c r="J18" s="48"/>
    </row>
    <row r="19" spans="2:14" x14ac:dyDescent="0.25">
      <c r="B19" s="47"/>
      <c r="C19" s="28" t="s">
        <v>40</v>
      </c>
      <c r="G19" s="52"/>
      <c r="H19" s="83"/>
      <c r="I19" s="58"/>
      <c r="J19" s="48"/>
    </row>
    <row r="20" spans="2:14" x14ac:dyDescent="0.25">
      <c r="B20" s="47"/>
      <c r="C20" s="28" t="s">
        <v>41</v>
      </c>
      <c r="H20" s="84"/>
      <c r="I20" s="59"/>
      <c r="J20" s="48"/>
    </row>
    <row r="21" spans="2:14" x14ac:dyDescent="0.25">
      <c r="B21" s="47"/>
      <c r="C21" s="28" t="s">
        <v>42</v>
      </c>
      <c r="H21" s="84"/>
      <c r="I21" s="59"/>
      <c r="J21" s="48"/>
      <c r="N21" s="60"/>
    </row>
    <row r="22" spans="2:14" ht="13" thickBot="1" x14ac:dyDescent="0.3">
      <c r="B22" s="47"/>
      <c r="C22" s="28" t="s">
        <v>43</v>
      </c>
      <c r="H22" s="85"/>
      <c r="I22" s="61"/>
      <c r="J22" s="48"/>
    </row>
    <row r="23" spans="2:14" ht="13" x14ac:dyDescent="0.3">
      <c r="B23" s="47"/>
      <c r="C23" s="49" t="s">
        <v>44</v>
      </c>
      <c r="D23" s="49"/>
      <c r="E23" s="49"/>
      <c r="F23" s="49"/>
      <c r="H23" s="86">
        <f>H18+H19+H20+H21+H22</f>
        <v>0</v>
      </c>
      <c r="I23" s="62">
        <f>I18+I19+I20+I21+I22</f>
        <v>0</v>
      </c>
      <c r="J23" s="48"/>
    </row>
    <row r="24" spans="2:14" x14ac:dyDescent="0.25">
      <c r="B24" s="47"/>
      <c r="C24" s="28" t="s">
        <v>45</v>
      </c>
      <c r="H24" s="84"/>
      <c r="I24" s="59"/>
      <c r="J24" s="48"/>
    </row>
    <row r="25" spans="2:14" ht="13" thickBot="1" x14ac:dyDescent="0.3">
      <c r="B25" s="47"/>
      <c r="C25" s="28" t="s">
        <v>46</v>
      </c>
      <c r="H25" s="85">
        <v>5</v>
      </c>
      <c r="I25" s="61">
        <v>694401</v>
      </c>
      <c r="J25" s="48"/>
    </row>
    <row r="26" spans="2:14" ht="13" x14ac:dyDescent="0.3">
      <c r="B26" s="47"/>
      <c r="C26" s="49" t="s">
        <v>47</v>
      </c>
      <c r="D26" s="49"/>
      <c r="E26" s="49"/>
      <c r="F26" s="49"/>
      <c r="H26" s="62">
        <f>H24+H25</f>
        <v>5</v>
      </c>
      <c r="I26" s="62">
        <f>I24+I25</f>
        <v>694401</v>
      </c>
      <c r="J26" s="48"/>
    </row>
    <row r="27" spans="2:14" ht="13.5" thickBot="1" x14ac:dyDescent="0.35">
      <c r="B27" s="47"/>
      <c r="C27" s="52" t="s">
        <v>48</v>
      </c>
      <c r="D27" s="63"/>
      <c r="E27" s="63"/>
      <c r="F27" s="63"/>
      <c r="G27" s="52"/>
      <c r="H27" s="64"/>
      <c r="I27" s="65"/>
      <c r="J27" s="66"/>
    </row>
    <row r="28" spans="2:14" ht="13" x14ac:dyDescent="0.3">
      <c r="B28" s="47"/>
      <c r="C28" s="63" t="s">
        <v>49</v>
      </c>
      <c r="D28" s="63"/>
      <c r="E28" s="63"/>
      <c r="F28" s="63"/>
      <c r="G28" s="52"/>
      <c r="H28" s="58">
        <f>H27</f>
        <v>0</v>
      </c>
      <c r="I28" s="58">
        <f>I27</f>
        <v>0</v>
      </c>
      <c r="J28" s="66"/>
    </row>
    <row r="29" spans="2:14" ht="13" x14ac:dyDescent="0.3">
      <c r="B29" s="47"/>
      <c r="C29" s="63"/>
      <c r="D29" s="63"/>
      <c r="E29" s="63"/>
      <c r="F29" s="63"/>
      <c r="G29" s="52"/>
      <c r="H29" s="57"/>
      <c r="I29" s="55"/>
      <c r="J29" s="66"/>
    </row>
    <row r="30" spans="2:14" ht="13.5" thickBot="1" x14ac:dyDescent="0.35">
      <c r="B30" s="47"/>
      <c r="C30" s="63" t="s">
        <v>50</v>
      </c>
      <c r="D30" s="63"/>
      <c r="E30" s="52"/>
      <c r="F30" s="52"/>
      <c r="G30" s="52"/>
      <c r="H30" s="67"/>
      <c r="I30" s="68"/>
      <c r="J30" s="66"/>
    </row>
    <row r="31" spans="2:14" ht="13.5" thickTop="1" x14ac:dyDescent="0.3">
      <c r="B31" s="47"/>
      <c r="C31" s="63"/>
      <c r="D31" s="63"/>
      <c r="E31" s="52"/>
      <c r="F31" s="52"/>
      <c r="G31" s="52"/>
      <c r="H31" s="58">
        <f>H23+H26+H28</f>
        <v>5</v>
      </c>
      <c r="I31" s="58">
        <f>I23+I26+I28</f>
        <v>694401</v>
      </c>
      <c r="J31" s="66"/>
    </row>
    <row r="32" spans="2:14" ht="9.75" customHeight="1" x14ac:dyDescent="0.25">
      <c r="B32" s="47"/>
      <c r="C32" s="52"/>
      <c r="D32" s="52"/>
      <c r="E32" s="52"/>
      <c r="F32" s="52"/>
      <c r="G32" s="69"/>
      <c r="H32" s="70"/>
      <c r="I32" s="71"/>
      <c r="J32" s="66"/>
    </row>
    <row r="33" spans="2:10" ht="9.75" customHeight="1" x14ac:dyDescent="0.25">
      <c r="B33" s="47"/>
      <c r="C33" s="52"/>
      <c r="D33" s="52"/>
      <c r="E33" s="52"/>
      <c r="F33" s="52"/>
      <c r="G33" s="69"/>
      <c r="H33" s="70"/>
      <c r="I33" s="71"/>
      <c r="J33" s="66"/>
    </row>
    <row r="34" spans="2:10" ht="9.75" customHeight="1" x14ac:dyDescent="0.25">
      <c r="B34" s="47"/>
      <c r="C34" s="52"/>
      <c r="D34" s="52"/>
      <c r="E34" s="52"/>
      <c r="F34" s="52"/>
      <c r="G34" s="69"/>
      <c r="H34" s="70"/>
      <c r="I34" s="71"/>
      <c r="J34" s="66"/>
    </row>
    <row r="35" spans="2:10" ht="9.75" customHeight="1" x14ac:dyDescent="0.25">
      <c r="B35" s="47"/>
      <c r="C35" s="52"/>
      <c r="D35" s="52"/>
      <c r="E35" s="52"/>
      <c r="F35" s="52"/>
      <c r="G35" s="69"/>
      <c r="H35" s="70"/>
      <c r="I35" s="71"/>
      <c r="J35" s="66"/>
    </row>
    <row r="36" spans="2:10" ht="9.75" customHeight="1" x14ac:dyDescent="0.25">
      <c r="B36" s="47"/>
      <c r="C36" s="52"/>
      <c r="D36" s="52"/>
      <c r="E36" s="52"/>
      <c r="F36" s="52"/>
      <c r="G36" s="69"/>
      <c r="H36" s="70"/>
      <c r="I36" s="71"/>
      <c r="J36" s="66"/>
    </row>
    <row r="37" spans="2:10" ht="13.5" thickBot="1" x14ac:dyDescent="0.35">
      <c r="B37" s="47"/>
      <c r="C37" s="72"/>
      <c r="D37" s="73"/>
      <c r="E37" s="52"/>
      <c r="F37" s="52"/>
      <c r="G37" s="52"/>
      <c r="H37" s="74"/>
      <c r="I37" s="75"/>
      <c r="J37" s="66"/>
    </row>
    <row r="38" spans="2:10" ht="13" x14ac:dyDescent="0.3">
      <c r="B38" s="47"/>
      <c r="C38" s="63" t="s">
        <v>58</v>
      </c>
      <c r="D38" s="69"/>
      <c r="E38" s="52"/>
      <c r="F38" s="52"/>
      <c r="G38" s="52"/>
      <c r="H38" s="76" t="s">
        <v>51</v>
      </c>
      <c r="I38" s="69"/>
      <c r="J38" s="66"/>
    </row>
    <row r="39" spans="2:10" ht="13" x14ac:dyDescent="0.3">
      <c r="B39" s="47"/>
      <c r="C39" s="63" t="s">
        <v>59</v>
      </c>
      <c r="D39" s="52"/>
      <c r="E39" s="52"/>
      <c r="F39" s="52"/>
      <c r="G39" s="52"/>
      <c r="H39" s="63" t="s">
        <v>52</v>
      </c>
      <c r="I39" s="69"/>
      <c r="J39" s="66"/>
    </row>
    <row r="40" spans="2:10" ht="13" x14ac:dyDescent="0.3">
      <c r="B40" s="47"/>
      <c r="C40" s="52"/>
      <c r="D40" s="52"/>
      <c r="E40" s="52"/>
      <c r="F40" s="52"/>
      <c r="G40" s="52"/>
      <c r="H40" s="63" t="s">
        <v>53</v>
      </c>
      <c r="I40" s="69"/>
      <c r="J40" s="66"/>
    </row>
    <row r="41" spans="2:10" ht="13" x14ac:dyDescent="0.3">
      <c r="B41" s="47"/>
      <c r="C41" s="52"/>
      <c r="D41" s="52"/>
      <c r="E41" s="52"/>
      <c r="F41" s="52"/>
      <c r="G41" s="63"/>
      <c r="H41" s="69"/>
      <c r="I41" s="69"/>
      <c r="J41" s="66"/>
    </row>
    <row r="42" spans="2:10" x14ac:dyDescent="0.25">
      <c r="B42" s="47"/>
      <c r="C42" s="77" t="s">
        <v>54</v>
      </c>
      <c r="D42" s="77"/>
      <c r="E42" s="77"/>
      <c r="F42" s="77"/>
      <c r="G42" s="77"/>
      <c r="H42" s="77"/>
      <c r="I42" s="77"/>
      <c r="J42" s="66"/>
    </row>
    <row r="43" spans="2:10" x14ac:dyDescent="0.25">
      <c r="B43" s="47"/>
      <c r="C43" s="77"/>
      <c r="D43" s="77"/>
      <c r="E43" s="77"/>
      <c r="F43" s="77"/>
      <c r="G43" s="77"/>
      <c r="H43" s="77"/>
      <c r="I43" s="77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2023-12-20T12:58:03Z</cp:lastPrinted>
  <dcterms:created xsi:type="dcterms:W3CDTF">2022-06-01T14:39:12Z</dcterms:created>
  <dcterms:modified xsi:type="dcterms:W3CDTF">2023-12-20T13:10:26Z</dcterms:modified>
</cp:coreProperties>
</file>