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0329347 CENTRO DIAGNOSTICO OTOLOGIC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FACTURA'!$A$2:$O$24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I1" i="3"/>
  <c r="H1" i="3"/>
  <c r="I29" i="2"/>
  <c r="H29" i="2"/>
  <c r="I27" i="2"/>
  <c r="H27" i="2"/>
  <c r="H31" i="2" s="1"/>
  <c r="I24" i="2"/>
  <c r="H24" i="2"/>
  <c r="I31" i="2" l="1"/>
  <c r="H2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<sst xmlns="http://schemas.openxmlformats.org/spreadsheetml/2006/main" count="274" uniqueCount="105">
  <si>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</si>
  <si>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</si>
  <si>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</si>
  <si>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</si>
  <si>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</si>
  <si>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</si>
  <si>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</si>
  <si>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</si>
  <si>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</si>
  <si>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</si>
  <si>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</si>
  <si>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Otológico SAS</t>
  </si>
  <si>
    <t>FE</t>
  </si>
  <si>
    <t>Demanda</t>
  </si>
  <si>
    <t>Procedimientos terapéuticos ambulatorios</t>
  </si>
  <si>
    <t>Cali</t>
  </si>
  <si>
    <t>Exámenes de laboratorio, imágenes y otras ayudas diagnósticas ambulatorias</t>
  </si>
  <si>
    <t>FOR-CSA-018</t>
  </si>
  <si>
    <t>HOJA 1 DE 2</t>
  </si>
  <si>
    <t>RESUMEN DE CARTERA REVISADA POR LA EPS</t>
  </si>
  <si>
    <t>VERSION 1</t>
  </si>
  <si>
    <t>Señores : CENTRO DIAGNOSTICO OTOLOGICO</t>
  </si>
  <si>
    <t>NIT: 890329347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</si>
  <si>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</si>
  <si>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</si>
  <si>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</si>
  <si>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</si>
  <si>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</si>
  <si>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</si>
  <si>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</si>
  <si>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</si>
  <si>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</si>
  <si>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</si>
  <si>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</si>
  <si>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</si>
  <si>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</si>
  <si>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</si>
  <si>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</si>
  <si>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Ana Milena Valencia Castillo</t>
  </si>
  <si>
    <t>Geraldine Valencia Zambrano</t>
  </si>
  <si>
    <t>Secretaria de Facturación - Otologíco</t>
  </si>
  <si>
    <t>Cartera - Cuentas Salud EPS Comfenalco Valle.</t>
  </si>
  <si>
    <t>NIT Prestador</t>
  </si>
  <si>
    <t>Nombre Prestador</t>
  </si>
  <si>
    <t>Alfa Factura</t>
  </si>
  <si>
    <t>Alfa+Fac</t>
  </si>
  <si>
    <t>Llave</t>
  </si>
  <si>
    <t>Fecha Factura IPS</t>
  </si>
  <si>
    <t>Valor Total Bruto</t>
  </si>
  <si>
    <t>Valor Saldo IPS</t>
  </si>
  <si>
    <t>Valor Cancelado SAP</t>
  </si>
  <si>
    <t>Retención</t>
  </si>
  <si>
    <t>Doc Compensación</t>
  </si>
  <si>
    <t>Fecha de Compensación</t>
  </si>
  <si>
    <t>Fecha Corte</t>
  </si>
  <si>
    <t>CENTRO DIAGNOSTICO OTOLOGICO</t>
  </si>
  <si>
    <t>FE18424</t>
  </si>
  <si>
    <t>890329347_FE18424</t>
  </si>
  <si>
    <t>FACTURA PENDIENTE EN PROGRAMACION DE PAGO</t>
  </si>
  <si>
    <t>FE18882</t>
  </si>
  <si>
    <t>890329347_FE18882</t>
  </si>
  <si>
    <t>FE19480</t>
  </si>
  <si>
    <t>890329347_FE19480</t>
  </si>
  <si>
    <t>FE20013</t>
  </si>
  <si>
    <t>890329347_FE20013</t>
  </si>
  <si>
    <t>FE20530</t>
  </si>
  <si>
    <t>890329347_FE20530</t>
  </si>
  <si>
    <t>FE20531</t>
  </si>
  <si>
    <t>890329347_FE20531</t>
  </si>
  <si>
    <t>FE20532</t>
  </si>
  <si>
    <t>890329347_FE20532</t>
  </si>
  <si>
    <t>FE17834</t>
  </si>
  <si>
    <t>890329347_FE17834</t>
  </si>
  <si>
    <t>FE18425</t>
  </si>
  <si>
    <t>890329347_FE18425</t>
  </si>
  <si>
    <t>FE18877</t>
  </si>
  <si>
    <t>890329347_FE18877</t>
  </si>
  <si>
    <t>FE19483</t>
  </si>
  <si>
    <t>890329347_FE19483</t>
  </si>
  <si>
    <t>FE19490</t>
  </si>
  <si>
    <t>890329347_FE19490</t>
  </si>
  <si>
    <t>FE20012</t>
  </si>
  <si>
    <t>890329347_FE20012</t>
  </si>
  <si>
    <t>FE20015</t>
  </si>
  <si>
    <t>890329347_FE20015</t>
  </si>
  <si>
    <t>FE20017</t>
  </si>
  <si>
    <t>890329347_FE20017</t>
  </si>
  <si>
    <t>FE20526</t>
  </si>
  <si>
    <t>890329347_FE20526</t>
  </si>
  <si>
    <t>FE20527</t>
  </si>
  <si>
    <t>890329347_FE20527</t>
  </si>
  <si>
    <t>FE20880</t>
  </si>
  <si>
    <t>890329347_FE20880</t>
  </si>
  <si>
    <t>FE20885</t>
  </si>
  <si>
    <t>890329347_FE20885</t>
  </si>
  <si>
    <t>FE20887</t>
  </si>
  <si>
    <t>890329347_FE20887</t>
  </si>
  <si>
    <t>FE20890</t>
  </si>
  <si>
    <t>890329347_FE20890</t>
  </si>
  <si>
    <t>FE20882</t>
  </si>
  <si>
    <t>890329347_FE20882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</si>
  <si>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</si>
  <si>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</si>
  <si>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</si>
  <si>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ESTADO EPS DICIEMBRE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</si>
</sst>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&quot;$&quot;\ #,##0;[Red]\-&quot;$&quot;\ #,##0"/>
    <numFmt numFmtId="165" formatCode="&quot;$&quot;\ #,##0"/>
    <numFmt numFmtId="166" formatCode="&quot;$&quot;\ #,##0;[Red]&quot;$&quot;\ #,##0"/>
    <numFmt numFmtId="167" formatCode="_-* #,##0\ _€_-;\-* #,##0\ _€_-;_-* &quot;-&quot;??\ _€_-;_-@_-"/>
    <numFmt numFmtId="168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Tahoma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43" fontId="9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/>
    <xf numFmtId="164" fontId="0" fillId="0" borderId="0" xfId="0" applyNumberFormat="1"/>
    <xf numFmtId="0" fontId="7" fillId="0" borderId="0" xfId="1" applyFont="1"/>
    <xf numFmtId="0" fontId="7" fillId="0" borderId="2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7" fillId="0" borderId="6" xfId="1" applyFont="1" applyBorder="1"/>
    <xf numFmtId="0" fontId="7" fillId="0" borderId="7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5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6" fontId="7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right"/>
    </xf>
    <xf numFmtId="1" fontId="7" fillId="0" borderId="9" xfId="1" applyNumberFormat="1" applyFont="1" applyBorder="1" applyAlignment="1">
      <alignment horizontal="center"/>
    </xf>
    <xf numFmtId="166" fontId="7" fillId="0" borderId="9" xfId="1" applyNumberFormat="1" applyFont="1" applyBorder="1" applyAlignment="1">
      <alignment horizontal="right"/>
    </xf>
    <xf numFmtId="166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3" xfId="1" applyNumberFormat="1" applyFont="1" applyBorder="1" applyAlignment="1">
      <alignment horizontal="center"/>
    </xf>
    <xf numFmtId="166" fontId="8" fillId="0" borderId="13" xfId="1" applyNumberFormat="1" applyFont="1" applyBorder="1" applyAlignment="1">
      <alignment horizontal="right"/>
    </xf>
    <xf numFmtId="166" fontId="7" fillId="0" borderId="0" xfId="1" applyNumberFormat="1" applyFont="1"/>
    <xf numFmtId="166" fontId="8" fillId="0" borderId="9" xfId="1" applyNumberFormat="1" applyFont="1" applyBorder="1"/>
    <xf numFmtId="166" fontId="7" fillId="0" borderId="9" xfId="1" applyNumberFormat="1" applyFont="1" applyBorder="1"/>
    <xf numFmtId="166" fontId="8" fillId="0" borderId="0" xfId="1" applyNumberFormat="1" applyFont="1"/>
    <xf numFmtId="0" fontId="7" fillId="0" borderId="8" xfId="1" applyFont="1" applyBorder="1"/>
    <xf numFmtId="0" fontId="7" fillId="0" borderId="9" xfId="1" applyFont="1" applyBorder="1"/>
    <xf numFmtId="0" fontId="7" fillId="0" borderId="10" xfId="1" applyFont="1" applyBorder="1"/>
    <xf numFmtId="0" fontId="10" fillId="0" borderId="0" xfId="2" applyFont="1"/>
    <xf numFmtId="14" fontId="10" fillId="0" borderId="0" xfId="2" applyNumberFormat="1" applyFont="1"/>
    <xf numFmtId="167" fontId="10" fillId="0" borderId="0" xfId="3" applyNumberFormat="1" applyFont="1"/>
    <xf numFmtId="0" fontId="1" fillId="0" borderId="1" xfId="2" applyFont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14" fontId="1" fillId="0" borderId="1" xfId="2" applyNumberFormat="1" applyFont="1" applyBorder="1" applyAlignment="1">
      <alignment horizontal="center" vertical="center" wrapText="1"/>
    </xf>
    <xf numFmtId="167" fontId="1" fillId="0" borderId="1" xfId="3" applyNumberFormat="1" applyFont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68" fontId="1" fillId="3" borderId="1" xfId="3" applyNumberFormat="1" applyFont="1" applyFill="1" applyBorder="1" applyAlignment="1">
      <alignment horizontal="center" vertical="center" wrapText="1"/>
    </xf>
    <xf numFmtId="14" fontId="1" fillId="3" borderId="1" xfId="3" applyNumberFormat="1" applyFont="1" applyFill="1" applyBorder="1" applyAlignment="1">
      <alignment horizontal="center" vertical="center" wrapText="1"/>
    </xf>
    <xf numFmtId="0" fontId="11" fillId="0" borderId="0" xfId="2" applyFont="1"/>
    <xf numFmtId="0" fontId="11" fillId="0" borderId="1" xfId="2" applyFont="1" applyBorder="1"/>
    <xf numFmtId="14" fontId="11" fillId="0" borderId="1" xfId="2" applyNumberFormat="1" applyFont="1" applyBorder="1"/>
    <xf numFmtId="167" fontId="11" fillId="0" borderId="1" xfId="3" applyNumberFormat="1" applyFont="1" applyBorder="1"/>
    <xf numFmtId="14" fontId="11" fillId="0" borderId="0" xfId="2" applyNumberFormat="1" applyFont="1"/>
    <xf numFmtId="167" fontId="11" fillId="0" borderId="0" xfId="3" applyNumberFormat="1" applyFont="1"/>
  </cellXfs>
  <cellStyles count="4">
    <cellStyle name="Millares 2" xfId="3"/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showGridLines="0" zoomScale="120" zoomScaleNormal="120" workbookViewId="0">
      <selection activeCell="E1" sqref="E1:E1048576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12.42578125" bestFit="1" customWidth="1"/>
    <col min="9" max="9" width="15.7109375" bestFit="1" customWidth="1"/>
    <col min="10" max="10" width="11.42578125" customWidth="1"/>
  </cols>
  <sheetData>
    <row r="1" spans="1:11" s="1" customFormat="1" ht="22.5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3">
        <v>890329347</v>
      </c>
      <c r="B2" s="3" t="s">
        <v>11</v>
      </c>
      <c r="C2" s="3" t="s">
        <v>12</v>
      </c>
      <c r="D2" s="3">
        <v>17834</v>
      </c>
      <c r="E2" s="4">
        <v>45048</v>
      </c>
      <c r="F2" s="4">
        <v>45125</v>
      </c>
      <c r="G2" s="6">
        <v>882000</v>
      </c>
      <c r="H2" s="6">
        <v>882000</v>
      </c>
      <c r="I2" s="5" t="s">
        <v>13</v>
      </c>
      <c r="J2" s="5" t="s">
        <v>15</v>
      </c>
      <c r="K2" s="3" t="s">
        <v>14</v>
      </c>
    </row>
    <row r="3" spans="1:11" x14ac:dyDescent="0.25">
      <c r="A3" s="3">
        <v>890329347</v>
      </c>
      <c r="B3" s="3" t="s">
        <v>11</v>
      </c>
      <c r="C3" s="3" t="s">
        <v>12</v>
      </c>
      <c r="D3" s="3">
        <v>18425</v>
      </c>
      <c r="E3" s="4">
        <v>45082</v>
      </c>
      <c r="F3" s="4">
        <v>45125</v>
      </c>
      <c r="G3" s="6">
        <v>1359400</v>
      </c>
      <c r="H3" s="6">
        <v>1359400</v>
      </c>
      <c r="I3" s="5" t="s">
        <v>13</v>
      </c>
      <c r="J3" s="5" t="s">
        <v>15</v>
      </c>
      <c r="K3" s="3" t="s">
        <v>16</v>
      </c>
    </row>
    <row r="4" spans="1:11" x14ac:dyDescent="0.25">
      <c r="A4" s="3">
        <v>890329347</v>
      </c>
      <c r="B4" s="3" t="s">
        <v>11</v>
      </c>
      <c r="C4" s="3" t="s">
        <v>12</v>
      </c>
      <c r="D4" s="3">
        <v>18877</v>
      </c>
      <c r="E4" s="4">
        <v>45111</v>
      </c>
      <c r="F4" s="4">
        <v>45125</v>
      </c>
      <c r="G4" s="6">
        <v>1864500</v>
      </c>
      <c r="H4" s="6">
        <v>1864500</v>
      </c>
      <c r="I4" s="5" t="s">
        <v>13</v>
      </c>
      <c r="J4" s="5" t="s">
        <v>15</v>
      </c>
      <c r="K4" s="3" t="s">
        <v>16</v>
      </c>
    </row>
    <row r="5" spans="1:11" x14ac:dyDescent="0.25">
      <c r="A5" s="3">
        <v>890329347</v>
      </c>
      <c r="B5" s="3" t="s">
        <v>11</v>
      </c>
      <c r="C5" s="3" t="s">
        <v>12</v>
      </c>
      <c r="D5" s="3">
        <v>19483</v>
      </c>
      <c r="E5" s="4">
        <v>45142</v>
      </c>
      <c r="F5" s="4">
        <v>45142</v>
      </c>
      <c r="G5" s="6">
        <v>881800</v>
      </c>
      <c r="H5" s="6">
        <v>881800</v>
      </c>
      <c r="I5" s="5" t="s">
        <v>13</v>
      </c>
      <c r="J5" s="5" t="s">
        <v>15</v>
      </c>
      <c r="K5" s="3" t="s">
        <v>16</v>
      </c>
    </row>
    <row r="6" spans="1:11" x14ac:dyDescent="0.25">
      <c r="A6" s="3">
        <v>890329347</v>
      </c>
      <c r="B6" s="3" t="s">
        <v>11</v>
      </c>
      <c r="C6" s="3" t="s">
        <v>12</v>
      </c>
      <c r="D6" s="3">
        <v>19490</v>
      </c>
      <c r="E6" s="4">
        <v>45142</v>
      </c>
      <c r="F6" s="4">
        <v>45142</v>
      </c>
      <c r="G6" s="6">
        <v>7262112</v>
      </c>
      <c r="H6" s="6">
        <v>7262112</v>
      </c>
      <c r="I6" s="5" t="s">
        <v>13</v>
      </c>
      <c r="J6" s="5" t="s">
        <v>15</v>
      </c>
      <c r="K6" s="3" t="s">
        <v>16</v>
      </c>
    </row>
    <row r="7" spans="1:11" x14ac:dyDescent="0.25">
      <c r="A7" s="3">
        <v>890329347</v>
      </c>
      <c r="B7" s="3" t="s">
        <v>11</v>
      </c>
      <c r="C7" s="3" t="s">
        <v>12</v>
      </c>
      <c r="D7" s="3">
        <v>20012</v>
      </c>
      <c r="E7" s="4">
        <v>45177</v>
      </c>
      <c r="F7" s="4">
        <v>45183</v>
      </c>
      <c r="G7" s="6">
        <v>742700</v>
      </c>
      <c r="H7" s="6">
        <v>742700</v>
      </c>
      <c r="I7" s="5" t="s">
        <v>13</v>
      </c>
      <c r="J7" s="5" t="s">
        <v>15</v>
      </c>
      <c r="K7" s="3" t="s">
        <v>16</v>
      </c>
    </row>
    <row r="8" spans="1:11" x14ac:dyDescent="0.25">
      <c r="A8" s="3">
        <v>890329347</v>
      </c>
      <c r="B8" s="3" t="s">
        <v>11</v>
      </c>
      <c r="C8" s="3" t="s">
        <v>12</v>
      </c>
      <c r="D8" s="3">
        <v>20015</v>
      </c>
      <c r="E8" s="4">
        <v>45177</v>
      </c>
      <c r="F8" s="4">
        <v>45183</v>
      </c>
      <c r="G8" s="6">
        <v>1600000</v>
      </c>
      <c r="H8" s="6">
        <v>1600000</v>
      </c>
      <c r="I8" s="5" t="s">
        <v>13</v>
      </c>
      <c r="J8" s="5" t="s">
        <v>15</v>
      </c>
      <c r="K8" s="3" t="s">
        <v>16</v>
      </c>
    </row>
    <row r="9" spans="1:11" x14ac:dyDescent="0.25">
      <c r="A9" s="3">
        <v>890329347</v>
      </c>
      <c r="B9" s="3" t="s">
        <v>11</v>
      </c>
      <c r="C9" s="3" t="s">
        <v>12</v>
      </c>
      <c r="D9" s="3">
        <v>20017</v>
      </c>
      <c r="E9" s="4">
        <v>45177</v>
      </c>
      <c r="F9" s="4">
        <v>45183</v>
      </c>
      <c r="G9" s="6">
        <v>5036846</v>
      </c>
      <c r="H9" s="6">
        <v>5036846</v>
      </c>
      <c r="I9" s="5" t="s">
        <v>13</v>
      </c>
      <c r="J9" s="5" t="s">
        <v>15</v>
      </c>
      <c r="K9" s="3" t="s">
        <v>16</v>
      </c>
    </row>
    <row r="10" spans="1:11" x14ac:dyDescent="0.25">
      <c r="A10" s="3">
        <v>890329347</v>
      </c>
      <c r="B10" s="3" t="s">
        <v>11</v>
      </c>
      <c r="C10" s="3" t="s">
        <v>12</v>
      </c>
      <c r="D10" s="3">
        <v>20526</v>
      </c>
      <c r="E10" s="4">
        <v>45209</v>
      </c>
      <c r="F10" s="4">
        <v>45210</v>
      </c>
      <c r="G10" s="6">
        <v>2439660</v>
      </c>
      <c r="H10" s="6">
        <v>2439660</v>
      </c>
      <c r="I10" s="5" t="s">
        <v>13</v>
      </c>
      <c r="J10" s="5" t="s">
        <v>15</v>
      </c>
      <c r="K10" s="3" t="s">
        <v>16</v>
      </c>
    </row>
    <row r="11" spans="1:11" x14ac:dyDescent="0.25">
      <c r="A11" s="3">
        <v>890329347</v>
      </c>
      <c r="B11" s="3" t="s">
        <v>11</v>
      </c>
      <c r="C11" s="3" t="s">
        <v>12</v>
      </c>
      <c r="D11" s="3">
        <v>20527</v>
      </c>
      <c r="E11" s="4">
        <v>45209</v>
      </c>
      <c r="F11" s="4">
        <v>45210</v>
      </c>
      <c r="G11" s="6">
        <v>7519844</v>
      </c>
      <c r="H11" s="6">
        <v>7519844</v>
      </c>
      <c r="I11" s="5" t="s">
        <v>13</v>
      </c>
      <c r="J11" s="5" t="s">
        <v>15</v>
      </c>
      <c r="K11" s="3" t="s">
        <v>16</v>
      </c>
    </row>
    <row r="12" spans="1:11" x14ac:dyDescent="0.25">
      <c r="A12" s="3">
        <v>890329347</v>
      </c>
      <c r="B12" s="3" t="s">
        <v>11</v>
      </c>
      <c r="C12" s="3" t="s">
        <v>12</v>
      </c>
      <c r="D12" s="3">
        <v>20880</v>
      </c>
      <c r="E12" s="4">
        <v>45237</v>
      </c>
      <c r="F12" s="4">
        <v>45238</v>
      </c>
      <c r="G12" s="6">
        <v>832520</v>
      </c>
      <c r="H12" s="6">
        <v>832520</v>
      </c>
      <c r="I12" s="5" t="s">
        <v>13</v>
      </c>
      <c r="J12" s="5" t="s">
        <v>15</v>
      </c>
      <c r="K12" s="3" t="s">
        <v>16</v>
      </c>
    </row>
    <row r="13" spans="1:11" x14ac:dyDescent="0.25">
      <c r="A13" s="3">
        <v>890329347</v>
      </c>
      <c r="B13" s="3" t="s">
        <v>11</v>
      </c>
      <c r="C13" s="3" t="s">
        <v>12</v>
      </c>
      <c r="D13" s="3">
        <v>20885</v>
      </c>
      <c r="E13" s="4">
        <v>45237</v>
      </c>
      <c r="F13" s="4">
        <v>45238</v>
      </c>
      <c r="G13" s="6">
        <v>8235517</v>
      </c>
      <c r="H13" s="6">
        <v>8235517</v>
      </c>
      <c r="I13" s="5" t="s">
        <v>13</v>
      </c>
      <c r="J13" s="5" t="s">
        <v>15</v>
      </c>
      <c r="K13" s="3" t="s">
        <v>16</v>
      </c>
    </row>
    <row r="14" spans="1:11" x14ac:dyDescent="0.25">
      <c r="A14" s="3">
        <v>890329347</v>
      </c>
      <c r="B14" s="3" t="s">
        <v>11</v>
      </c>
      <c r="C14" s="3" t="s">
        <v>12</v>
      </c>
      <c r="D14" s="3">
        <v>20887</v>
      </c>
      <c r="E14" s="4">
        <v>45237</v>
      </c>
      <c r="F14" s="4">
        <v>45238</v>
      </c>
      <c r="G14" s="6">
        <v>1080000</v>
      </c>
      <c r="H14" s="6">
        <v>1080000</v>
      </c>
      <c r="I14" s="5" t="s">
        <v>13</v>
      </c>
      <c r="J14" s="5" t="s">
        <v>15</v>
      </c>
      <c r="K14" s="3" t="s">
        <v>14</v>
      </c>
    </row>
    <row r="15" spans="1:11" x14ac:dyDescent="0.25">
      <c r="A15" s="3">
        <v>890329347</v>
      </c>
      <c r="B15" s="3" t="s">
        <v>11</v>
      </c>
      <c r="C15" s="3" t="s">
        <v>12</v>
      </c>
      <c r="D15" s="3">
        <v>20890</v>
      </c>
      <c r="E15" s="4">
        <v>45237</v>
      </c>
      <c r="F15" s="4">
        <v>45238</v>
      </c>
      <c r="G15" s="6">
        <v>3430000</v>
      </c>
      <c r="H15" s="6">
        <v>3430000</v>
      </c>
      <c r="I15" s="5" t="s">
        <v>13</v>
      </c>
      <c r="J15" s="5" t="s">
        <v>15</v>
      </c>
      <c r="K15" s="3" t="s">
        <v>14</v>
      </c>
    </row>
    <row r="16" spans="1:11" x14ac:dyDescent="0.25">
      <c r="A16" s="3">
        <v>890329347</v>
      </c>
      <c r="B16" s="3" t="s">
        <v>11</v>
      </c>
      <c r="C16" s="3" t="s">
        <v>12</v>
      </c>
      <c r="D16" s="3">
        <v>18424</v>
      </c>
      <c r="E16" s="4">
        <v>45082</v>
      </c>
      <c r="F16" s="4">
        <v>45125</v>
      </c>
      <c r="G16" s="6">
        <v>488700</v>
      </c>
      <c r="H16" s="6">
        <v>488700</v>
      </c>
      <c r="I16" s="5" t="s">
        <v>13</v>
      </c>
      <c r="J16" s="5" t="s">
        <v>15</v>
      </c>
      <c r="K16" s="3" t="s">
        <v>16</v>
      </c>
    </row>
    <row r="17" spans="1:11" x14ac:dyDescent="0.25">
      <c r="A17" s="3">
        <v>890329347</v>
      </c>
      <c r="B17" s="3" t="s">
        <v>11</v>
      </c>
      <c r="C17" s="3" t="s">
        <v>12</v>
      </c>
      <c r="D17" s="3">
        <v>18882</v>
      </c>
      <c r="E17" s="4">
        <v>45111</v>
      </c>
      <c r="F17" s="4">
        <v>45125</v>
      </c>
      <c r="G17" s="6">
        <v>2839200</v>
      </c>
      <c r="H17" s="6">
        <v>2839200</v>
      </c>
      <c r="I17" s="5" t="s">
        <v>13</v>
      </c>
      <c r="J17" s="5" t="s">
        <v>15</v>
      </c>
      <c r="K17" s="3" t="s">
        <v>16</v>
      </c>
    </row>
    <row r="18" spans="1:11" x14ac:dyDescent="0.25">
      <c r="A18" s="3">
        <v>890329347</v>
      </c>
      <c r="B18" s="3" t="s">
        <v>11</v>
      </c>
      <c r="C18" s="3" t="s">
        <v>12</v>
      </c>
      <c r="D18" s="3">
        <v>19480</v>
      </c>
      <c r="E18" s="4">
        <v>45142</v>
      </c>
      <c r="F18" s="4">
        <v>45142</v>
      </c>
      <c r="G18" s="6">
        <v>1025100</v>
      </c>
      <c r="H18" s="6">
        <v>1025100</v>
      </c>
      <c r="I18" s="5" t="s">
        <v>13</v>
      </c>
      <c r="J18" s="5" t="s">
        <v>15</v>
      </c>
      <c r="K18" s="3" t="s">
        <v>16</v>
      </c>
    </row>
    <row r="19" spans="1:11" x14ac:dyDescent="0.25">
      <c r="A19" s="3">
        <v>890329347</v>
      </c>
      <c r="B19" s="3" t="s">
        <v>11</v>
      </c>
      <c r="C19" s="3" t="s">
        <v>12</v>
      </c>
      <c r="D19" s="3">
        <v>20013</v>
      </c>
      <c r="E19" s="4">
        <v>45177</v>
      </c>
      <c r="F19" s="4">
        <v>45183</v>
      </c>
      <c r="G19" s="6">
        <v>3046700</v>
      </c>
      <c r="H19" s="6">
        <v>3046700</v>
      </c>
      <c r="I19" s="5" t="s">
        <v>13</v>
      </c>
      <c r="J19" s="5" t="s">
        <v>15</v>
      </c>
      <c r="K19" s="3" t="s">
        <v>16</v>
      </c>
    </row>
    <row r="20" spans="1:11" x14ac:dyDescent="0.25">
      <c r="A20" s="3">
        <v>890329347</v>
      </c>
      <c r="B20" s="3" t="s">
        <v>11</v>
      </c>
      <c r="C20" s="3" t="s">
        <v>12</v>
      </c>
      <c r="D20" s="3">
        <v>20530</v>
      </c>
      <c r="E20" s="4">
        <v>45209</v>
      </c>
      <c r="F20" s="4">
        <v>45210</v>
      </c>
      <c r="G20" s="6">
        <v>1945900</v>
      </c>
      <c r="H20" s="6">
        <v>1945900</v>
      </c>
      <c r="I20" s="5" t="s">
        <v>13</v>
      </c>
      <c r="J20" s="5" t="s">
        <v>15</v>
      </c>
      <c r="K20" s="3" t="s">
        <v>16</v>
      </c>
    </row>
    <row r="21" spans="1:11" x14ac:dyDescent="0.25">
      <c r="A21" s="3">
        <v>890329347</v>
      </c>
      <c r="B21" s="3" t="s">
        <v>11</v>
      </c>
      <c r="C21" s="3" t="s">
        <v>12</v>
      </c>
      <c r="D21" s="3">
        <v>20531</v>
      </c>
      <c r="E21" s="4">
        <v>45209</v>
      </c>
      <c r="F21" s="4">
        <v>45210</v>
      </c>
      <c r="G21" s="6">
        <v>1600000</v>
      </c>
      <c r="H21" s="6">
        <v>1600000</v>
      </c>
      <c r="I21" s="5" t="s">
        <v>13</v>
      </c>
      <c r="J21" s="5" t="s">
        <v>15</v>
      </c>
      <c r="K21" s="3" t="s">
        <v>16</v>
      </c>
    </row>
    <row r="22" spans="1:11" x14ac:dyDescent="0.25">
      <c r="A22" s="3">
        <v>890329347</v>
      </c>
      <c r="B22" s="3" t="s">
        <v>11</v>
      </c>
      <c r="C22" s="3" t="s">
        <v>12</v>
      </c>
      <c r="D22" s="3">
        <v>20532</v>
      </c>
      <c r="E22" s="4">
        <v>45209</v>
      </c>
      <c r="F22" s="4">
        <v>45210</v>
      </c>
      <c r="G22" s="6">
        <v>711680</v>
      </c>
      <c r="H22" s="6">
        <v>711680</v>
      </c>
      <c r="I22" s="5" t="s">
        <v>13</v>
      </c>
      <c r="J22" s="5" t="s">
        <v>15</v>
      </c>
      <c r="K22" s="3" t="s">
        <v>14</v>
      </c>
    </row>
    <row r="23" spans="1:11" x14ac:dyDescent="0.25">
      <c r="A23" s="3">
        <v>890329347</v>
      </c>
      <c r="B23" s="3" t="s">
        <v>11</v>
      </c>
      <c r="C23" s="3" t="s">
        <v>12</v>
      </c>
      <c r="D23" s="3">
        <v>20882</v>
      </c>
      <c r="E23" s="4">
        <v>45237</v>
      </c>
      <c r="F23" s="4">
        <v>45238</v>
      </c>
      <c r="G23" s="6">
        <v>1259880</v>
      </c>
      <c r="H23" s="6">
        <v>1259880</v>
      </c>
      <c r="I23" s="5" t="s">
        <v>13</v>
      </c>
      <c r="J23" s="5" t="s">
        <v>15</v>
      </c>
      <c r="K23" s="3" t="s">
        <v>16</v>
      </c>
    </row>
    <row r="24" spans="1:11" x14ac:dyDescent="0.25">
      <c r="H24" s="7">
        <f>SUM(H2:H23)</f>
        <v>56084059</v>
      </c>
    </row>
  </sheetData>
  <dataValidations count="1">
    <dataValidation type="whole" operator="greaterThan" allowBlank="1" showInputMessage="1" showErrorMessage="1" errorTitle="DATO ERRADO" error="El valor debe ser diferente de cero" sqref="G1:H1 G16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zoomScale="73" zoomScaleNormal="73" workbookViewId="0">
      <selection activeCell="J23" sqref="J23"/>
    </sheetView>
  </sheetViews>
  <sheetFormatPr baseColWidth="10" defaultRowHeight="15" x14ac:dyDescent="0.25"/>
  <cols>
    <col min="1" max="1" width="13.42578125" style="62" bestFit="1" customWidth="1"/>
    <col min="2" max="2" width="32.85546875" style="62" bestFit="1" customWidth="1"/>
    <col min="3" max="3" width="11.85546875" style="62" bestFit="1" customWidth="1"/>
    <col min="4" max="4" width="8.7109375" style="62" bestFit="1" customWidth="1"/>
    <col min="5" max="5" width="11.42578125" style="62"/>
    <col min="6" max="6" width="20.85546875" style="62" bestFit="1" customWidth="1"/>
    <col min="7" max="7" width="13.7109375" style="66" bestFit="1" customWidth="1"/>
    <col min="8" max="9" width="16.5703125" style="67" bestFit="1" customWidth="1"/>
    <col min="10" max="10" width="47.140625" style="62" bestFit="1" customWidth="1"/>
    <col min="11" max="11" width="14.5703125" style="67" bestFit="1" customWidth="1"/>
    <col min="12" max="12" width="14.5703125" style="67" customWidth="1"/>
    <col min="13" max="13" width="14.5703125" style="62" bestFit="1" customWidth="1"/>
    <col min="14" max="14" width="14.5703125" style="66" bestFit="1" customWidth="1"/>
    <col min="15" max="15" width="12.42578125" style="62" bestFit="1" customWidth="1"/>
    <col min="16" max="16384" width="11.42578125" style="62"/>
  </cols>
  <sheetData>
    <row r="1" spans="1:15" s="51" customFormat="1" x14ac:dyDescent="0.25">
      <c r="G1" s="52"/>
      <c r="H1" s="53">
        <f>SUBTOTAL(9,H3:H24)</f>
        <v>56084059</v>
      </c>
      <c r="I1" s="53">
        <f>SUBTOTAL(9,I3:I24)</f>
        <v>56084059</v>
      </c>
      <c r="K1" s="53">
        <f>SUBTOTAL(9,K3:K19)</f>
        <v>0</v>
      </c>
      <c r="L1" s="53"/>
      <c r="N1" s="52"/>
    </row>
    <row r="2" spans="1:15" ht="30" x14ac:dyDescent="0.25">
      <c r="A2" s="54" t="s">
        <v>42</v>
      </c>
      <c r="B2" s="54" t="s">
        <v>43</v>
      </c>
      <c r="C2" s="54" t="s">
        <v>44</v>
      </c>
      <c r="D2" s="54" t="s">
        <v>1</v>
      </c>
      <c r="E2" s="54" t="s">
        <v>45</v>
      </c>
      <c r="F2" s="55" t="s">
        <v>46</v>
      </c>
      <c r="G2" s="56" t="s">
        <v>47</v>
      </c>
      <c r="H2" s="57" t="s">
        <v>48</v>
      </c>
      <c r="I2" s="57" t="s">
        <v>49</v>
      </c>
      <c r="J2" s="58" t="s">
        <v>104</v>
      </c>
      <c r="K2" s="59" t="s">
        <v>50</v>
      </c>
      <c r="L2" s="59" t="s">
        <v>51</v>
      </c>
      <c r="M2" s="60" t="s">
        <v>52</v>
      </c>
      <c r="N2" s="61" t="s">
        <v>53</v>
      </c>
      <c r="O2" s="60" t="s">
        <v>54</v>
      </c>
    </row>
    <row r="3" spans="1:15" x14ac:dyDescent="0.25">
      <c r="A3" s="63">
        <v>890329347</v>
      </c>
      <c r="B3" s="63" t="s">
        <v>55</v>
      </c>
      <c r="C3" s="63" t="s">
        <v>12</v>
      </c>
      <c r="D3" s="63">
        <v>18424</v>
      </c>
      <c r="E3" s="63" t="s">
        <v>56</v>
      </c>
      <c r="F3" s="63" t="s">
        <v>57</v>
      </c>
      <c r="G3" s="64">
        <v>45082</v>
      </c>
      <c r="H3" s="65">
        <v>488700</v>
      </c>
      <c r="I3" s="65">
        <v>488700</v>
      </c>
      <c r="J3" s="63" t="s">
        <v>58</v>
      </c>
      <c r="K3" s="65">
        <v>0</v>
      </c>
      <c r="L3" s="65">
        <v>0</v>
      </c>
      <c r="M3" s="63"/>
      <c r="N3" s="63"/>
      <c r="O3" s="64">
        <v>45260</v>
      </c>
    </row>
    <row r="4" spans="1:15" x14ac:dyDescent="0.25">
      <c r="A4" s="63">
        <v>890329347</v>
      </c>
      <c r="B4" s="63" t="s">
        <v>55</v>
      </c>
      <c r="C4" s="63" t="s">
        <v>12</v>
      </c>
      <c r="D4" s="63">
        <v>18882</v>
      </c>
      <c r="E4" s="63" t="s">
        <v>59</v>
      </c>
      <c r="F4" s="63" t="s">
        <v>60</v>
      </c>
      <c r="G4" s="64">
        <v>45111</v>
      </c>
      <c r="H4" s="65">
        <v>2839200</v>
      </c>
      <c r="I4" s="65">
        <v>2839200</v>
      </c>
      <c r="J4" s="63" t="s">
        <v>58</v>
      </c>
      <c r="K4" s="65">
        <v>0</v>
      </c>
      <c r="L4" s="65">
        <v>0</v>
      </c>
      <c r="M4" s="63"/>
      <c r="N4" s="63"/>
      <c r="O4" s="64">
        <v>45260</v>
      </c>
    </row>
    <row r="5" spans="1:15" x14ac:dyDescent="0.25">
      <c r="A5" s="63">
        <v>890329347</v>
      </c>
      <c r="B5" s="63" t="s">
        <v>55</v>
      </c>
      <c r="C5" s="63" t="s">
        <v>12</v>
      </c>
      <c r="D5" s="63">
        <v>19480</v>
      </c>
      <c r="E5" s="63" t="s">
        <v>61</v>
      </c>
      <c r="F5" s="63" t="s">
        <v>62</v>
      </c>
      <c r="G5" s="64">
        <v>45142</v>
      </c>
      <c r="H5" s="65">
        <v>1025100</v>
      </c>
      <c r="I5" s="65">
        <v>1025100</v>
      </c>
      <c r="J5" s="63" t="s">
        <v>58</v>
      </c>
      <c r="K5" s="65">
        <v>0</v>
      </c>
      <c r="L5" s="65">
        <v>0</v>
      </c>
      <c r="M5" s="63"/>
      <c r="N5" s="63"/>
      <c r="O5" s="64">
        <v>45260</v>
      </c>
    </row>
    <row r="6" spans="1:15" x14ac:dyDescent="0.25">
      <c r="A6" s="63">
        <v>890329347</v>
      </c>
      <c r="B6" s="63" t="s">
        <v>55</v>
      </c>
      <c r="C6" s="63" t="s">
        <v>12</v>
      </c>
      <c r="D6" s="63">
        <v>20013</v>
      </c>
      <c r="E6" s="63" t="s">
        <v>63</v>
      </c>
      <c r="F6" s="63" t="s">
        <v>64</v>
      </c>
      <c r="G6" s="64">
        <v>45177</v>
      </c>
      <c r="H6" s="65">
        <v>3046700</v>
      </c>
      <c r="I6" s="65">
        <v>3046700</v>
      </c>
      <c r="J6" s="63" t="s">
        <v>33</v>
      </c>
      <c r="K6" s="65">
        <v>0</v>
      </c>
      <c r="L6" s="65">
        <v>0</v>
      </c>
      <c r="M6" s="63"/>
      <c r="N6" s="63"/>
      <c r="O6" s="64">
        <v>45260</v>
      </c>
    </row>
    <row r="7" spans="1:15" x14ac:dyDescent="0.25">
      <c r="A7" s="63">
        <v>890329347</v>
      </c>
      <c r="B7" s="63" t="s">
        <v>55</v>
      </c>
      <c r="C7" s="63" t="s">
        <v>12</v>
      </c>
      <c r="D7" s="63">
        <v>20530</v>
      </c>
      <c r="E7" s="63" t="s">
        <v>65</v>
      </c>
      <c r="F7" s="63" t="s">
        <v>66</v>
      </c>
      <c r="G7" s="64">
        <v>45209</v>
      </c>
      <c r="H7" s="65">
        <v>1945900</v>
      </c>
      <c r="I7" s="65">
        <v>1945900</v>
      </c>
      <c r="J7" s="63" t="s">
        <v>33</v>
      </c>
      <c r="K7" s="65">
        <v>0</v>
      </c>
      <c r="L7" s="65">
        <v>0</v>
      </c>
      <c r="M7" s="63"/>
      <c r="N7" s="63"/>
      <c r="O7" s="64">
        <v>45260</v>
      </c>
    </row>
    <row r="8" spans="1:15" x14ac:dyDescent="0.25">
      <c r="A8" s="63">
        <v>890329347</v>
      </c>
      <c r="B8" s="63" t="s">
        <v>55</v>
      </c>
      <c r="C8" s="63" t="s">
        <v>12</v>
      </c>
      <c r="D8" s="63">
        <v>20531</v>
      </c>
      <c r="E8" s="63" t="s">
        <v>67</v>
      </c>
      <c r="F8" s="63" t="s">
        <v>68</v>
      </c>
      <c r="G8" s="64">
        <v>45209</v>
      </c>
      <c r="H8" s="65">
        <v>1600000</v>
      </c>
      <c r="I8" s="65">
        <v>1600000</v>
      </c>
      <c r="J8" s="63" t="s">
        <v>33</v>
      </c>
      <c r="K8" s="65">
        <v>0</v>
      </c>
      <c r="L8" s="65">
        <v>0</v>
      </c>
      <c r="M8" s="63"/>
      <c r="N8" s="63"/>
      <c r="O8" s="64">
        <v>45260</v>
      </c>
    </row>
    <row r="9" spans="1:15" x14ac:dyDescent="0.25">
      <c r="A9" s="63">
        <v>890329347</v>
      </c>
      <c r="B9" s="63" t="s">
        <v>55</v>
      </c>
      <c r="C9" s="63" t="s">
        <v>12</v>
      </c>
      <c r="D9" s="63">
        <v>20532</v>
      </c>
      <c r="E9" s="63" t="s">
        <v>69</v>
      </c>
      <c r="F9" s="63" t="s">
        <v>70</v>
      </c>
      <c r="G9" s="64">
        <v>45209</v>
      </c>
      <c r="H9" s="65">
        <v>711680</v>
      </c>
      <c r="I9" s="65">
        <v>711680</v>
      </c>
      <c r="J9" s="63" t="s">
        <v>33</v>
      </c>
      <c r="K9" s="65">
        <v>0</v>
      </c>
      <c r="L9" s="65">
        <v>0</v>
      </c>
      <c r="M9" s="63"/>
      <c r="N9" s="63"/>
      <c r="O9" s="64">
        <v>45260</v>
      </c>
    </row>
    <row r="10" spans="1:15" x14ac:dyDescent="0.25">
      <c r="A10" s="63">
        <v>890329347</v>
      </c>
      <c r="B10" s="63" t="s">
        <v>55</v>
      </c>
      <c r="C10" s="63" t="s">
        <v>12</v>
      </c>
      <c r="D10" s="63">
        <v>17834</v>
      </c>
      <c r="E10" s="63" t="s">
        <v>71</v>
      </c>
      <c r="F10" s="63" t="s">
        <v>72</v>
      </c>
      <c r="G10" s="64">
        <v>45048</v>
      </c>
      <c r="H10" s="65">
        <v>882000</v>
      </c>
      <c r="I10" s="65">
        <v>882000</v>
      </c>
      <c r="J10" s="63" t="s">
        <v>58</v>
      </c>
      <c r="K10" s="65">
        <v>0</v>
      </c>
      <c r="L10" s="65">
        <v>0</v>
      </c>
      <c r="M10" s="63"/>
      <c r="N10" s="63"/>
      <c r="O10" s="64">
        <v>45260</v>
      </c>
    </row>
    <row r="11" spans="1:15" x14ac:dyDescent="0.25">
      <c r="A11" s="63">
        <v>890329347</v>
      </c>
      <c r="B11" s="63" t="s">
        <v>55</v>
      </c>
      <c r="C11" s="63" t="s">
        <v>12</v>
      </c>
      <c r="D11" s="63">
        <v>18425</v>
      </c>
      <c r="E11" s="63" t="s">
        <v>73</v>
      </c>
      <c r="F11" s="63" t="s">
        <v>74</v>
      </c>
      <c r="G11" s="64">
        <v>45082</v>
      </c>
      <c r="H11" s="65">
        <v>1359400</v>
      </c>
      <c r="I11" s="65">
        <v>1359400</v>
      </c>
      <c r="J11" s="63" t="s">
        <v>58</v>
      </c>
      <c r="K11" s="65">
        <v>0</v>
      </c>
      <c r="L11" s="65">
        <v>0</v>
      </c>
      <c r="M11" s="63"/>
      <c r="N11" s="63"/>
      <c r="O11" s="64">
        <v>45260</v>
      </c>
    </row>
    <row r="12" spans="1:15" x14ac:dyDescent="0.25">
      <c r="A12" s="63">
        <v>890329347</v>
      </c>
      <c r="B12" s="63" t="s">
        <v>55</v>
      </c>
      <c r="C12" s="63" t="s">
        <v>12</v>
      </c>
      <c r="D12" s="63">
        <v>18877</v>
      </c>
      <c r="E12" s="63" t="s">
        <v>75</v>
      </c>
      <c r="F12" s="63" t="s">
        <v>76</v>
      </c>
      <c r="G12" s="64">
        <v>45111</v>
      </c>
      <c r="H12" s="65">
        <v>1864500</v>
      </c>
      <c r="I12" s="65">
        <v>1864500</v>
      </c>
      <c r="J12" s="63" t="s">
        <v>58</v>
      </c>
      <c r="K12" s="65">
        <v>0</v>
      </c>
      <c r="L12" s="65">
        <v>0</v>
      </c>
      <c r="M12" s="63"/>
      <c r="N12" s="63"/>
      <c r="O12" s="64">
        <v>45260</v>
      </c>
    </row>
    <row r="13" spans="1:15" x14ac:dyDescent="0.25">
      <c r="A13" s="63">
        <v>890329347</v>
      </c>
      <c r="B13" s="63" t="s">
        <v>55</v>
      </c>
      <c r="C13" s="63" t="s">
        <v>12</v>
      </c>
      <c r="D13" s="63">
        <v>19483</v>
      </c>
      <c r="E13" s="63" t="s">
        <v>77</v>
      </c>
      <c r="F13" s="63" t="s">
        <v>78</v>
      </c>
      <c r="G13" s="64">
        <v>45142</v>
      </c>
      <c r="H13" s="65">
        <v>881800</v>
      </c>
      <c r="I13" s="65">
        <v>881800</v>
      </c>
      <c r="J13" s="63" t="s">
        <v>58</v>
      </c>
      <c r="K13" s="65">
        <v>0</v>
      </c>
      <c r="L13" s="65">
        <v>0</v>
      </c>
      <c r="M13" s="63"/>
      <c r="N13" s="63"/>
      <c r="O13" s="64">
        <v>45260</v>
      </c>
    </row>
    <row r="14" spans="1:15" x14ac:dyDescent="0.25">
      <c r="A14" s="63">
        <v>890329347</v>
      </c>
      <c r="B14" s="63" t="s">
        <v>55</v>
      </c>
      <c r="C14" s="63" t="s">
        <v>12</v>
      </c>
      <c r="D14" s="63">
        <v>19490</v>
      </c>
      <c r="E14" s="63" t="s">
        <v>79</v>
      </c>
      <c r="F14" s="63" t="s">
        <v>80</v>
      </c>
      <c r="G14" s="64">
        <v>45142</v>
      </c>
      <c r="H14" s="65">
        <v>7262112</v>
      </c>
      <c r="I14" s="65">
        <v>7262112</v>
      </c>
      <c r="J14" s="63" t="s">
        <v>58</v>
      </c>
      <c r="K14" s="65">
        <v>0</v>
      </c>
      <c r="L14" s="65">
        <v>0</v>
      </c>
      <c r="M14" s="63"/>
      <c r="N14" s="63"/>
      <c r="O14" s="64">
        <v>45260</v>
      </c>
    </row>
    <row r="15" spans="1:15" x14ac:dyDescent="0.25">
      <c r="A15" s="63">
        <v>890329347</v>
      </c>
      <c r="B15" s="63" t="s">
        <v>55</v>
      </c>
      <c r="C15" s="63" t="s">
        <v>12</v>
      </c>
      <c r="D15" s="63">
        <v>20012</v>
      </c>
      <c r="E15" s="63" t="s">
        <v>81</v>
      </c>
      <c r="F15" s="63" t="s">
        <v>82</v>
      </c>
      <c r="G15" s="64">
        <v>45177</v>
      </c>
      <c r="H15" s="65">
        <v>742700</v>
      </c>
      <c r="I15" s="65">
        <v>742700</v>
      </c>
      <c r="J15" s="63" t="s">
        <v>58</v>
      </c>
      <c r="K15" s="65">
        <v>0</v>
      </c>
      <c r="L15" s="65">
        <v>0</v>
      </c>
      <c r="M15" s="63"/>
      <c r="N15" s="63"/>
      <c r="O15" s="64">
        <v>45260</v>
      </c>
    </row>
    <row r="16" spans="1:15" x14ac:dyDescent="0.25">
      <c r="A16" s="63">
        <v>890329347</v>
      </c>
      <c r="B16" s="63" t="s">
        <v>55</v>
      </c>
      <c r="C16" s="63" t="s">
        <v>12</v>
      </c>
      <c r="D16" s="63">
        <v>20015</v>
      </c>
      <c r="E16" s="63" t="s">
        <v>83</v>
      </c>
      <c r="F16" s="63" t="s">
        <v>84</v>
      </c>
      <c r="G16" s="64">
        <v>45177</v>
      </c>
      <c r="H16" s="65">
        <v>1600000</v>
      </c>
      <c r="I16" s="65">
        <v>1600000</v>
      </c>
      <c r="J16" s="63" t="s">
        <v>58</v>
      </c>
      <c r="K16" s="65">
        <v>0</v>
      </c>
      <c r="L16" s="65">
        <v>0</v>
      </c>
      <c r="M16" s="63"/>
      <c r="N16" s="63"/>
      <c r="O16" s="64">
        <v>45260</v>
      </c>
    </row>
    <row r="17" spans="1:15" x14ac:dyDescent="0.25">
      <c r="A17" s="63">
        <v>890329347</v>
      </c>
      <c r="B17" s="63" t="s">
        <v>55</v>
      </c>
      <c r="C17" s="63" t="s">
        <v>12</v>
      </c>
      <c r="D17" s="63">
        <v>20017</v>
      </c>
      <c r="E17" s="63" t="s">
        <v>85</v>
      </c>
      <c r="F17" s="63" t="s">
        <v>86</v>
      </c>
      <c r="G17" s="64">
        <v>45177</v>
      </c>
      <c r="H17" s="65">
        <v>5036846</v>
      </c>
      <c r="I17" s="65">
        <v>5036846</v>
      </c>
      <c r="J17" s="63" t="s">
        <v>58</v>
      </c>
      <c r="K17" s="65">
        <v>0</v>
      </c>
      <c r="L17" s="65">
        <v>0</v>
      </c>
      <c r="M17" s="63"/>
      <c r="N17" s="63"/>
      <c r="O17" s="64">
        <v>45260</v>
      </c>
    </row>
    <row r="18" spans="1:15" x14ac:dyDescent="0.25">
      <c r="A18" s="63">
        <v>890329347</v>
      </c>
      <c r="B18" s="63" t="s">
        <v>55</v>
      </c>
      <c r="C18" s="63" t="s">
        <v>12</v>
      </c>
      <c r="D18" s="63">
        <v>20526</v>
      </c>
      <c r="E18" s="63" t="s">
        <v>87</v>
      </c>
      <c r="F18" s="63" t="s">
        <v>88</v>
      </c>
      <c r="G18" s="64">
        <v>45209</v>
      </c>
      <c r="H18" s="65">
        <v>2439660</v>
      </c>
      <c r="I18" s="65">
        <v>2439660</v>
      </c>
      <c r="J18" s="63" t="s">
        <v>33</v>
      </c>
      <c r="K18" s="65">
        <v>0</v>
      </c>
      <c r="L18" s="65">
        <v>0</v>
      </c>
      <c r="M18" s="63"/>
      <c r="N18" s="63"/>
      <c r="O18" s="64">
        <v>45260</v>
      </c>
    </row>
    <row r="19" spans="1:15" x14ac:dyDescent="0.25">
      <c r="A19" s="63">
        <v>890329347</v>
      </c>
      <c r="B19" s="63" t="s">
        <v>55</v>
      </c>
      <c r="C19" s="63" t="s">
        <v>12</v>
      </c>
      <c r="D19" s="63">
        <v>20527</v>
      </c>
      <c r="E19" s="63" t="s">
        <v>89</v>
      </c>
      <c r="F19" s="63" t="s">
        <v>90</v>
      </c>
      <c r="G19" s="64">
        <v>45209</v>
      </c>
      <c r="H19" s="65">
        <v>7519844</v>
      </c>
      <c r="I19" s="65">
        <v>7519844</v>
      </c>
      <c r="J19" s="63" t="s">
        <v>58</v>
      </c>
      <c r="K19" s="65">
        <v>0</v>
      </c>
      <c r="L19" s="65">
        <v>0</v>
      </c>
      <c r="M19" s="63"/>
      <c r="N19" s="63"/>
      <c r="O19" s="64">
        <v>45260</v>
      </c>
    </row>
    <row r="20" spans="1:15" x14ac:dyDescent="0.25">
      <c r="A20" s="63">
        <v>890329347</v>
      </c>
      <c r="B20" s="63" t="s">
        <v>55</v>
      </c>
      <c r="C20" s="63" t="s">
        <v>12</v>
      </c>
      <c r="D20" s="63">
        <v>20880</v>
      </c>
      <c r="E20" s="63" t="s">
        <v>91</v>
      </c>
      <c r="F20" s="63" t="s">
        <v>92</v>
      </c>
      <c r="G20" s="64">
        <v>45238</v>
      </c>
      <c r="H20" s="65">
        <v>832520</v>
      </c>
      <c r="I20" s="65">
        <v>832520</v>
      </c>
      <c r="J20" s="63" t="s">
        <v>33</v>
      </c>
      <c r="K20" s="65"/>
      <c r="L20" s="65"/>
      <c r="M20" s="63"/>
      <c r="N20" s="64"/>
      <c r="O20" s="64">
        <v>45260</v>
      </c>
    </row>
    <row r="21" spans="1:15" x14ac:dyDescent="0.25">
      <c r="A21" s="63">
        <v>890329347</v>
      </c>
      <c r="B21" s="63" t="s">
        <v>55</v>
      </c>
      <c r="C21" s="63" t="s">
        <v>12</v>
      </c>
      <c r="D21" s="63">
        <v>20885</v>
      </c>
      <c r="E21" s="63" t="s">
        <v>93</v>
      </c>
      <c r="F21" s="63" t="s">
        <v>94</v>
      </c>
      <c r="G21" s="64">
        <v>45238</v>
      </c>
      <c r="H21" s="65">
        <v>8235517</v>
      </c>
      <c r="I21" s="65">
        <v>8235517</v>
      </c>
      <c r="J21" s="63" t="s">
        <v>33</v>
      </c>
      <c r="K21" s="65"/>
      <c r="L21" s="65"/>
      <c r="M21" s="63"/>
      <c r="N21" s="64"/>
      <c r="O21" s="64">
        <v>45260</v>
      </c>
    </row>
    <row r="22" spans="1:15" x14ac:dyDescent="0.25">
      <c r="A22" s="63">
        <v>890329347</v>
      </c>
      <c r="B22" s="63" t="s">
        <v>55</v>
      </c>
      <c r="C22" s="63" t="s">
        <v>12</v>
      </c>
      <c r="D22" s="63">
        <v>20887</v>
      </c>
      <c r="E22" s="63" t="s">
        <v>95</v>
      </c>
      <c r="F22" s="63" t="s">
        <v>96</v>
      </c>
      <c r="G22" s="64">
        <v>45237</v>
      </c>
      <c r="H22" s="65">
        <v>1080000</v>
      </c>
      <c r="I22" s="65">
        <v>1080000</v>
      </c>
      <c r="J22" s="63" t="s">
        <v>33</v>
      </c>
      <c r="K22" s="65"/>
      <c r="L22" s="65"/>
      <c r="M22" s="63"/>
      <c r="N22" s="64"/>
      <c r="O22" s="64">
        <v>45260</v>
      </c>
    </row>
    <row r="23" spans="1:15" x14ac:dyDescent="0.25">
      <c r="A23" s="63">
        <v>890329347</v>
      </c>
      <c r="B23" s="63" t="s">
        <v>55</v>
      </c>
      <c r="C23" s="63" t="s">
        <v>12</v>
      </c>
      <c r="D23" s="63">
        <v>20890</v>
      </c>
      <c r="E23" s="63" t="s">
        <v>97</v>
      </c>
      <c r="F23" s="63" t="s">
        <v>98</v>
      </c>
      <c r="G23" s="64">
        <v>45237</v>
      </c>
      <c r="H23" s="65">
        <v>3430000</v>
      </c>
      <c r="I23" s="65">
        <v>3430000</v>
      </c>
      <c r="J23" s="63" t="s">
        <v>33</v>
      </c>
      <c r="K23" s="65"/>
      <c r="L23" s="65"/>
      <c r="M23" s="63"/>
      <c r="N23" s="64"/>
      <c r="O23" s="64">
        <v>45260</v>
      </c>
    </row>
    <row r="24" spans="1:15" x14ac:dyDescent="0.25">
      <c r="A24" s="63">
        <v>890329347</v>
      </c>
      <c r="B24" s="63" t="s">
        <v>55</v>
      </c>
      <c r="C24" s="63" t="s">
        <v>12</v>
      </c>
      <c r="D24" s="63">
        <v>20882</v>
      </c>
      <c r="E24" s="63" t="s">
        <v>99</v>
      </c>
      <c r="F24" s="63" t="s">
        <v>100</v>
      </c>
      <c r="G24" s="64">
        <v>45237</v>
      </c>
      <c r="H24" s="65">
        <v>1259880</v>
      </c>
      <c r="I24" s="65">
        <v>1259880</v>
      </c>
      <c r="J24" s="63" t="s">
        <v>33</v>
      </c>
      <c r="K24" s="65"/>
      <c r="L24" s="65"/>
      <c r="M24" s="63"/>
      <c r="N24" s="64"/>
      <c r="O24" s="64">
        <v>45260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3" sqref="O33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17</v>
      </c>
      <c r="E2" s="12"/>
      <c r="F2" s="12"/>
      <c r="G2" s="12"/>
      <c r="H2" s="12"/>
      <c r="I2" s="13"/>
      <c r="J2" s="14" t="s">
        <v>18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19</v>
      </c>
      <c r="E4" s="12"/>
      <c r="F4" s="12"/>
      <c r="G4" s="12"/>
      <c r="H4" s="12"/>
      <c r="I4" s="13"/>
      <c r="J4" s="14" t="s">
        <v>20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101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21</v>
      </c>
      <c r="J12" s="28"/>
    </row>
    <row r="13" spans="2:10" x14ac:dyDescent="0.2">
      <c r="B13" s="27"/>
      <c r="C13" s="29" t="s">
        <v>22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102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103</v>
      </c>
      <c r="D17" s="30"/>
      <c r="H17" s="32" t="s">
        <v>23</v>
      </c>
      <c r="I17" s="32" t="s">
        <v>24</v>
      </c>
      <c r="J17" s="28"/>
    </row>
    <row r="18" spans="2:10" x14ac:dyDescent="0.2">
      <c r="B18" s="27"/>
      <c r="C18" s="29" t="s">
        <v>25</v>
      </c>
      <c r="D18" s="29"/>
      <c r="E18" s="29"/>
      <c r="F18" s="29"/>
      <c r="H18" s="33">
        <v>22</v>
      </c>
      <c r="I18" s="34">
        <v>56084059</v>
      </c>
      <c r="J18" s="28"/>
    </row>
    <row r="19" spans="2:10" x14ac:dyDescent="0.2">
      <c r="B19" s="27"/>
      <c r="C19" s="8" t="s">
        <v>26</v>
      </c>
      <c r="H19" s="35">
        <v>0</v>
      </c>
      <c r="I19" s="36">
        <v>0</v>
      </c>
      <c r="J19" s="28"/>
    </row>
    <row r="20" spans="2:10" x14ac:dyDescent="0.2">
      <c r="B20" s="27"/>
      <c r="C20" s="8" t="s">
        <v>27</v>
      </c>
      <c r="H20" s="35">
        <v>0</v>
      </c>
      <c r="I20" s="36">
        <v>0</v>
      </c>
      <c r="J20" s="28"/>
    </row>
    <row r="21" spans="2:10" x14ac:dyDescent="0.2">
      <c r="B21" s="27"/>
      <c r="C21" s="8" t="s">
        <v>28</v>
      </c>
      <c r="H21" s="35">
        <v>0</v>
      </c>
      <c r="I21" s="37">
        <v>0</v>
      </c>
      <c r="J21" s="28"/>
    </row>
    <row r="22" spans="2:10" x14ac:dyDescent="0.2">
      <c r="B22" s="27"/>
      <c r="C22" s="8" t="s">
        <v>29</v>
      </c>
      <c r="H22" s="35">
        <v>0</v>
      </c>
      <c r="I22" s="36">
        <v>0</v>
      </c>
      <c r="J22" s="28"/>
    </row>
    <row r="23" spans="2:10" ht="13.5" thickBot="1" x14ac:dyDescent="0.25">
      <c r="B23" s="27"/>
      <c r="C23" s="8" t="s">
        <v>30</v>
      </c>
      <c r="H23" s="38">
        <v>0</v>
      </c>
      <c r="I23" s="39">
        <v>0</v>
      </c>
      <c r="J23" s="28"/>
    </row>
    <row r="24" spans="2:10" x14ac:dyDescent="0.2">
      <c r="B24" s="27"/>
      <c r="C24" s="29" t="s">
        <v>31</v>
      </c>
      <c r="D24" s="29"/>
      <c r="E24" s="29"/>
      <c r="F24" s="29"/>
      <c r="H24" s="33">
        <f>H19+H20+H21+H22+H23</f>
        <v>0</v>
      </c>
      <c r="I24" s="40">
        <f>I19+I20+I21+I22+I23</f>
        <v>0</v>
      </c>
      <c r="J24" s="28"/>
    </row>
    <row r="25" spans="2:10" x14ac:dyDescent="0.2">
      <c r="B25" s="27"/>
      <c r="C25" s="8" t="s">
        <v>32</v>
      </c>
      <c r="H25" s="35">
        <v>12</v>
      </c>
      <c r="I25" s="36">
        <v>31502202</v>
      </c>
      <c r="J25" s="28"/>
    </row>
    <row r="26" spans="2:10" ht="13.5" thickBot="1" x14ac:dyDescent="0.25">
      <c r="B26" s="27"/>
      <c r="C26" s="8" t="s">
        <v>33</v>
      </c>
      <c r="H26" s="38">
        <v>10</v>
      </c>
      <c r="I26" s="39">
        <v>24581857</v>
      </c>
      <c r="J26" s="28"/>
    </row>
    <row r="27" spans="2:10" x14ac:dyDescent="0.2">
      <c r="B27" s="27"/>
      <c r="C27" s="29" t="s">
        <v>34</v>
      </c>
      <c r="D27" s="29"/>
      <c r="E27" s="29"/>
      <c r="F27" s="29"/>
      <c r="H27" s="33">
        <f>H25+H26</f>
        <v>22</v>
      </c>
      <c r="I27" s="40">
        <f>I25+I26</f>
        <v>56084059</v>
      </c>
      <c r="J27" s="28"/>
    </row>
    <row r="28" spans="2:10" ht="13.5" thickBot="1" x14ac:dyDescent="0.25">
      <c r="B28" s="27"/>
      <c r="C28" s="8" t="s">
        <v>35</v>
      </c>
      <c r="D28" s="29"/>
      <c r="E28" s="29"/>
      <c r="F28" s="29"/>
      <c r="H28" s="38">
        <v>0</v>
      </c>
      <c r="I28" s="39">
        <v>0</v>
      </c>
      <c r="J28" s="28"/>
    </row>
    <row r="29" spans="2:10" x14ac:dyDescent="0.2">
      <c r="B29" s="27"/>
      <c r="C29" s="29" t="s">
        <v>36</v>
      </c>
      <c r="D29" s="29"/>
      <c r="E29" s="29"/>
      <c r="F29" s="29"/>
      <c r="H29" s="35">
        <f>H28</f>
        <v>0</v>
      </c>
      <c r="I29" s="36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1"/>
      <c r="I30" s="40"/>
      <c r="J30" s="28"/>
    </row>
    <row r="31" spans="2:10" ht="13.5" thickBot="1" x14ac:dyDescent="0.25">
      <c r="B31" s="27"/>
      <c r="C31" s="29" t="s">
        <v>37</v>
      </c>
      <c r="D31" s="29"/>
      <c r="H31" s="42">
        <f>H24+H27+H29</f>
        <v>22</v>
      </c>
      <c r="I31" s="43">
        <f>I24+I27+I29</f>
        <v>56084059</v>
      </c>
      <c r="J31" s="28"/>
    </row>
    <row r="32" spans="2:10" ht="13.5" thickTop="1" x14ac:dyDescent="0.2">
      <c r="B32" s="27"/>
      <c r="C32" s="29"/>
      <c r="D32" s="29"/>
      <c r="H32" s="44"/>
      <c r="I32" s="36"/>
      <c r="J32" s="28"/>
    </row>
    <row r="33" spans="2:10" x14ac:dyDescent="0.2">
      <c r="B33" s="27"/>
      <c r="G33" s="44"/>
      <c r="H33" s="44"/>
      <c r="I33" s="44"/>
      <c r="J33" s="28"/>
    </row>
    <row r="34" spans="2:10" x14ac:dyDescent="0.2">
      <c r="B34" s="27"/>
      <c r="G34" s="44"/>
      <c r="H34" s="44"/>
      <c r="I34" s="44"/>
      <c r="J34" s="28"/>
    </row>
    <row r="35" spans="2:10" x14ac:dyDescent="0.2">
      <c r="B35" s="27"/>
      <c r="G35" s="44"/>
      <c r="H35" s="44"/>
      <c r="I35" s="44"/>
      <c r="J35" s="28"/>
    </row>
    <row r="36" spans="2:10" ht="13.5" thickBot="1" x14ac:dyDescent="0.25">
      <c r="B36" s="27"/>
      <c r="C36" s="45" t="s">
        <v>38</v>
      </c>
      <c r="D36" s="46"/>
      <c r="G36" s="45" t="s">
        <v>39</v>
      </c>
      <c r="H36" s="46"/>
      <c r="I36" s="44"/>
      <c r="J36" s="28"/>
    </row>
    <row r="37" spans="2:10" ht="4.5" customHeight="1" x14ac:dyDescent="0.2">
      <c r="B37" s="27"/>
      <c r="C37" s="44"/>
      <c r="D37" s="44"/>
      <c r="G37" s="44"/>
      <c r="H37" s="44"/>
      <c r="I37" s="44"/>
      <c r="J37" s="28"/>
    </row>
    <row r="38" spans="2:10" x14ac:dyDescent="0.2">
      <c r="B38" s="27"/>
      <c r="C38" s="29" t="s">
        <v>40</v>
      </c>
      <c r="G38" s="47" t="s">
        <v>41</v>
      </c>
      <c r="H38" s="44"/>
      <c r="I38" s="44"/>
      <c r="J38" s="28"/>
    </row>
    <row r="39" spans="2:10" x14ac:dyDescent="0.2">
      <c r="B39" s="27"/>
      <c r="G39" s="44"/>
      <c r="H39" s="44"/>
      <c r="I39" s="44"/>
      <c r="J39" s="28"/>
    </row>
    <row r="40" spans="2:10" ht="18.75" customHeight="1" thickBot="1" x14ac:dyDescent="0.25">
      <c r="B40" s="48"/>
      <c r="C40" s="49"/>
      <c r="D40" s="49"/>
      <c r="E40" s="49"/>
      <c r="F40" s="49"/>
      <c r="G40" s="46"/>
      <c r="H40" s="46"/>
      <c r="I40" s="46"/>
      <c r="J40" s="50"/>
    </row>
  </sheetData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2023-12-04T21:36:02Z</cp:lastPrinted>
  <dcterms:created xsi:type="dcterms:W3CDTF">2022-06-01T14:39:12Z</dcterms:created>
  <dcterms:modified xsi:type="dcterms:W3CDTF">2023-12-04T21:40:52Z</dcterms:modified>
</cp:coreProperties>
</file>