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30055758 MEDIHUMANA\"/>
    </mc:Choice>
  </mc:AlternateContent>
  <bookViews>
    <workbookView xWindow="0" yWindow="0" windowWidth="20490" windowHeight="7760" activeTab="4"/>
  </bookViews>
  <sheets>
    <sheet name="INFO IPS" sheetId="1" r:id="rId1"/>
    <sheet name="TD" sheetId="3" r:id="rId2"/>
    <sheet name="ESTADO DE CADA FACTURA" sheetId="2" r:id="rId3"/>
    <sheet name="LEGALIZACION ANTICIPO" sheetId="5" r:id="rId4"/>
    <sheet name="FOR-CSA-018" sheetId="4" r:id="rId5"/>
  </sheets>
  <calcPr calcId="152511"/>
  <pivotCaches>
    <pivotCache cacheId="8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I30" i="4" s="1"/>
  <c r="I31" i="4" s="1"/>
  <c r="H23" i="4"/>
  <c r="H30" i="4" s="1"/>
  <c r="H1" i="2"/>
  <c r="G1" i="2"/>
  <c r="E3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<sst xmlns="http://schemas.openxmlformats.org/spreadsheetml/2006/main" count="58" uniqueCount="49">
  <si>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</si>
  <si>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</si>
  <si>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</si>
  <si>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</si>
  <si>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</si>
  <si>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</si>
  <si>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</si>
  <si>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</si>
  <si>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MEDIHUMANA COLOMBIA S A</t>
  </si>
  <si>
    <t>MH</t>
  </si>
  <si>
    <t>FACTURA</t>
  </si>
  <si>
    <t>ESTADO EPS 16 DE DICIEMBRE DE 2023</t>
  </si>
  <si>
    <t>FACTURA EN PROGRAMACION DE PAGO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</si>
  <si>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</si>
  <si>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</si>
  <si>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</si>
  <si>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</si>
  <si>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</si>
  <si>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</si>
  <si>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</si>
  <si>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</si>
  <si>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</si>
  <si>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</si>
  <si>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</si>
  <si>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</si>
  <si>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</si>
  <si>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</si>
  <si>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</si>
  <si>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</si>
  <si>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</si>
  <si>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</si>
  <si>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</si>
  <si>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</si>
  <si>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</si>
  <si>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</si>
  <si>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</si>
  <si>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</si>
  <si>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</si>
  <si>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Natalia Granados</t>
  </si>
  <si>
    <t>EPS Comfenalco Valle.</t>
  </si>
  <si>
    <t>DOCUMENTO VALIDO COMO SOPORTE DE ACEPTACION A EL ESTADO DE CARTERA CONCILIADO ENTRE LAS PARTES</t>
  </si>
  <si>
    <t>SANTIAGO DE CALI, DICIEMBRE 16 DE 2023</t>
  </si>
  <si>
    <t>Señores: MEDIHUMANA</t>
  </si>
  <si>
    <t>NIT: 830055758</t>
  </si>
  <si>
    <t>A continuacion me permito remitir nuestra respuesta al estado de cartera presentado en la fecha: 12/12/2023</t>
  </si>
  <si>
    <t>FACTURA CANCELADOS</t>
  </si>
  <si>
    <t>Maria Rojas</t>
  </si>
  <si>
    <t>Analista Cartera</t>
  </si>
  <si>
    <t>Medihumana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</si>
</sst>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[$$-240A]\ * #,##0.00_-;\-[$$-240A]\ * #,##0.00_-;_-[$$-240A]\ * &quot;-&quot;??_-;_-@_-"/>
    <numFmt numFmtId="166" formatCode="_-* #,##0\ _€_-;\-* #,##0\ _€_-;_-* &quot;-&quot;??\ _€_-;_-@_-"/>
    <numFmt numFmtId="167" formatCode="[$-240A]d&quot; de &quot;mmmm&quot; de &quot;yyyy;@"/>
    <numFmt numFmtId="168" formatCode="_-&quot;$&quot;\ * #,##0_-;\-&quot;$&quot;\ * #,##0_-;_-&quot;$&quot;\ * &quot;-&quot;??_-;_-@_-"/>
    <numFmt numFmtId="169" formatCode="_-* #,##0_-;\-* #,##0_-;_-* &quot;-&quot;_-;_-@_-"/>
    <numFmt numFmtId="170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169" fontId="4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5" fontId="0" fillId="0" borderId="1" xfId="0" applyNumberFormat="1" applyBorder="1"/>
    <xf numFmtId="164" fontId="0" fillId="0" borderId="1" xfId="1" applyFont="1" applyBorder="1"/>
    <xf numFmtId="166" fontId="0" fillId="0" borderId="0" xfId="2" applyNumberFormat="1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6" fontId="0" fillId="0" borderId="1" xfId="2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2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168" fontId="6" fillId="0" borderId="0" xfId="1" applyNumberFormat="1" applyFont="1"/>
    <xf numFmtId="1" fontId="6" fillId="0" borderId="0" xfId="2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69" fontId="6" fillId="0" borderId="0" xfId="4" applyFont="1"/>
    <xf numFmtId="43" fontId="6" fillId="0" borderId="0" xfId="2" applyFont="1" applyAlignment="1">
      <alignment horizontal="center"/>
    </xf>
    <xf numFmtId="168" fontId="6" fillId="0" borderId="0" xfId="3" applyNumberFormat="1" applyFont="1"/>
    <xf numFmtId="43" fontId="6" fillId="0" borderId="9" xfId="2" applyFont="1" applyBorder="1" applyAlignment="1">
      <alignment horizontal="center"/>
    </xf>
    <xf numFmtId="168" fontId="6" fillId="0" borderId="9" xfId="1" applyNumberFormat="1" applyFont="1" applyBorder="1" applyAlignment="1">
      <alignment horizontal="right"/>
    </xf>
    <xf numFmtId="43" fontId="7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right"/>
    </xf>
    <xf numFmtId="43" fontId="6" fillId="0" borderId="0" xfId="2" applyFont="1"/>
    <xf numFmtId="170" fontId="6" fillId="0" borderId="0" xfId="3" applyNumberFormat="1" applyFont="1"/>
    <xf numFmtId="170" fontId="7" fillId="0" borderId="9" xfId="3" applyNumberFormat="1" applyFont="1" applyBorder="1"/>
    <xf numFmtId="170" fontId="6" fillId="0" borderId="9" xfId="3" applyNumberFormat="1" applyFont="1" applyBorder="1"/>
    <xf numFmtId="43" fontId="7" fillId="0" borderId="9" xfId="2" applyFont="1" applyBorder="1"/>
    <xf numFmtId="168" fontId="6" fillId="0" borderId="9" xfId="1" applyNumberFormat="1" applyFont="1" applyBorder="1"/>
    <xf numFmtId="170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8" fillId="0" borderId="0" xfId="3" applyFont="1" applyAlignment="1">
      <alignment horizontal="center" vertical="center" wrapText="1"/>
    </xf>
  </cellXfs>
  <cellStyles count="5">
    <cellStyle name="Millares" xfId="2" builtinId="3"/>
    <cellStyle name="Millares [0] 2" xfId="4"/>
    <cellStyle name="Moneda" xfId="1" builtinId="4"/>
    <cellStyle name="Normal" xfId="0" builtinId="0"/>
    <cellStyle name="Normal 2 2" xfId="3"/>
  </cellStyles>
  <dxfs count="1">
    <dxf>
      <numFmt numFmtId="166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740762</xdr:colOff>
      <xdr:row>21</xdr:row>
      <xdr:rowOff>142374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504762" cy="40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6.613049652777" createdVersion="5" refreshedVersion="5" minRefreshableVersion="3" recordCount="1">
  <cacheSource type="worksheet">
    <worksheetSource ref="A2:I3" sheet="ESTADO DE CADA FACTURA"/>
  </cacheSource>
  <cacheFields count="9">
    <cacheField name="Nro ID IPS" numFmtId="0">
      <sharedItems containsSemiMixedTypes="0" containsString="0" containsNumber="1" containsInteger="1" minValue="8300557581" maxValue="830055758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4962" maxValue="54962"/>
    </cacheField>
    <cacheField name="FACTURA" numFmtId="0">
      <sharedItems/>
    </cacheField>
    <cacheField name="IPS Fecha factura" numFmtId="14">
      <sharedItems containsSemiMixedTypes="0" containsNonDate="0" containsDate="1" containsString="0" minDate="2020-12-03T00:00:00" maxDate="2020-12-04T00:00:00"/>
    </cacheField>
    <cacheField name="IPS Valor Factura" numFmtId="166">
      <sharedItems containsSemiMixedTypes="0" containsString="0" containsNumber="1" containsInteger="1" minValue="899640" maxValue="899640"/>
    </cacheField>
    <cacheField name="IPS Saldo Factura" numFmtId="166">
      <sharedItems containsSemiMixedTypes="0" containsString="0" containsNumber="1" containsInteger="1" minValue="606443" maxValue="606443"/>
    </cacheField>
    <cacheField name="ESTADO EPS 16 DE DICIEMBRE DE 2023" numFmtId="0">
      <sharedItems count="1">
        <s v="FACTURA EN PROGRAMACIO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300557581"/>
    <s v="MEDIHUMANA COLOMBIA S A"/>
    <s v="MH"/>
    <n v="54962"/>
    <s v="MH54962"/>
    <d v="2020-12-03T00:00:00"/>
    <n v="899640"/>
    <n v="60644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6" cacheId="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9"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 SUMA SALDO IPS" fld="7" baseField="0" baseItem="0" numFmtId="166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sqref="A1:H2"/>
    </sheetView>
  </sheetViews>
  <sheetFormatPr baseColWidth="10" defaultRowHeight="14.5" x14ac:dyDescent="0.35"/>
  <cols>
    <col min="1" max="1" width="20.1796875" customWidth="1"/>
    <col min="2" max="2" width="32.17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</cols>
  <sheetData>
    <row r="1" spans="1:8" s="3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35">
      <c r="A2" s="1">
        <v>8300557581</v>
      </c>
      <c r="B2" s="1" t="s">
        <v>8</v>
      </c>
      <c r="C2" s="1" t="s">
        <v>9</v>
      </c>
      <c r="D2" s="1">
        <v>54962</v>
      </c>
      <c r="E2" s="4">
        <v>44168</v>
      </c>
      <c r="F2" s="1"/>
      <c r="G2" s="6">
        <v>899640</v>
      </c>
      <c r="H2" s="5">
        <v>606443</v>
      </c>
    </row>
    <row r="3" spans="1:8" x14ac:dyDescent="0.35">
      <c r="A3" s="1"/>
      <c r="B3" s="1"/>
      <c r="C3" s="1"/>
      <c r="D3" s="1"/>
      <c r="E3" s="1"/>
      <c r="F3" s="1"/>
      <c r="G3" s="1"/>
      <c r="H3" s="1"/>
    </row>
    <row r="4" spans="1:8" x14ac:dyDescent="0.35">
      <c r="A4" s="1"/>
      <c r="B4" s="1"/>
      <c r="C4" s="1"/>
      <c r="D4" s="1"/>
      <c r="E4" s="1"/>
      <c r="F4" s="1"/>
      <c r="G4" s="1"/>
      <c r="H4" s="1"/>
    </row>
    <row r="5" spans="1:8" x14ac:dyDescent="0.35">
      <c r="A5" s="1"/>
      <c r="B5" s="1"/>
      <c r="C5" s="1"/>
      <c r="D5" s="1"/>
      <c r="E5" s="1"/>
      <c r="F5" s="1"/>
      <c r="G5" s="1"/>
      <c r="H5" s="1"/>
    </row>
    <row r="6" spans="1:8" x14ac:dyDescent="0.35">
      <c r="A6" s="1"/>
      <c r="B6" s="1"/>
      <c r="C6" s="1"/>
      <c r="D6" s="1"/>
      <c r="E6" s="1"/>
      <c r="F6" s="1"/>
      <c r="G6" s="1"/>
      <c r="H6" s="1"/>
    </row>
    <row r="7" spans="1:8" x14ac:dyDescent="0.35">
      <c r="A7" s="1"/>
      <c r="B7" s="1"/>
      <c r="C7" s="1"/>
      <c r="D7" s="1"/>
      <c r="E7" s="1"/>
      <c r="F7" s="1"/>
      <c r="G7" s="1"/>
      <c r="H7" s="1"/>
    </row>
    <row r="8" spans="1:8" x14ac:dyDescent="0.35">
      <c r="A8" s="1"/>
      <c r="B8" s="1"/>
      <c r="C8" s="1"/>
      <c r="D8" s="1"/>
      <c r="E8" s="1"/>
      <c r="F8" s="1"/>
      <c r="G8" s="1"/>
      <c r="H8" s="1"/>
    </row>
    <row r="9" spans="1:8" x14ac:dyDescent="0.35">
      <c r="A9" s="1"/>
      <c r="B9" s="1"/>
      <c r="C9" s="1"/>
      <c r="D9" s="1"/>
      <c r="E9" s="1"/>
      <c r="F9" s="1"/>
      <c r="G9" s="1"/>
      <c r="H9" s="1"/>
    </row>
    <row r="10" spans="1:8" x14ac:dyDescent="0.35">
      <c r="A10" s="1"/>
      <c r="B10" s="1"/>
      <c r="C10" s="1"/>
      <c r="D10" s="1"/>
      <c r="E10" s="1"/>
      <c r="F10" s="1"/>
      <c r="G10" s="1"/>
      <c r="H10" s="1"/>
    </row>
    <row r="11" spans="1:8" x14ac:dyDescent="0.3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"/>
    </sheetView>
  </sheetViews>
  <sheetFormatPr baseColWidth="10" defaultRowHeight="14.5" x14ac:dyDescent="0.35"/>
  <cols>
    <col min="1" max="1" width="34.26953125" bestFit="1" customWidth="1"/>
    <col min="2" max="2" width="13.90625" customWidth="1"/>
    <col min="3" max="3" width="16.54296875" customWidth="1"/>
  </cols>
  <sheetData>
    <row r="3" spans="1:3" x14ac:dyDescent="0.35">
      <c r="A3" s="12" t="s">
        <v>14</v>
      </c>
      <c r="B3" t="s">
        <v>15</v>
      </c>
      <c r="C3" t="s">
        <v>16</v>
      </c>
    </row>
    <row r="4" spans="1:3" x14ac:dyDescent="0.35">
      <c r="A4" s="13" t="s">
        <v>12</v>
      </c>
      <c r="B4" s="14">
        <v>1</v>
      </c>
      <c r="C4" s="15">
        <v>606443</v>
      </c>
    </row>
    <row r="5" spans="1:3" x14ac:dyDescent="0.35">
      <c r="A5" s="13" t="s">
        <v>13</v>
      </c>
      <c r="B5" s="14">
        <v>1</v>
      </c>
      <c r="C5" s="15">
        <v>606443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G3" sqref="G3"/>
    </sheetView>
  </sheetViews>
  <sheetFormatPr baseColWidth="10" defaultRowHeight="14.5" x14ac:dyDescent="0.35"/>
  <cols>
    <col min="2" max="2" width="29.26953125" customWidth="1"/>
    <col min="7" max="8" width="12.54296875" bestFit="1" customWidth="1"/>
    <col min="9" max="9" width="38.7265625" customWidth="1"/>
  </cols>
  <sheetData>
    <row r="1" spans="1:9" x14ac:dyDescent="0.35">
      <c r="G1" s="7">
        <f>SUBTOTAL(9,G3)</f>
        <v>899640</v>
      </c>
      <c r="H1" s="7">
        <f>SUBTOTAL(9,H3)</f>
        <v>606443</v>
      </c>
    </row>
    <row r="2" spans="1:9" s="8" customFormat="1" ht="58" x14ac:dyDescent="0.35">
      <c r="A2" s="9" t="s">
        <v>0</v>
      </c>
      <c r="B2" s="9" t="s">
        <v>1</v>
      </c>
      <c r="C2" s="9" t="s">
        <v>2</v>
      </c>
      <c r="D2" s="9" t="s">
        <v>3</v>
      </c>
      <c r="E2" s="10" t="s">
        <v>10</v>
      </c>
      <c r="F2" s="9" t="s">
        <v>4</v>
      </c>
      <c r="G2" s="9" t="s">
        <v>6</v>
      </c>
      <c r="H2" s="10" t="s">
        <v>7</v>
      </c>
      <c r="I2" s="9" t="s">
        <v>11</v>
      </c>
    </row>
    <row r="3" spans="1:9" x14ac:dyDescent="0.35">
      <c r="A3" s="1">
        <v>8300557581</v>
      </c>
      <c r="B3" s="1" t="s">
        <v>8</v>
      </c>
      <c r="C3" s="1" t="s">
        <v>9</v>
      </c>
      <c r="D3" s="1">
        <v>54962</v>
      </c>
      <c r="E3" s="1" t="str">
        <f>CONCATENATE(C3,D3)</f>
        <v>MH54962</v>
      </c>
      <c r="F3" s="4">
        <v>44168</v>
      </c>
      <c r="G3" s="11">
        <v>899640</v>
      </c>
      <c r="H3" s="11">
        <v>606443</v>
      </c>
      <c r="I3" s="1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zoomScaleNormal="100" workbookViewId="0">
      <selection activeCell="N11" sqref="N11"/>
    </sheetView>
  </sheetViews>
  <sheetFormatPr baseColWidth="10" defaultRowHeight="12.5" x14ac:dyDescent="0.25"/>
  <cols>
    <col min="1" max="1" width="1" style="16" customWidth="1"/>
    <col min="2" max="2" width="7.81640625" style="16" customWidth="1"/>
    <col min="3" max="3" width="17.54296875" style="16" customWidth="1"/>
    <col min="4" max="4" width="11.54296875" style="16" customWidth="1"/>
    <col min="5" max="6" width="11.453125" style="16" customWidth="1"/>
    <col min="7" max="7" width="8.1796875" style="16" customWidth="1"/>
    <col min="8" max="8" width="10.90625" style="16"/>
    <col min="9" max="9" width="25.453125" style="16" customWidth="1"/>
    <col min="10" max="10" width="12.453125" style="16" customWidth="1"/>
    <col min="11" max="11" width="1.7265625" style="16" customWidth="1"/>
    <col min="12" max="12" width="8.7265625" style="16" customWidth="1"/>
    <col min="13" max="13" width="16.54296875" style="44" bestFit="1" customWidth="1"/>
    <col min="14" max="14" width="13.81640625" style="16" bestFit="1" customWidth="1"/>
    <col min="15" max="15" width="14.81640625" style="16" bestFit="1" customWidth="1"/>
    <col min="16" max="16" width="13.26953125" style="16" bestFit="1" customWidth="1"/>
    <col min="17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17</v>
      </c>
      <c r="E2" s="20"/>
      <c r="F2" s="20"/>
      <c r="G2" s="20"/>
      <c r="H2" s="20"/>
      <c r="I2" s="21"/>
      <c r="J2" s="22" t="s">
        <v>18</v>
      </c>
    </row>
    <row r="3" spans="2:10" ht="4.5" customHeight="1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19</v>
      </c>
      <c r="E4" s="20"/>
      <c r="F4" s="20"/>
      <c r="G4" s="20"/>
      <c r="H4" s="20"/>
      <c r="I4" s="21"/>
      <c r="J4" s="22" t="s">
        <v>20</v>
      </c>
    </row>
    <row r="5" spans="2:10" ht="5.25" customHeight="1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4.5" customHeight="1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ht="6" customHeight="1" x14ac:dyDescent="0.25">
      <c r="B7" s="35"/>
      <c r="J7" s="36"/>
    </row>
    <row r="8" spans="2:10" ht="9" customHeight="1" x14ac:dyDescent="0.25">
      <c r="B8" s="35"/>
      <c r="J8" s="36"/>
    </row>
    <row r="9" spans="2:10" ht="13" x14ac:dyDescent="0.3">
      <c r="B9" s="35"/>
      <c r="C9" s="37" t="s">
        <v>41</v>
      </c>
      <c r="E9" s="38"/>
      <c r="H9" s="39"/>
      <c r="J9" s="36"/>
    </row>
    <row r="10" spans="2:10" ht="8.25" customHeight="1" x14ac:dyDescent="0.25">
      <c r="B10" s="35"/>
      <c r="J10" s="36"/>
    </row>
    <row r="11" spans="2:10" ht="13" x14ac:dyDescent="0.3">
      <c r="B11" s="35"/>
      <c r="C11" s="37" t="s">
        <v>42</v>
      </c>
      <c r="J11" s="36"/>
    </row>
    <row r="12" spans="2:10" ht="13" x14ac:dyDescent="0.3">
      <c r="B12" s="35"/>
      <c r="C12" s="37" t="s">
        <v>43</v>
      </c>
      <c r="J12" s="36"/>
    </row>
    <row r="13" spans="2:10" x14ac:dyDescent="0.25">
      <c r="B13" s="35"/>
      <c r="J13" s="36"/>
    </row>
    <row r="14" spans="2:10" x14ac:dyDescent="0.25">
      <c r="B14" s="35"/>
      <c r="C14" s="16" t="s">
        <v>44</v>
      </c>
      <c r="J14" s="36"/>
    </row>
    <row r="15" spans="2:10" ht="9" customHeight="1" x14ac:dyDescent="0.25">
      <c r="B15" s="35"/>
      <c r="C15" s="40"/>
      <c r="J15" s="36"/>
    </row>
    <row r="16" spans="2:10" ht="13" x14ac:dyDescent="0.3">
      <c r="B16" s="35"/>
      <c r="C16" s="16" t="s">
        <v>21</v>
      </c>
      <c r="D16" s="38"/>
      <c r="H16" s="41" t="s">
        <v>22</v>
      </c>
      <c r="I16" s="41" t="s">
        <v>23</v>
      </c>
      <c r="J16" s="36"/>
    </row>
    <row r="17" spans="2:15" ht="13" x14ac:dyDescent="0.3">
      <c r="B17" s="35"/>
      <c r="C17" s="37" t="s">
        <v>24</v>
      </c>
      <c r="D17" s="37"/>
      <c r="E17" s="37"/>
      <c r="F17" s="37"/>
      <c r="H17" s="42">
        <v>1</v>
      </c>
      <c r="I17" s="43">
        <v>606443</v>
      </c>
      <c r="J17" s="36"/>
    </row>
    <row r="18" spans="2:15" x14ac:dyDescent="0.25">
      <c r="B18" s="35"/>
      <c r="C18" s="16" t="s">
        <v>25</v>
      </c>
      <c r="H18" s="45">
        <v>1</v>
      </c>
      <c r="I18" s="46">
        <v>606443</v>
      </c>
      <c r="J18" s="36"/>
    </row>
    <row r="19" spans="2:15" x14ac:dyDescent="0.25">
      <c r="B19" s="35"/>
      <c r="C19" s="16" t="s">
        <v>26</v>
      </c>
      <c r="H19" s="45"/>
      <c r="I19" s="46">
        <v>0</v>
      </c>
      <c r="J19" s="36"/>
      <c r="O19" s="47"/>
    </row>
    <row r="20" spans="2:15" x14ac:dyDescent="0.25">
      <c r="B20" s="35"/>
      <c r="C20" s="16" t="s">
        <v>27</v>
      </c>
      <c r="H20" s="48"/>
      <c r="I20" s="46">
        <v>0</v>
      </c>
      <c r="J20" s="36"/>
      <c r="O20" s="47"/>
    </row>
    <row r="21" spans="2:15" x14ac:dyDescent="0.25">
      <c r="B21" s="35"/>
      <c r="C21" s="16" t="s">
        <v>28</v>
      </c>
      <c r="H21" s="48"/>
      <c r="I21" s="46">
        <v>0</v>
      </c>
      <c r="J21" s="36"/>
      <c r="N21" s="49"/>
      <c r="O21" s="47"/>
    </row>
    <row r="22" spans="2:15" ht="13" thickBot="1" x14ac:dyDescent="0.3">
      <c r="B22" s="35"/>
      <c r="C22" s="16" t="s">
        <v>29</v>
      </c>
      <c r="H22" s="50"/>
      <c r="I22" s="51">
        <v>0</v>
      </c>
      <c r="J22" s="36"/>
      <c r="O22" s="47"/>
    </row>
    <row r="23" spans="2:15" ht="13" x14ac:dyDescent="0.3">
      <c r="B23" s="35"/>
      <c r="C23" s="37" t="s">
        <v>30</v>
      </c>
      <c r="D23" s="37"/>
      <c r="E23" s="37"/>
      <c r="F23" s="37"/>
      <c r="H23" s="42">
        <f>SUM(H18:H22)</f>
        <v>1</v>
      </c>
      <c r="I23" s="43">
        <f>SUM(I18:I22)</f>
        <v>606443</v>
      </c>
      <c r="J23" s="36"/>
    </row>
    <row r="24" spans="2:15" x14ac:dyDescent="0.25">
      <c r="B24" s="35"/>
      <c r="C24" s="16" t="s">
        <v>31</v>
      </c>
      <c r="J24" s="36"/>
    </row>
    <row r="25" spans="2:15" ht="13" thickBot="1" x14ac:dyDescent="0.3">
      <c r="B25" s="35"/>
      <c r="C25" s="16" t="s">
        <v>32</v>
      </c>
      <c r="H25" s="50"/>
      <c r="I25" s="51">
        <v>0</v>
      </c>
      <c r="J25" s="36"/>
    </row>
    <row r="26" spans="2:15" ht="13" x14ac:dyDescent="0.3">
      <c r="B26" s="35"/>
      <c r="C26" s="37" t="s">
        <v>33</v>
      </c>
      <c r="D26" s="37"/>
      <c r="E26" s="37"/>
      <c r="F26" s="37"/>
      <c r="H26" s="52"/>
      <c r="I26" s="43">
        <v>0</v>
      </c>
      <c r="J26" s="36"/>
    </row>
    <row r="27" spans="2:15" ht="13.5" thickBot="1" x14ac:dyDescent="0.35">
      <c r="B27" s="35"/>
      <c r="C27" s="16" t="s">
        <v>34</v>
      </c>
      <c r="D27" s="37"/>
      <c r="E27" s="37"/>
      <c r="F27" s="37"/>
      <c r="H27" s="50"/>
      <c r="I27" s="51">
        <v>0</v>
      </c>
      <c r="J27" s="36"/>
    </row>
    <row r="28" spans="2:15" ht="13" x14ac:dyDescent="0.3">
      <c r="B28" s="35"/>
      <c r="C28" s="37" t="s">
        <v>35</v>
      </c>
      <c r="D28" s="37"/>
      <c r="E28" s="37"/>
      <c r="F28" s="37"/>
      <c r="H28" s="48"/>
      <c r="I28" s="46"/>
      <c r="J28" s="36"/>
    </row>
    <row r="29" spans="2:15" ht="13" x14ac:dyDescent="0.3">
      <c r="B29" s="35"/>
      <c r="C29" s="37"/>
      <c r="D29" s="37"/>
      <c r="E29" s="37"/>
      <c r="F29" s="37"/>
      <c r="H29" s="45"/>
      <c r="I29" s="43"/>
      <c r="J29" s="36"/>
    </row>
    <row r="30" spans="2:15" ht="13.5" thickBot="1" x14ac:dyDescent="0.35">
      <c r="B30" s="35"/>
      <c r="C30" s="37" t="s">
        <v>36</v>
      </c>
      <c r="D30" s="37"/>
      <c r="H30" s="53">
        <f>SUM(H23:H24)</f>
        <v>1</v>
      </c>
      <c r="I30" s="54">
        <f>SUM(I23:I24)</f>
        <v>606443</v>
      </c>
      <c r="J30" s="36"/>
    </row>
    <row r="31" spans="2:15" ht="13.5" thickTop="1" x14ac:dyDescent="0.3">
      <c r="B31" s="35"/>
      <c r="C31" s="37"/>
      <c r="D31" s="37"/>
      <c r="H31" s="55"/>
      <c r="I31" s="46">
        <f>I17-I30</f>
        <v>0</v>
      </c>
      <c r="J31" s="36"/>
    </row>
    <row r="32" spans="2:15" ht="13" x14ac:dyDescent="0.3">
      <c r="B32" s="35"/>
      <c r="C32" s="37"/>
      <c r="D32" s="37"/>
      <c r="H32" s="55"/>
      <c r="I32" s="46"/>
      <c r="J32" s="36"/>
    </row>
    <row r="33" spans="2:10" ht="13" x14ac:dyDescent="0.3">
      <c r="B33" s="35"/>
      <c r="C33" s="37"/>
      <c r="D33" s="37"/>
      <c r="H33" s="55"/>
      <c r="I33" s="46"/>
      <c r="J33" s="36"/>
    </row>
    <row r="34" spans="2:10" ht="13" x14ac:dyDescent="0.3">
      <c r="B34" s="35"/>
      <c r="C34" s="37"/>
      <c r="D34" s="37"/>
      <c r="H34" s="55"/>
      <c r="I34" s="46"/>
      <c r="J34" s="36"/>
    </row>
    <row r="35" spans="2:10" ht="9.75" customHeight="1" x14ac:dyDescent="0.25">
      <c r="B35" s="35"/>
      <c r="G35" s="56"/>
      <c r="H35" s="55"/>
      <c r="I35" s="44"/>
      <c r="J35" s="36"/>
    </row>
    <row r="36" spans="2:10" ht="13.5" thickBot="1" x14ac:dyDescent="0.35">
      <c r="B36" s="35"/>
      <c r="C36" s="57"/>
      <c r="D36" s="58"/>
      <c r="H36" s="59"/>
      <c r="I36" s="60"/>
      <c r="J36" s="36"/>
    </row>
    <row r="37" spans="2:10" ht="13" x14ac:dyDescent="0.3">
      <c r="B37" s="35"/>
      <c r="C37" s="37" t="s">
        <v>46</v>
      </c>
      <c r="D37" s="56"/>
      <c r="H37" s="61" t="s">
        <v>37</v>
      </c>
      <c r="I37" s="56"/>
      <c r="J37" s="36"/>
    </row>
    <row r="38" spans="2:10" ht="13" x14ac:dyDescent="0.3">
      <c r="B38" s="35"/>
      <c r="C38" s="37" t="s">
        <v>47</v>
      </c>
      <c r="H38" s="37" t="s">
        <v>38</v>
      </c>
      <c r="I38" s="56"/>
      <c r="J38" s="36"/>
    </row>
    <row r="39" spans="2:10" ht="13" x14ac:dyDescent="0.3">
      <c r="B39" s="35"/>
      <c r="C39" s="16" t="s">
        <v>48</v>
      </c>
      <c r="H39" s="37" t="s">
        <v>39</v>
      </c>
      <c r="I39" s="56"/>
      <c r="J39" s="36"/>
    </row>
    <row r="40" spans="2:10" ht="13" x14ac:dyDescent="0.3">
      <c r="B40" s="35"/>
      <c r="G40" s="37"/>
      <c r="H40" s="56"/>
      <c r="I40" s="56"/>
      <c r="J40" s="36"/>
    </row>
    <row r="41" spans="2:10" x14ac:dyDescent="0.25">
      <c r="B41" s="35"/>
      <c r="C41" s="65" t="s">
        <v>40</v>
      </c>
      <c r="D41" s="65"/>
      <c r="E41" s="65"/>
      <c r="F41" s="65"/>
      <c r="G41" s="65"/>
      <c r="H41" s="65"/>
      <c r="I41" s="65"/>
      <c r="J41" s="36"/>
    </row>
    <row r="42" spans="2:10" x14ac:dyDescent="0.25">
      <c r="B42" s="35"/>
      <c r="C42" s="65"/>
      <c r="D42" s="65"/>
      <c r="E42" s="65"/>
      <c r="F42" s="65"/>
      <c r="G42" s="65"/>
      <c r="H42" s="65"/>
      <c r="I42" s="65"/>
      <c r="J42" s="36"/>
    </row>
    <row r="43" spans="2:10" ht="7.5" customHeight="1" thickBot="1" x14ac:dyDescent="0.3">
      <c r="B43" s="62"/>
      <c r="C43" s="63"/>
      <c r="D43" s="63"/>
      <c r="E43" s="63"/>
      <c r="F43" s="63"/>
      <c r="G43" s="58"/>
      <c r="H43" s="58"/>
      <c r="I43" s="58"/>
      <c r="J43" s="64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LEGALIZACION ANTICIPO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2023-12-29T17:09:12Z</dcterms:modified>
</cp:coreProperties>
</file>