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60015536_HOSP UNIV SAN IGNACIO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" sheetId="3" r:id="rId4"/>
  </sheets>
  <definedNames>
    <definedName name="_xlnm._FilterDatabase" localSheetId="2" hidden="1">'ESTADO DE CADA FACTURA'!$A$2:$K$2</definedName>
  </definedNames>
  <calcPr calcId="152511"/>
  <pivotCaches>
    <pivotCache cacheId="9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3" l="1"/>
  <c r="I23" i="3"/>
  <c r="H23" i="3"/>
  <c r="J1" i="2"/>
  <c r="I1" i="2"/>
  <c r="I30" i="3" l="1"/>
  <c r="I31" i="3" s="1"/>
  <c r="H1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<sst xmlns="http://schemas.openxmlformats.org/spreadsheetml/2006/main" count="186" uniqueCount="79">
  <si>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</si>
  <si>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</si>
  <si>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</si>
  <si>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</si>
  <si>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</si>
  <si>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</si>
  <si>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</si>
  <si>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</si>
  <si>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</si>
  <si>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</si>
  <si>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</si>
  <si>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UNIVERSITARIO SAN IGNACIO</t>
  </si>
  <si>
    <t>BTA</t>
  </si>
  <si>
    <t>BOGOTA</t>
  </si>
  <si>
    <t>EVENTO</t>
  </si>
  <si>
    <t>COVID</t>
  </si>
  <si>
    <t>FACTURA</t>
  </si>
  <si>
    <t>BTA7270329</t>
  </si>
  <si>
    <t>BTA7355920</t>
  </si>
  <si>
    <t>BTA7371499</t>
  </si>
  <si>
    <t>BTA7467733</t>
  </si>
  <si>
    <t>BTA7526985</t>
  </si>
  <si>
    <t>BTA7529109</t>
  </si>
  <si>
    <t>BTA7613154</t>
  </si>
  <si>
    <t>BTA7647243</t>
  </si>
  <si>
    <t>BTA7676705</t>
  </si>
  <si>
    <t>LLAVE</t>
  </si>
  <si>
    <t>860015536_BTA_7270329</t>
  </si>
  <si>
    <t>860015536_BTA_7355920</t>
  </si>
  <si>
    <t>860015536_BTA_7371499</t>
  </si>
  <si>
    <t>860015536_BTA_7467733</t>
  </si>
  <si>
    <t>860015536_BTA_7526985</t>
  </si>
  <si>
    <t>860015536_BTA_7529109</t>
  </si>
  <si>
    <t>860015536_BTA_7613154</t>
  </si>
  <si>
    <t>860015536_BTA_7647243</t>
  </si>
  <si>
    <t>860015536_BTA_7676705</t>
  </si>
  <si>
    <t>860015536_BTA_7682579</t>
  </si>
  <si>
    <t>TipoContrato</t>
  </si>
  <si>
    <t>Finalizada</t>
  </si>
  <si>
    <t>Para auditoria de pertinencia</t>
  </si>
  <si>
    <t>Demanda</t>
  </si>
  <si>
    <t>ESTADO EPS 19 DE DICIEMBRE DE 2023</t>
  </si>
  <si>
    <t>EstadoFacturaBoxalud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</si>
  <si>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</si>
  <si>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</si>
  <si>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</si>
  <si>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</si>
  <si>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</si>
  <si>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</si>
  <si>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</si>
  <si>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</si>
  <si>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</si>
  <si>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</si>
  <si>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</si>
  <si>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</si>
  <si>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</si>
  <si>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</si>
  <si>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</si>
  <si>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</si>
  <si>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</si>
  <si>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</si>
  <si>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</si>
  <si>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</si>
  <si>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</si>
  <si>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</si>
  <si>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</si>
  <si>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</si>
  <si>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>ESTADO EPS  23 DE OCTUBRE DE 2023</t>
  </si>
  <si>
    <t>FACTURA EN PROGRAMACION DE PAGO</t>
  </si>
  <si>
    <t>Total general</t>
  </si>
  <si>
    <t xml:space="preserve"> TIPIFICACION</t>
  </si>
  <si>
    <t xml:space="preserve"> CANT FACT</t>
  </si>
  <si>
    <t xml:space="preserve"> SUMA SALDO IPS</t>
  </si>
  <si>
    <t>SANTIAGO DE CALI DICIEMBRE 19 DE 2023</t>
  </si>
  <si>
    <t>Señores: HOSPITAL UNIVERSITARIO SAN IGNACIO</t>
  </si>
  <si>
    <t>NIT: 860015536</t>
  </si>
  <si>
    <t>A continuacion me permito remitir nuestra respuesta al estado de cartera presentado en la fecha: 15/12/2023</t>
  </si>
  <si>
    <t>JOHANNA GONZALEZ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</si>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</sst>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dd&quot;-&quot;mmm&quot;-&quot;yyyy"/>
    <numFmt numFmtId="165" formatCode="_-* #,##0\ _€_-;\-* #,##0\ _€_-;_-* &quot;-&quot;??\ _€_-;_-@_-"/>
    <numFmt numFmtId="166" formatCode="[$-240A]d&quot; de &quot;mmmm&quot; de &quot;yyyy;@"/>
    <numFmt numFmtId="167" formatCode="_-&quot;$&quot;\ * #,##0.00_-;\-&quot;$&quot;\ * #,##0.00_-;_-&quot;$&quot;\ * &quot;-&quot;??_-;_-@_-"/>
    <numFmt numFmtId="168" formatCode="_-&quot;$&quot;\ * #,##0_-;\-&quot;$&quot;\ * #,##0_-;_-&quot;$&quot;\ * &quot;-&quot;??_-;_-@_-"/>
    <numFmt numFmtId="169" formatCode="_-* #,##0_-;\-* #,##0_-;_-* &quot;-&quot;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MS Sans Serif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43" fontId="6" fillId="0" borderId="0" applyFont="0" applyFill="0" applyBorder="0" applyAlignment="0" applyProtection="0"/>
    <xf numFmtId="0" fontId="7" fillId="0" borderId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</cellStyleXfs>
  <cellXfs count="7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3" fontId="5" fillId="0" borderId="1" xfId="1" applyNumberFormat="1" applyFont="1" applyBorder="1" applyAlignment="1">
      <alignment horizontal="right" vertical="center"/>
    </xf>
    <xf numFmtId="3" fontId="1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165" fontId="0" fillId="0" borderId="1" xfId="2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NumberFormat="1" applyBorder="1"/>
    <xf numFmtId="165" fontId="0" fillId="0" borderId="0" xfId="2" applyNumberFormat="1" applyFont="1"/>
    <xf numFmtId="0" fontId="0" fillId="3" borderId="1" xfId="0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2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8" fontId="8" fillId="0" borderId="0" xfId="4" applyNumberFormat="1" applyFont="1"/>
    <xf numFmtId="1" fontId="8" fillId="0" borderId="0" xfId="2" applyNumberFormat="1" applyFont="1" applyAlignment="1">
      <alignment horizontal="center"/>
    </xf>
    <xf numFmtId="168" fontId="8" fillId="0" borderId="0" xfId="4" applyNumberFormat="1" applyFont="1" applyAlignment="1">
      <alignment horizontal="right"/>
    </xf>
    <xf numFmtId="43" fontId="8" fillId="0" borderId="0" xfId="2" applyFont="1" applyAlignment="1">
      <alignment horizontal="center"/>
    </xf>
    <xf numFmtId="43" fontId="8" fillId="0" borderId="9" xfId="2" applyFont="1" applyBorder="1" applyAlignment="1">
      <alignment horizontal="center"/>
    </xf>
    <xf numFmtId="168" fontId="8" fillId="0" borderId="9" xfId="4" applyNumberFormat="1" applyFont="1" applyBorder="1" applyAlignment="1">
      <alignment horizontal="right"/>
    </xf>
    <xf numFmtId="1" fontId="9" fillId="0" borderId="13" xfId="2" applyNumberFormat="1" applyFont="1" applyBorder="1" applyAlignment="1">
      <alignment horizontal="center"/>
    </xf>
    <xf numFmtId="168" fontId="9" fillId="0" borderId="13" xfId="4" applyNumberFormat="1" applyFont="1" applyBorder="1" applyAlignment="1">
      <alignment horizontal="right"/>
    </xf>
    <xf numFmtId="43" fontId="8" fillId="0" borderId="0" xfId="2" applyFont="1"/>
    <xf numFmtId="170" fontId="8" fillId="0" borderId="0" xfId="3" applyNumberFormat="1" applyFont="1"/>
    <xf numFmtId="170" fontId="9" fillId="0" borderId="9" xfId="3" applyNumberFormat="1" applyFont="1" applyBorder="1"/>
    <xf numFmtId="170" fontId="8" fillId="0" borderId="9" xfId="3" applyNumberFormat="1" applyFont="1" applyBorder="1"/>
    <xf numFmtId="43" fontId="9" fillId="0" borderId="9" xfId="2" applyFont="1" applyBorder="1"/>
    <xf numFmtId="168" fontId="8" fillId="0" borderId="9" xfId="4" applyNumberFormat="1" applyFont="1" applyBorder="1"/>
    <xf numFmtId="170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0" fillId="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8" fillId="0" borderId="9" xfId="2" applyNumberFormat="1" applyFont="1" applyBorder="1" applyAlignment="1">
      <alignment horizontal="center"/>
    </xf>
    <xf numFmtId="0" fontId="8" fillId="0" borderId="0" xfId="2" applyNumberFormat="1" applyFont="1" applyAlignment="1">
      <alignment horizontal="center"/>
    </xf>
    <xf numFmtId="0" fontId="9" fillId="0" borderId="0" xfId="2" applyNumberFormat="1" applyFont="1" applyAlignment="1">
      <alignment horizontal="center"/>
    </xf>
    <xf numFmtId="0" fontId="10" fillId="0" borderId="0" xfId="3" applyFont="1" applyAlignment="1">
      <alignment horizontal="center" vertical="center" wrapText="1"/>
    </xf>
  </cellXfs>
  <cellStyles count="6">
    <cellStyle name="Millares" xfId="2" builtinId="3"/>
    <cellStyle name="Millares [0] 2" xfId="5"/>
    <cellStyle name="Moneda 2" xfId="4"/>
    <cellStyle name="Normal" xfId="0" builtinId="0"/>
    <cellStyle name="Normal 2" xfId="1"/>
    <cellStyle name="Normal 2 2" xfId="3"/>
  </cellStyles>
  <dxfs count="1">
    <dxf>
      <numFmt numFmtId="165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82.590192129632" createdVersion="5" refreshedVersion="5" minRefreshableVersion="3" recordCount="10">
  <cacheSource type="worksheet">
    <worksheetSource ref="A2:O12" sheet="ESTADO DE CADA FACTURA"/>
  </cacheSource>
  <cacheFields count="15">
    <cacheField name="NIT IPS" numFmtId="0">
      <sharedItems containsSemiMixedTypes="0" containsString="0" containsNumber="1" containsInteger="1" minValue="860015536" maxValue="86001553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270329" maxValue="7682579"/>
    </cacheField>
    <cacheField name="FACTURA" numFmtId="0">
      <sharedItems containsMixedTypes="1" containsNumber="1" containsInteger="1" minValue="7682579" maxValue="7682579"/>
    </cacheField>
    <cacheField name="LLAVE" numFmtId="0">
      <sharedItems/>
    </cacheField>
    <cacheField name="IPS Fecha factura" numFmtId="14">
      <sharedItems containsSemiMixedTypes="0" containsNonDate="0" containsDate="1" containsString="0" minDate="2023-01-23T13:24:01" maxDate="2023-11-24T06:42:15"/>
    </cacheField>
    <cacheField name="IPS Fecha radicado" numFmtId="14">
      <sharedItems containsSemiMixedTypes="0" containsNonDate="0" containsDate="1" containsString="0" minDate="2023-03-09T00:00:00" maxDate="2023-12-08T00:00:00"/>
    </cacheField>
    <cacheField name="IPS Valor Factura" numFmtId="165">
      <sharedItems containsSemiMixedTypes="0" containsString="0" containsNumber="1" containsInteger="1" minValue="75410" maxValue="1456112"/>
    </cacheField>
    <cacheField name="IPS Saldo Factura" numFmtId="165">
      <sharedItems containsSemiMixedTypes="0" containsString="0" containsNumber="1" containsInteger="1" minValue="75410" maxValue="1456112"/>
    </cacheField>
    <cacheField name="Tipo de Prestación" numFmtId="0">
      <sharedItems/>
    </cacheField>
    <cacheField name="ESTADO EPS  23 DE OCTUBRE DE 2023" numFmtId="0">
      <sharedItems/>
    </cacheField>
    <cacheField name="ESTADO EPS 19 DE DICIEMBRE DE 2023" numFmtId="0">
      <sharedItems count="3">
        <s v="FACTURA EN PROGRAMACION DE PAGO"/>
        <s v="FACTURA EN PROCESO INTERNO"/>
        <s v="FACTURA NO RADICADA" u="1"/>
      </sharedItems>
    </cacheField>
    <cacheField name="EstadoFacturaBoxalud" numFmtId="0">
      <sharedItems/>
    </cacheField>
    <cacheField name="TipoContrat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60015536"/>
    <s v="HOSPITAL UNIVERSITARIO SAN IGNACIO"/>
    <s v="BTA"/>
    <n v="7270329"/>
    <s v="BTA7270329"/>
    <s v="860015536_BTA_7270329"/>
    <d v="2023-01-23T13:24:01"/>
    <d v="2023-03-09T00:00:00"/>
    <n v="133849"/>
    <n v="133849"/>
    <s v="COVID"/>
    <s v="FACTURA EN PROGRAMACION DE PAGO"/>
    <x v="0"/>
    <s v="Finalizada"/>
    <s v="Demanda"/>
  </r>
  <r>
    <n v="860015536"/>
    <s v="HOSPITAL UNIVERSITARIO SAN IGNACIO"/>
    <s v="BTA"/>
    <n v="7355920"/>
    <s v="BTA7355920"/>
    <s v="860015536_BTA_7355920"/>
    <d v="2023-03-25T18:37:36"/>
    <d v="2023-04-10T00:00:00"/>
    <n v="75410"/>
    <n v="75410"/>
    <s v="COVID"/>
    <s v="FACTURA EN PROGRAMACION DE PAGO"/>
    <x v="0"/>
    <s v="Finalizada"/>
    <s v="Demanda"/>
  </r>
  <r>
    <n v="860015536"/>
    <s v="HOSPITAL UNIVERSITARIO SAN IGNACIO"/>
    <s v="BTA"/>
    <n v="7371499"/>
    <s v="BTA7371499"/>
    <s v="860015536_BTA_7371499"/>
    <d v="2023-04-06T15:53:49"/>
    <d v="2023-05-10T00:00:00"/>
    <n v="618031"/>
    <n v="618031"/>
    <s v="COVID"/>
    <s v="FACTURA EN PROGRAMACION DE PAGO"/>
    <x v="0"/>
    <s v="Finalizada"/>
    <s v="Demanda"/>
  </r>
  <r>
    <n v="860015536"/>
    <s v="HOSPITAL UNIVERSITARIO SAN IGNACIO"/>
    <s v="BTA"/>
    <n v="7467733"/>
    <s v="BTA7467733"/>
    <s v="860015536_BTA_7467733"/>
    <d v="2023-06-19T12:04:50"/>
    <d v="2023-09-15T00:00:00"/>
    <n v="95906"/>
    <n v="95906"/>
    <s v="EVENTO"/>
    <s v="FACTURA EN PROGRAMACION DE PAGO"/>
    <x v="0"/>
    <s v="Finalizada"/>
    <s v="Demanda"/>
  </r>
  <r>
    <n v="860015536"/>
    <s v="HOSPITAL UNIVERSITARIO SAN IGNACIO"/>
    <s v="BTA"/>
    <n v="7526985"/>
    <s v="BTA7526985"/>
    <s v="860015536_BTA_7526985"/>
    <d v="2023-08-02T20:27:25"/>
    <d v="2023-10-09T00:00:00"/>
    <n v="131892"/>
    <n v="131892"/>
    <s v="EVENTO"/>
    <s v="FACTURA EN PROCESO INTERNO"/>
    <x v="0"/>
    <s v="Finalizada"/>
    <s v="Demanda"/>
  </r>
  <r>
    <n v="860015536"/>
    <s v="HOSPITAL UNIVERSITARIO SAN IGNACIO"/>
    <s v="BTA"/>
    <n v="7529109"/>
    <s v="BTA7529109"/>
    <s v="860015536_BTA_7529109"/>
    <d v="2023-08-03T23:34:28"/>
    <d v="2023-10-09T00:00:00"/>
    <n v="85381"/>
    <n v="85381"/>
    <s v="EVENTO"/>
    <s v="FACTURA EN PROCESO INTERNO"/>
    <x v="0"/>
    <s v="Finalizada"/>
    <s v="Demanda"/>
  </r>
  <r>
    <n v="860015536"/>
    <s v="HOSPITAL UNIVERSITARIO SAN IGNACIO"/>
    <s v="BTA"/>
    <n v="7613154"/>
    <s v="BTA7613154"/>
    <s v="860015536_BTA_7613154"/>
    <d v="2023-10-04T09:52:49"/>
    <d v="2023-10-09T00:00:00"/>
    <n v="1456112"/>
    <n v="1456112"/>
    <s v="EVENTO"/>
    <e v="#N/A"/>
    <x v="0"/>
    <s v="Finalizada"/>
    <s v="Demanda"/>
  </r>
  <r>
    <n v="860015536"/>
    <s v="HOSPITAL UNIVERSITARIO SAN IGNACIO"/>
    <s v="BTA"/>
    <n v="7647243"/>
    <s v="BTA7647243"/>
    <s v="860015536_BTA_7647243"/>
    <d v="2023-10-28T09:50:23"/>
    <d v="2023-11-08T00:00:00"/>
    <n v="106233"/>
    <n v="106233"/>
    <s v="EVENTO"/>
    <e v="#N/A"/>
    <x v="0"/>
    <s v="Finalizada"/>
    <s v="Demanda"/>
  </r>
  <r>
    <n v="860015536"/>
    <s v="HOSPITAL UNIVERSITARIO SAN IGNACIO"/>
    <s v="BTA"/>
    <n v="7676705"/>
    <s v="BTA7676705"/>
    <s v="860015536_BTA_7676705"/>
    <d v="2023-11-20T23:25:32"/>
    <d v="2023-12-07T00:00:00"/>
    <n v="177700"/>
    <n v="177700"/>
    <s v="EVENTO"/>
    <e v="#N/A"/>
    <x v="1"/>
    <s v="Para auditoria de pertinencia"/>
    <s v="Demanda"/>
  </r>
  <r>
    <n v="860015536"/>
    <s v="HOSPITAL UNIVERSITARIO SAN IGNACIO"/>
    <s v="BTA"/>
    <n v="7682579"/>
    <n v="7682579"/>
    <s v="860015536_BTA_7682579"/>
    <d v="2023-11-24T06:42:15"/>
    <d v="2023-12-06T00:00:00"/>
    <n v="535400"/>
    <n v="535400"/>
    <s v="EVENTO"/>
    <e v="#N/A"/>
    <x v="1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4" cacheId="9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axis="axisRow" showAll="0">
      <items count="4">
        <item x="1"/>
        <item x="0"/>
        <item m="1" x="2"/>
        <item t="default"/>
      </items>
    </pivotField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2" baseItem="0"/>
    <dataField name=" SUMA SALDO IPS" fld="9" baseField="0" baseItem="0" numFmtId="165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"/>
  <sheetViews>
    <sheetView workbookViewId="0">
      <selection sqref="A1:K11"/>
    </sheetView>
  </sheetViews>
  <sheetFormatPr baseColWidth="10" defaultRowHeight="14.5" x14ac:dyDescent="0.35"/>
  <cols>
    <col min="2" max="2" width="43.453125" customWidth="1"/>
    <col min="4" max="4" width="11.54296875" bestFit="1" customWidth="1"/>
    <col min="5" max="5" width="11.81640625" bestFit="1" customWidth="1"/>
    <col min="6" max="6" width="12.1796875" bestFit="1" customWidth="1"/>
    <col min="7" max="8" width="11.54296875" bestFit="1" customWidth="1"/>
  </cols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2">
        <v>860015536</v>
      </c>
      <c r="B2" s="2" t="s">
        <v>11</v>
      </c>
      <c r="C2" s="2" t="s">
        <v>12</v>
      </c>
      <c r="D2" s="3">
        <v>7270329</v>
      </c>
      <c r="E2" s="4">
        <v>44949.558344907404</v>
      </c>
      <c r="F2" s="4">
        <v>44994</v>
      </c>
      <c r="G2" s="5">
        <v>133849</v>
      </c>
      <c r="H2" s="5">
        <v>133849</v>
      </c>
      <c r="I2" s="2"/>
      <c r="J2" s="2" t="s">
        <v>13</v>
      </c>
      <c r="K2" s="2" t="s">
        <v>15</v>
      </c>
    </row>
    <row r="3" spans="1:11" x14ac:dyDescent="0.35">
      <c r="A3" s="2">
        <v>860015536</v>
      </c>
      <c r="B3" s="2" t="s">
        <v>11</v>
      </c>
      <c r="C3" s="2" t="s">
        <v>12</v>
      </c>
      <c r="D3" s="3">
        <v>7355920</v>
      </c>
      <c r="E3" s="4">
        <v>45010.77611111111</v>
      </c>
      <c r="F3" s="4">
        <v>45026</v>
      </c>
      <c r="G3" s="5">
        <v>75410</v>
      </c>
      <c r="H3" s="5">
        <v>75410</v>
      </c>
      <c r="I3" s="2"/>
      <c r="J3" s="2" t="s">
        <v>13</v>
      </c>
      <c r="K3" s="2" t="s">
        <v>15</v>
      </c>
    </row>
    <row r="4" spans="1:11" x14ac:dyDescent="0.35">
      <c r="A4" s="2">
        <v>860015536</v>
      </c>
      <c r="B4" s="2" t="s">
        <v>11</v>
      </c>
      <c r="C4" s="2" t="s">
        <v>12</v>
      </c>
      <c r="D4" s="3">
        <v>7371499</v>
      </c>
      <c r="E4" s="4">
        <v>45022.662372685183</v>
      </c>
      <c r="F4" s="4">
        <v>45056</v>
      </c>
      <c r="G4" s="5">
        <v>618031</v>
      </c>
      <c r="H4" s="5">
        <v>618031</v>
      </c>
      <c r="I4" s="2"/>
      <c r="J4" s="2" t="s">
        <v>13</v>
      </c>
      <c r="K4" s="2" t="s">
        <v>15</v>
      </c>
    </row>
    <row r="5" spans="1:11" x14ac:dyDescent="0.35">
      <c r="A5" s="2">
        <v>860015536</v>
      </c>
      <c r="B5" s="2" t="s">
        <v>11</v>
      </c>
      <c r="C5" s="2" t="s">
        <v>12</v>
      </c>
      <c r="D5" s="3">
        <v>7467733</v>
      </c>
      <c r="E5" s="4">
        <v>45096.50335648148</v>
      </c>
      <c r="F5" s="4">
        <v>45184</v>
      </c>
      <c r="G5" s="5">
        <v>95906</v>
      </c>
      <c r="H5" s="5">
        <v>95906</v>
      </c>
      <c r="I5" s="2"/>
      <c r="J5" s="2" t="s">
        <v>13</v>
      </c>
      <c r="K5" s="2" t="s">
        <v>14</v>
      </c>
    </row>
    <row r="6" spans="1:11" x14ac:dyDescent="0.35">
      <c r="A6" s="2">
        <v>860015536</v>
      </c>
      <c r="B6" s="2" t="s">
        <v>11</v>
      </c>
      <c r="C6" s="2" t="s">
        <v>12</v>
      </c>
      <c r="D6" s="3">
        <v>7526985</v>
      </c>
      <c r="E6" s="4">
        <v>45140.852372685185</v>
      </c>
      <c r="F6" s="4">
        <v>45208</v>
      </c>
      <c r="G6" s="5">
        <v>131892</v>
      </c>
      <c r="H6" s="5">
        <v>131892</v>
      </c>
      <c r="I6" s="2"/>
      <c r="J6" s="2" t="s">
        <v>13</v>
      </c>
      <c r="K6" s="2" t="s">
        <v>14</v>
      </c>
    </row>
    <row r="7" spans="1:11" x14ac:dyDescent="0.35">
      <c r="A7" s="2">
        <v>860015536</v>
      </c>
      <c r="B7" s="2" t="s">
        <v>11</v>
      </c>
      <c r="C7" s="2" t="s">
        <v>12</v>
      </c>
      <c r="D7" s="3">
        <v>7529109</v>
      </c>
      <c r="E7" s="4">
        <v>45141.982268518521</v>
      </c>
      <c r="F7" s="4">
        <v>45208</v>
      </c>
      <c r="G7" s="5">
        <v>85381</v>
      </c>
      <c r="H7" s="5">
        <v>85381</v>
      </c>
      <c r="I7" s="2"/>
      <c r="J7" s="2" t="s">
        <v>13</v>
      </c>
      <c r="K7" s="2" t="s">
        <v>14</v>
      </c>
    </row>
    <row r="8" spans="1:11" x14ac:dyDescent="0.35">
      <c r="A8" s="2">
        <v>860015536</v>
      </c>
      <c r="B8" s="2" t="s">
        <v>11</v>
      </c>
      <c r="C8" s="2" t="s">
        <v>12</v>
      </c>
      <c r="D8" s="3">
        <v>7613154</v>
      </c>
      <c r="E8" s="4">
        <v>45203.411678240744</v>
      </c>
      <c r="F8" s="4">
        <v>45208</v>
      </c>
      <c r="G8" s="5">
        <v>1456112</v>
      </c>
      <c r="H8" s="5">
        <v>1456112</v>
      </c>
      <c r="I8" s="2"/>
      <c r="J8" s="2" t="s">
        <v>13</v>
      </c>
      <c r="K8" s="2" t="s">
        <v>14</v>
      </c>
    </row>
    <row r="9" spans="1:11" x14ac:dyDescent="0.35">
      <c r="A9" s="2">
        <v>860015536</v>
      </c>
      <c r="B9" s="2" t="s">
        <v>11</v>
      </c>
      <c r="C9" s="2" t="s">
        <v>12</v>
      </c>
      <c r="D9" s="3">
        <v>7647243</v>
      </c>
      <c r="E9" s="4">
        <v>45227.409988425927</v>
      </c>
      <c r="F9" s="4">
        <v>45238</v>
      </c>
      <c r="G9" s="5">
        <v>106233</v>
      </c>
      <c r="H9" s="5">
        <v>106233</v>
      </c>
      <c r="I9" s="2"/>
      <c r="J9" s="2" t="s">
        <v>13</v>
      </c>
      <c r="K9" s="2" t="s">
        <v>14</v>
      </c>
    </row>
    <row r="10" spans="1:11" x14ac:dyDescent="0.35">
      <c r="A10" s="2">
        <v>860015536</v>
      </c>
      <c r="B10" s="2" t="s">
        <v>11</v>
      </c>
      <c r="C10" s="2" t="s">
        <v>12</v>
      </c>
      <c r="D10" s="3">
        <v>7676705</v>
      </c>
      <c r="E10" s="4">
        <v>45250.976064814815</v>
      </c>
      <c r="F10" s="4">
        <v>45267</v>
      </c>
      <c r="G10" s="5">
        <v>177700</v>
      </c>
      <c r="H10" s="5">
        <v>177700</v>
      </c>
      <c r="I10" s="2"/>
      <c r="J10" s="2" t="s">
        <v>13</v>
      </c>
      <c r="K10" s="2" t="s">
        <v>14</v>
      </c>
    </row>
    <row r="11" spans="1:11" x14ac:dyDescent="0.35">
      <c r="A11" s="2">
        <v>860015536</v>
      </c>
      <c r="B11" s="2" t="s">
        <v>11</v>
      </c>
      <c r="C11" s="2" t="s">
        <v>12</v>
      </c>
      <c r="D11" s="3">
        <v>7682579</v>
      </c>
      <c r="E11" s="4">
        <v>45254.279340277775</v>
      </c>
      <c r="F11" s="4">
        <v>45266</v>
      </c>
      <c r="G11" s="5">
        <v>535400</v>
      </c>
      <c r="H11" s="5">
        <v>535400</v>
      </c>
      <c r="I11" s="2"/>
      <c r="J11" s="2" t="s">
        <v>13</v>
      </c>
      <c r="K11" s="2" t="s">
        <v>14</v>
      </c>
    </row>
    <row r="12" spans="1:11" x14ac:dyDescent="0.35">
      <c r="H12" s="6">
        <f>SUM(H2:H11)</f>
        <v>3415914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4.26953125" bestFit="1" customWidth="1"/>
    <col min="2" max="2" width="10.453125" customWidth="1"/>
    <col min="3" max="3" width="15.36328125" customWidth="1"/>
  </cols>
  <sheetData>
    <row r="3" spans="1:3" x14ac:dyDescent="0.35">
      <c r="A3" s="62" t="s">
        <v>70</v>
      </c>
      <c r="B3" t="s">
        <v>71</v>
      </c>
      <c r="C3" t="s">
        <v>72</v>
      </c>
    </row>
    <row r="4" spans="1:3" x14ac:dyDescent="0.35">
      <c r="A4" s="63" t="s">
        <v>58</v>
      </c>
      <c r="B4" s="64">
        <v>2</v>
      </c>
      <c r="C4" s="65">
        <v>713100</v>
      </c>
    </row>
    <row r="5" spans="1:3" x14ac:dyDescent="0.35">
      <c r="A5" s="63" t="s">
        <v>68</v>
      </c>
      <c r="B5" s="64">
        <v>8</v>
      </c>
      <c r="C5" s="65">
        <v>2702814</v>
      </c>
    </row>
    <row r="6" spans="1:3" x14ac:dyDescent="0.35">
      <c r="A6" s="63" t="s">
        <v>69</v>
      </c>
      <c r="B6" s="64">
        <v>10</v>
      </c>
      <c r="C6" s="65">
        <v>3415914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opLeftCell="E1" workbookViewId="0">
      <selection activeCell="M13" sqref="M13"/>
    </sheetView>
  </sheetViews>
  <sheetFormatPr baseColWidth="10" defaultRowHeight="14.5" x14ac:dyDescent="0.35"/>
  <cols>
    <col min="2" max="2" width="34" customWidth="1"/>
    <col min="6" max="6" width="27.08984375" customWidth="1"/>
    <col min="9" max="10" width="14.08984375" bestFit="1" customWidth="1"/>
    <col min="12" max="12" width="18.453125" customWidth="1"/>
    <col min="13" max="13" width="19.08984375" customWidth="1"/>
    <col min="14" max="14" width="12.453125" customWidth="1"/>
    <col min="15" max="15" width="12.36328125" customWidth="1"/>
  </cols>
  <sheetData>
    <row r="1" spans="1:15" x14ac:dyDescent="0.35">
      <c r="I1" s="13">
        <f>SUBTOTAL(9,I3:I12)</f>
        <v>3415914</v>
      </c>
      <c r="J1" s="13">
        <f>SUBTOTAL(9,J3:J12)</f>
        <v>3415914</v>
      </c>
    </row>
    <row r="2" spans="1:15" s="8" customFormat="1" ht="29" x14ac:dyDescent="0.35">
      <c r="A2" s="7" t="s">
        <v>0</v>
      </c>
      <c r="B2" s="7" t="s">
        <v>1</v>
      </c>
      <c r="C2" s="7" t="s">
        <v>2</v>
      </c>
      <c r="D2" s="7" t="s">
        <v>3</v>
      </c>
      <c r="E2" s="11" t="s">
        <v>16</v>
      </c>
      <c r="F2" s="11" t="s">
        <v>26</v>
      </c>
      <c r="G2" s="7" t="s">
        <v>4</v>
      </c>
      <c r="H2" s="7" t="s">
        <v>5</v>
      </c>
      <c r="I2" s="7" t="s">
        <v>6</v>
      </c>
      <c r="J2" s="11" t="s">
        <v>7</v>
      </c>
      <c r="K2" s="7" t="s">
        <v>10</v>
      </c>
      <c r="L2" s="61" t="s">
        <v>67</v>
      </c>
      <c r="M2" s="11" t="s">
        <v>41</v>
      </c>
      <c r="N2" s="14" t="s">
        <v>42</v>
      </c>
      <c r="O2" s="14" t="s">
        <v>37</v>
      </c>
    </row>
    <row r="3" spans="1:15" x14ac:dyDescent="0.35">
      <c r="A3" s="2">
        <v>860015536</v>
      </c>
      <c r="B3" s="2" t="s">
        <v>11</v>
      </c>
      <c r="C3" s="2" t="s">
        <v>12</v>
      </c>
      <c r="D3" s="2">
        <v>7270329</v>
      </c>
      <c r="E3" s="2" t="s">
        <v>17</v>
      </c>
      <c r="F3" s="2" t="s">
        <v>27</v>
      </c>
      <c r="G3" s="9">
        <v>44949.558344907404</v>
      </c>
      <c r="H3" s="9">
        <v>44994</v>
      </c>
      <c r="I3" s="10">
        <v>133849</v>
      </c>
      <c r="J3" s="10">
        <v>133849</v>
      </c>
      <c r="K3" s="2" t="s">
        <v>15</v>
      </c>
      <c r="L3" s="2" t="s">
        <v>68</v>
      </c>
      <c r="M3" s="2" t="s">
        <v>68</v>
      </c>
      <c r="N3" s="2" t="s">
        <v>38</v>
      </c>
      <c r="O3" s="2" t="s">
        <v>40</v>
      </c>
    </row>
    <row r="4" spans="1:15" x14ac:dyDescent="0.35">
      <c r="A4" s="2">
        <v>860015536</v>
      </c>
      <c r="B4" s="2" t="s">
        <v>11</v>
      </c>
      <c r="C4" s="2" t="s">
        <v>12</v>
      </c>
      <c r="D4" s="2">
        <v>7355920</v>
      </c>
      <c r="E4" s="2" t="s">
        <v>18</v>
      </c>
      <c r="F4" s="2" t="s">
        <v>28</v>
      </c>
      <c r="G4" s="9">
        <v>45010.77611111111</v>
      </c>
      <c r="H4" s="9">
        <v>45026</v>
      </c>
      <c r="I4" s="10">
        <v>75410</v>
      </c>
      <c r="J4" s="10">
        <v>75410</v>
      </c>
      <c r="K4" s="2" t="s">
        <v>15</v>
      </c>
      <c r="L4" s="2" t="s">
        <v>68</v>
      </c>
      <c r="M4" s="2" t="s">
        <v>68</v>
      </c>
      <c r="N4" s="2" t="s">
        <v>38</v>
      </c>
      <c r="O4" s="2" t="s">
        <v>40</v>
      </c>
    </row>
    <row r="5" spans="1:15" x14ac:dyDescent="0.35">
      <c r="A5" s="2">
        <v>860015536</v>
      </c>
      <c r="B5" s="2" t="s">
        <v>11</v>
      </c>
      <c r="C5" s="2" t="s">
        <v>12</v>
      </c>
      <c r="D5" s="2">
        <v>7371499</v>
      </c>
      <c r="E5" s="2" t="s">
        <v>19</v>
      </c>
      <c r="F5" s="2" t="s">
        <v>29</v>
      </c>
      <c r="G5" s="9">
        <v>45022.662372685183</v>
      </c>
      <c r="H5" s="9">
        <v>45056</v>
      </c>
      <c r="I5" s="10">
        <v>618031</v>
      </c>
      <c r="J5" s="10">
        <v>618031</v>
      </c>
      <c r="K5" s="2" t="s">
        <v>15</v>
      </c>
      <c r="L5" s="2" t="s">
        <v>68</v>
      </c>
      <c r="M5" s="2" t="s">
        <v>68</v>
      </c>
      <c r="N5" s="2" t="s">
        <v>38</v>
      </c>
      <c r="O5" s="2" t="s">
        <v>40</v>
      </c>
    </row>
    <row r="6" spans="1:15" x14ac:dyDescent="0.35">
      <c r="A6" s="2">
        <v>860015536</v>
      </c>
      <c r="B6" s="2" t="s">
        <v>11</v>
      </c>
      <c r="C6" s="2" t="s">
        <v>12</v>
      </c>
      <c r="D6" s="2">
        <v>7467733</v>
      </c>
      <c r="E6" s="2" t="s">
        <v>20</v>
      </c>
      <c r="F6" s="2" t="s">
        <v>30</v>
      </c>
      <c r="G6" s="9">
        <v>45096.50335648148</v>
      </c>
      <c r="H6" s="9">
        <v>45184</v>
      </c>
      <c r="I6" s="10">
        <v>95906</v>
      </c>
      <c r="J6" s="10">
        <v>95906</v>
      </c>
      <c r="K6" s="2" t="s">
        <v>14</v>
      </c>
      <c r="L6" s="2" t="s">
        <v>68</v>
      </c>
      <c r="M6" s="2" t="s">
        <v>68</v>
      </c>
      <c r="N6" s="2" t="s">
        <v>38</v>
      </c>
      <c r="O6" s="2" t="s">
        <v>40</v>
      </c>
    </row>
    <row r="7" spans="1:15" x14ac:dyDescent="0.35">
      <c r="A7" s="2">
        <v>860015536</v>
      </c>
      <c r="B7" s="2" t="s">
        <v>11</v>
      </c>
      <c r="C7" s="2" t="s">
        <v>12</v>
      </c>
      <c r="D7" s="2">
        <v>7526985</v>
      </c>
      <c r="E7" s="2" t="s">
        <v>21</v>
      </c>
      <c r="F7" s="2" t="s">
        <v>31</v>
      </c>
      <c r="G7" s="9">
        <v>45140.852372685185</v>
      </c>
      <c r="H7" s="9">
        <v>45208</v>
      </c>
      <c r="I7" s="10">
        <v>131892</v>
      </c>
      <c r="J7" s="10">
        <v>131892</v>
      </c>
      <c r="K7" s="2" t="s">
        <v>14</v>
      </c>
      <c r="L7" s="2" t="s">
        <v>58</v>
      </c>
      <c r="M7" s="2" t="s">
        <v>68</v>
      </c>
      <c r="N7" s="2" t="s">
        <v>38</v>
      </c>
      <c r="O7" s="2" t="s">
        <v>40</v>
      </c>
    </row>
    <row r="8" spans="1:15" x14ac:dyDescent="0.35">
      <c r="A8" s="2">
        <v>860015536</v>
      </c>
      <c r="B8" s="2" t="s">
        <v>11</v>
      </c>
      <c r="C8" s="2" t="s">
        <v>12</v>
      </c>
      <c r="D8" s="2">
        <v>7529109</v>
      </c>
      <c r="E8" s="2" t="s">
        <v>22</v>
      </c>
      <c r="F8" s="2" t="s">
        <v>32</v>
      </c>
      <c r="G8" s="9">
        <v>45141.982268518521</v>
      </c>
      <c r="H8" s="9">
        <v>45208</v>
      </c>
      <c r="I8" s="10">
        <v>85381</v>
      </c>
      <c r="J8" s="10">
        <v>85381</v>
      </c>
      <c r="K8" s="2" t="s">
        <v>14</v>
      </c>
      <c r="L8" s="2" t="s">
        <v>58</v>
      </c>
      <c r="M8" s="2" t="s">
        <v>68</v>
      </c>
      <c r="N8" s="2" t="s">
        <v>38</v>
      </c>
      <c r="O8" s="2" t="s">
        <v>40</v>
      </c>
    </row>
    <row r="9" spans="1:15" x14ac:dyDescent="0.35">
      <c r="A9" s="2">
        <v>860015536</v>
      </c>
      <c r="B9" s="2" t="s">
        <v>11</v>
      </c>
      <c r="C9" s="2" t="s">
        <v>12</v>
      </c>
      <c r="D9" s="2">
        <v>7613154</v>
      </c>
      <c r="E9" s="2" t="s">
        <v>23</v>
      </c>
      <c r="F9" s="2" t="s">
        <v>33</v>
      </c>
      <c r="G9" s="9">
        <v>45203.411678240744</v>
      </c>
      <c r="H9" s="9">
        <v>45208</v>
      </c>
      <c r="I9" s="10">
        <v>1456112</v>
      </c>
      <c r="J9" s="10">
        <v>1456112</v>
      </c>
      <c r="K9" s="2" t="s">
        <v>14</v>
      </c>
      <c r="L9" s="2" t="e">
        <v>#N/A</v>
      </c>
      <c r="M9" s="2" t="s">
        <v>68</v>
      </c>
      <c r="N9" s="2" t="s">
        <v>38</v>
      </c>
      <c r="O9" s="2" t="s">
        <v>40</v>
      </c>
    </row>
    <row r="10" spans="1:15" x14ac:dyDescent="0.35">
      <c r="A10" s="2">
        <v>860015536</v>
      </c>
      <c r="B10" s="2" t="s">
        <v>11</v>
      </c>
      <c r="C10" s="2" t="s">
        <v>12</v>
      </c>
      <c r="D10" s="2">
        <v>7647243</v>
      </c>
      <c r="E10" s="2" t="s">
        <v>24</v>
      </c>
      <c r="F10" s="2" t="s">
        <v>34</v>
      </c>
      <c r="G10" s="9">
        <v>45227.409988425927</v>
      </c>
      <c r="H10" s="9">
        <v>45238</v>
      </c>
      <c r="I10" s="10">
        <v>106233</v>
      </c>
      <c r="J10" s="10">
        <v>106233</v>
      </c>
      <c r="K10" s="2" t="s">
        <v>14</v>
      </c>
      <c r="L10" s="2" t="e">
        <v>#N/A</v>
      </c>
      <c r="M10" s="2" t="s">
        <v>68</v>
      </c>
      <c r="N10" s="2" t="s">
        <v>38</v>
      </c>
      <c r="O10" s="2" t="s">
        <v>40</v>
      </c>
    </row>
    <row r="11" spans="1:15" x14ac:dyDescent="0.35">
      <c r="A11" s="2">
        <v>860015536</v>
      </c>
      <c r="B11" s="2" t="s">
        <v>11</v>
      </c>
      <c r="C11" s="2" t="s">
        <v>12</v>
      </c>
      <c r="D11" s="2">
        <v>7676705</v>
      </c>
      <c r="E11" s="2" t="s">
        <v>25</v>
      </c>
      <c r="F11" s="2" t="s">
        <v>35</v>
      </c>
      <c r="G11" s="9">
        <v>45250.976064814815</v>
      </c>
      <c r="H11" s="9">
        <v>45267</v>
      </c>
      <c r="I11" s="10">
        <v>177700</v>
      </c>
      <c r="J11" s="10">
        <v>177700</v>
      </c>
      <c r="K11" s="2" t="s">
        <v>14</v>
      </c>
      <c r="L11" s="2" t="e">
        <v>#N/A</v>
      </c>
      <c r="M11" s="2" t="s">
        <v>58</v>
      </c>
      <c r="N11" s="2" t="s">
        <v>39</v>
      </c>
      <c r="O11" s="2" t="s">
        <v>40</v>
      </c>
    </row>
    <row r="12" spans="1:15" x14ac:dyDescent="0.35">
      <c r="A12" s="2">
        <v>860015536</v>
      </c>
      <c r="B12" s="2" t="s">
        <v>11</v>
      </c>
      <c r="C12" s="2" t="s">
        <v>12</v>
      </c>
      <c r="D12" s="2">
        <v>7682579</v>
      </c>
      <c r="E12" s="12">
        <v>7682579</v>
      </c>
      <c r="F12" s="2" t="s">
        <v>36</v>
      </c>
      <c r="G12" s="9">
        <v>45254.279340277775</v>
      </c>
      <c r="H12" s="9">
        <v>45266</v>
      </c>
      <c r="I12" s="10">
        <v>535400</v>
      </c>
      <c r="J12" s="10">
        <v>535400</v>
      </c>
      <c r="K12" s="2" t="s">
        <v>14</v>
      </c>
      <c r="L12" s="2" t="e">
        <v>#N/A</v>
      </c>
      <c r="M12" s="2" t="s">
        <v>58</v>
      </c>
      <c r="N12" s="2" t="e">
        <v>#N/A</v>
      </c>
      <c r="O12" s="2" t="e">
        <v>#N/A</v>
      </c>
    </row>
  </sheetData>
  <autoFilter ref="A2:K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zoomScaleNormal="100" workbookViewId="0">
      <selection activeCell="C12" sqref="C12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10.90625" style="15"/>
    <col min="9" max="9" width="25.453125" style="15" customWidth="1"/>
    <col min="10" max="10" width="12.453125" style="15" customWidth="1"/>
    <col min="11" max="11" width="1.7265625" style="15" customWidth="1"/>
    <col min="12" max="218" width="10.90625" style="15"/>
    <col min="219" max="219" width="4.453125" style="15" customWidth="1"/>
    <col min="220" max="220" width="10.90625" style="15"/>
    <col min="221" max="221" width="17.54296875" style="15" customWidth="1"/>
    <col min="222" max="222" width="11.54296875" style="15" customWidth="1"/>
    <col min="223" max="226" width="10.90625" style="15"/>
    <col min="227" max="227" width="22.54296875" style="15" customWidth="1"/>
    <col min="228" max="228" width="14" style="15" customWidth="1"/>
    <col min="229" max="229" width="1.7265625" style="15" customWidth="1"/>
    <col min="230" max="474" width="10.90625" style="15"/>
    <col min="475" max="475" width="4.453125" style="15" customWidth="1"/>
    <col min="476" max="476" width="10.90625" style="15"/>
    <col min="477" max="477" width="17.54296875" style="15" customWidth="1"/>
    <col min="478" max="478" width="11.54296875" style="15" customWidth="1"/>
    <col min="479" max="482" width="10.90625" style="15"/>
    <col min="483" max="483" width="22.54296875" style="15" customWidth="1"/>
    <col min="484" max="484" width="14" style="15" customWidth="1"/>
    <col min="485" max="485" width="1.7265625" style="15" customWidth="1"/>
    <col min="486" max="730" width="10.90625" style="15"/>
    <col min="731" max="731" width="4.453125" style="15" customWidth="1"/>
    <col min="732" max="732" width="10.90625" style="15"/>
    <col min="733" max="733" width="17.54296875" style="15" customWidth="1"/>
    <col min="734" max="734" width="11.54296875" style="15" customWidth="1"/>
    <col min="735" max="738" width="10.90625" style="15"/>
    <col min="739" max="739" width="22.54296875" style="15" customWidth="1"/>
    <col min="740" max="740" width="14" style="15" customWidth="1"/>
    <col min="741" max="741" width="1.7265625" style="15" customWidth="1"/>
    <col min="742" max="986" width="10.90625" style="15"/>
    <col min="987" max="987" width="4.453125" style="15" customWidth="1"/>
    <col min="988" max="988" width="10.90625" style="15"/>
    <col min="989" max="989" width="17.54296875" style="15" customWidth="1"/>
    <col min="990" max="990" width="11.54296875" style="15" customWidth="1"/>
    <col min="991" max="994" width="10.90625" style="15"/>
    <col min="995" max="995" width="22.54296875" style="15" customWidth="1"/>
    <col min="996" max="996" width="14" style="15" customWidth="1"/>
    <col min="997" max="997" width="1.7265625" style="15" customWidth="1"/>
    <col min="998" max="1242" width="10.90625" style="15"/>
    <col min="1243" max="1243" width="4.453125" style="15" customWidth="1"/>
    <col min="1244" max="1244" width="10.90625" style="15"/>
    <col min="1245" max="1245" width="17.54296875" style="15" customWidth="1"/>
    <col min="1246" max="1246" width="11.54296875" style="15" customWidth="1"/>
    <col min="1247" max="1250" width="10.90625" style="15"/>
    <col min="1251" max="1251" width="22.54296875" style="15" customWidth="1"/>
    <col min="1252" max="1252" width="14" style="15" customWidth="1"/>
    <col min="1253" max="1253" width="1.7265625" style="15" customWidth="1"/>
    <col min="1254" max="1498" width="10.90625" style="15"/>
    <col min="1499" max="1499" width="4.453125" style="15" customWidth="1"/>
    <col min="1500" max="1500" width="10.90625" style="15"/>
    <col min="1501" max="1501" width="17.54296875" style="15" customWidth="1"/>
    <col min="1502" max="1502" width="11.54296875" style="15" customWidth="1"/>
    <col min="1503" max="1506" width="10.90625" style="15"/>
    <col min="1507" max="1507" width="22.54296875" style="15" customWidth="1"/>
    <col min="1508" max="1508" width="14" style="15" customWidth="1"/>
    <col min="1509" max="1509" width="1.7265625" style="15" customWidth="1"/>
    <col min="1510" max="1754" width="10.90625" style="15"/>
    <col min="1755" max="1755" width="4.453125" style="15" customWidth="1"/>
    <col min="1756" max="1756" width="10.90625" style="15"/>
    <col min="1757" max="1757" width="17.54296875" style="15" customWidth="1"/>
    <col min="1758" max="1758" width="11.54296875" style="15" customWidth="1"/>
    <col min="1759" max="1762" width="10.90625" style="15"/>
    <col min="1763" max="1763" width="22.54296875" style="15" customWidth="1"/>
    <col min="1764" max="1764" width="14" style="15" customWidth="1"/>
    <col min="1765" max="1765" width="1.7265625" style="15" customWidth="1"/>
    <col min="1766" max="2010" width="10.90625" style="15"/>
    <col min="2011" max="2011" width="4.453125" style="15" customWidth="1"/>
    <col min="2012" max="2012" width="10.90625" style="15"/>
    <col min="2013" max="2013" width="17.54296875" style="15" customWidth="1"/>
    <col min="2014" max="2014" width="11.54296875" style="15" customWidth="1"/>
    <col min="2015" max="2018" width="10.90625" style="15"/>
    <col min="2019" max="2019" width="22.54296875" style="15" customWidth="1"/>
    <col min="2020" max="2020" width="14" style="15" customWidth="1"/>
    <col min="2021" max="2021" width="1.7265625" style="15" customWidth="1"/>
    <col min="2022" max="2266" width="10.90625" style="15"/>
    <col min="2267" max="2267" width="4.453125" style="15" customWidth="1"/>
    <col min="2268" max="2268" width="10.90625" style="15"/>
    <col min="2269" max="2269" width="17.54296875" style="15" customWidth="1"/>
    <col min="2270" max="2270" width="11.54296875" style="15" customWidth="1"/>
    <col min="2271" max="2274" width="10.90625" style="15"/>
    <col min="2275" max="2275" width="22.54296875" style="15" customWidth="1"/>
    <col min="2276" max="2276" width="14" style="15" customWidth="1"/>
    <col min="2277" max="2277" width="1.7265625" style="15" customWidth="1"/>
    <col min="2278" max="2522" width="10.90625" style="15"/>
    <col min="2523" max="2523" width="4.453125" style="15" customWidth="1"/>
    <col min="2524" max="2524" width="10.90625" style="15"/>
    <col min="2525" max="2525" width="17.54296875" style="15" customWidth="1"/>
    <col min="2526" max="2526" width="11.54296875" style="15" customWidth="1"/>
    <col min="2527" max="2530" width="10.90625" style="15"/>
    <col min="2531" max="2531" width="22.54296875" style="15" customWidth="1"/>
    <col min="2532" max="2532" width="14" style="15" customWidth="1"/>
    <col min="2533" max="2533" width="1.7265625" style="15" customWidth="1"/>
    <col min="2534" max="2778" width="10.90625" style="15"/>
    <col min="2779" max="2779" width="4.453125" style="15" customWidth="1"/>
    <col min="2780" max="2780" width="10.90625" style="15"/>
    <col min="2781" max="2781" width="17.54296875" style="15" customWidth="1"/>
    <col min="2782" max="2782" width="11.54296875" style="15" customWidth="1"/>
    <col min="2783" max="2786" width="10.90625" style="15"/>
    <col min="2787" max="2787" width="22.54296875" style="15" customWidth="1"/>
    <col min="2788" max="2788" width="14" style="15" customWidth="1"/>
    <col min="2789" max="2789" width="1.7265625" style="15" customWidth="1"/>
    <col min="2790" max="3034" width="10.90625" style="15"/>
    <col min="3035" max="3035" width="4.453125" style="15" customWidth="1"/>
    <col min="3036" max="3036" width="10.90625" style="15"/>
    <col min="3037" max="3037" width="17.54296875" style="15" customWidth="1"/>
    <col min="3038" max="3038" width="11.54296875" style="15" customWidth="1"/>
    <col min="3039" max="3042" width="10.90625" style="15"/>
    <col min="3043" max="3043" width="22.54296875" style="15" customWidth="1"/>
    <col min="3044" max="3044" width="14" style="15" customWidth="1"/>
    <col min="3045" max="3045" width="1.7265625" style="15" customWidth="1"/>
    <col min="3046" max="3290" width="10.90625" style="15"/>
    <col min="3291" max="3291" width="4.453125" style="15" customWidth="1"/>
    <col min="3292" max="3292" width="10.90625" style="15"/>
    <col min="3293" max="3293" width="17.54296875" style="15" customWidth="1"/>
    <col min="3294" max="3294" width="11.54296875" style="15" customWidth="1"/>
    <col min="3295" max="3298" width="10.90625" style="15"/>
    <col min="3299" max="3299" width="22.54296875" style="15" customWidth="1"/>
    <col min="3300" max="3300" width="14" style="15" customWidth="1"/>
    <col min="3301" max="3301" width="1.7265625" style="15" customWidth="1"/>
    <col min="3302" max="3546" width="10.90625" style="15"/>
    <col min="3547" max="3547" width="4.453125" style="15" customWidth="1"/>
    <col min="3548" max="3548" width="10.90625" style="15"/>
    <col min="3549" max="3549" width="17.54296875" style="15" customWidth="1"/>
    <col min="3550" max="3550" width="11.54296875" style="15" customWidth="1"/>
    <col min="3551" max="3554" width="10.90625" style="15"/>
    <col min="3555" max="3555" width="22.54296875" style="15" customWidth="1"/>
    <col min="3556" max="3556" width="14" style="15" customWidth="1"/>
    <col min="3557" max="3557" width="1.7265625" style="15" customWidth="1"/>
    <col min="3558" max="3802" width="10.90625" style="15"/>
    <col min="3803" max="3803" width="4.453125" style="15" customWidth="1"/>
    <col min="3804" max="3804" width="10.90625" style="15"/>
    <col min="3805" max="3805" width="17.54296875" style="15" customWidth="1"/>
    <col min="3806" max="3806" width="11.54296875" style="15" customWidth="1"/>
    <col min="3807" max="3810" width="10.90625" style="15"/>
    <col min="3811" max="3811" width="22.54296875" style="15" customWidth="1"/>
    <col min="3812" max="3812" width="14" style="15" customWidth="1"/>
    <col min="3813" max="3813" width="1.7265625" style="15" customWidth="1"/>
    <col min="3814" max="4058" width="10.90625" style="15"/>
    <col min="4059" max="4059" width="4.453125" style="15" customWidth="1"/>
    <col min="4060" max="4060" width="10.90625" style="15"/>
    <col min="4061" max="4061" width="17.54296875" style="15" customWidth="1"/>
    <col min="4062" max="4062" width="11.54296875" style="15" customWidth="1"/>
    <col min="4063" max="4066" width="10.90625" style="15"/>
    <col min="4067" max="4067" width="22.54296875" style="15" customWidth="1"/>
    <col min="4068" max="4068" width="14" style="15" customWidth="1"/>
    <col min="4069" max="4069" width="1.7265625" style="15" customWidth="1"/>
    <col min="4070" max="4314" width="10.90625" style="15"/>
    <col min="4315" max="4315" width="4.453125" style="15" customWidth="1"/>
    <col min="4316" max="4316" width="10.90625" style="15"/>
    <col min="4317" max="4317" width="17.54296875" style="15" customWidth="1"/>
    <col min="4318" max="4318" width="11.54296875" style="15" customWidth="1"/>
    <col min="4319" max="4322" width="10.90625" style="15"/>
    <col min="4323" max="4323" width="22.54296875" style="15" customWidth="1"/>
    <col min="4324" max="4324" width="14" style="15" customWidth="1"/>
    <col min="4325" max="4325" width="1.7265625" style="15" customWidth="1"/>
    <col min="4326" max="4570" width="10.90625" style="15"/>
    <col min="4571" max="4571" width="4.453125" style="15" customWidth="1"/>
    <col min="4572" max="4572" width="10.90625" style="15"/>
    <col min="4573" max="4573" width="17.54296875" style="15" customWidth="1"/>
    <col min="4574" max="4574" width="11.54296875" style="15" customWidth="1"/>
    <col min="4575" max="4578" width="10.90625" style="15"/>
    <col min="4579" max="4579" width="22.54296875" style="15" customWidth="1"/>
    <col min="4580" max="4580" width="14" style="15" customWidth="1"/>
    <col min="4581" max="4581" width="1.7265625" style="15" customWidth="1"/>
    <col min="4582" max="4826" width="10.90625" style="15"/>
    <col min="4827" max="4827" width="4.453125" style="15" customWidth="1"/>
    <col min="4828" max="4828" width="10.90625" style="15"/>
    <col min="4829" max="4829" width="17.54296875" style="15" customWidth="1"/>
    <col min="4830" max="4830" width="11.54296875" style="15" customWidth="1"/>
    <col min="4831" max="4834" width="10.90625" style="15"/>
    <col min="4835" max="4835" width="22.54296875" style="15" customWidth="1"/>
    <col min="4836" max="4836" width="14" style="15" customWidth="1"/>
    <col min="4837" max="4837" width="1.7265625" style="15" customWidth="1"/>
    <col min="4838" max="5082" width="10.90625" style="15"/>
    <col min="5083" max="5083" width="4.453125" style="15" customWidth="1"/>
    <col min="5084" max="5084" width="10.90625" style="15"/>
    <col min="5085" max="5085" width="17.54296875" style="15" customWidth="1"/>
    <col min="5086" max="5086" width="11.54296875" style="15" customWidth="1"/>
    <col min="5087" max="5090" width="10.90625" style="15"/>
    <col min="5091" max="5091" width="22.54296875" style="15" customWidth="1"/>
    <col min="5092" max="5092" width="14" style="15" customWidth="1"/>
    <col min="5093" max="5093" width="1.7265625" style="15" customWidth="1"/>
    <col min="5094" max="5338" width="10.90625" style="15"/>
    <col min="5339" max="5339" width="4.453125" style="15" customWidth="1"/>
    <col min="5340" max="5340" width="10.90625" style="15"/>
    <col min="5341" max="5341" width="17.54296875" style="15" customWidth="1"/>
    <col min="5342" max="5342" width="11.54296875" style="15" customWidth="1"/>
    <col min="5343" max="5346" width="10.90625" style="15"/>
    <col min="5347" max="5347" width="22.54296875" style="15" customWidth="1"/>
    <col min="5348" max="5348" width="14" style="15" customWidth="1"/>
    <col min="5349" max="5349" width="1.7265625" style="15" customWidth="1"/>
    <col min="5350" max="5594" width="10.90625" style="15"/>
    <col min="5595" max="5595" width="4.453125" style="15" customWidth="1"/>
    <col min="5596" max="5596" width="10.90625" style="15"/>
    <col min="5597" max="5597" width="17.54296875" style="15" customWidth="1"/>
    <col min="5598" max="5598" width="11.54296875" style="15" customWidth="1"/>
    <col min="5599" max="5602" width="10.90625" style="15"/>
    <col min="5603" max="5603" width="22.54296875" style="15" customWidth="1"/>
    <col min="5604" max="5604" width="14" style="15" customWidth="1"/>
    <col min="5605" max="5605" width="1.7265625" style="15" customWidth="1"/>
    <col min="5606" max="5850" width="10.90625" style="15"/>
    <col min="5851" max="5851" width="4.453125" style="15" customWidth="1"/>
    <col min="5852" max="5852" width="10.90625" style="15"/>
    <col min="5853" max="5853" width="17.54296875" style="15" customWidth="1"/>
    <col min="5854" max="5854" width="11.54296875" style="15" customWidth="1"/>
    <col min="5855" max="5858" width="10.90625" style="15"/>
    <col min="5859" max="5859" width="22.54296875" style="15" customWidth="1"/>
    <col min="5860" max="5860" width="14" style="15" customWidth="1"/>
    <col min="5861" max="5861" width="1.7265625" style="15" customWidth="1"/>
    <col min="5862" max="6106" width="10.90625" style="15"/>
    <col min="6107" max="6107" width="4.453125" style="15" customWidth="1"/>
    <col min="6108" max="6108" width="10.90625" style="15"/>
    <col min="6109" max="6109" width="17.54296875" style="15" customWidth="1"/>
    <col min="6110" max="6110" width="11.54296875" style="15" customWidth="1"/>
    <col min="6111" max="6114" width="10.90625" style="15"/>
    <col min="6115" max="6115" width="22.54296875" style="15" customWidth="1"/>
    <col min="6116" max="6116" width="14" style="15" customWidth="1"/>
    <col min="6117" max="6117" width="1.7265625" style="15" customWidth="1"/>
    <col min="6118" max="6362" width="10.90625" style="15"/>
    <col min="6363" max="6363" width="4.453125" style="15" customWidth="1"/>
    <col min="6364" max="6364" width="10.90625" style="15"/>
    <col min="6365" max="6365" width="17.54296875" style="15" customWidth="1"/>
    <col min="6366" max="6366" width="11.54296875" style="15" customWidth="1"/>
    <col min="6367" max="6370" width="10.90625" style="15"/>
    <col min="6371" max="6371" width="22.54296875" style="15" customWidth="1"/>
    <col min="6372" max="6372" width="14" style="15" customWidth="1"/>
    <col min="6373" max="6373" width="1.7265625" style="15" customWidth="1"/>
    <col min="6374" max="6618" width="10.90625" style="15"/>
    <col min="6619" max="6619" width="4.453125" style="15" customWidth="1"/>
    <col min="6620" max="6620" width="10.90625" style="15"/>
    <col min="6621" max="6621" width="17.54296875" style="15" customWidth="1"/>
    <col min="6622" max="6622" width="11.54296875" style="15" customWidth="1"/>
    <col min="6623" max="6626" width="10.90625" style="15"/>
    <col min="6627" max="6627" width="22.54296875" style="15" customWidth="1"/>
    <col min="6628" max="6628" width="14" style="15" customWidth="1"/>
    <col min="6629" max="6629" width="1.7265625" style="15" customWidth="1"/>
    <col min="6630" max="6874" width="10.90625" style="15"/>
    <col min="6875" max="6875" width="4.453125" style="15" customWidth="1"/>
    <col min="6876" max="6876" width="10.90625" style="15"/>
    <col min="6877" max="6877" width="17.54296875" style="15" customWidth="1"/>
    <col min="6878" max="6878" width="11.54296875" style="15" customWidth="1"/>
    <col min="6879" max="6882" width="10.90625" style="15"/>
    <col min="6883" max="6883" width="22.54296875" style="15" customWidth="1"/>
    <col min="6884" max="6884" width="14" style="15" customWidth="1"/>
    <col min="6885" max="6885" width="1.7265625" style="15" customWidth="1"/>
    <col min="6886" max="7130" width="10.90625" style="15"/>
    <col min="7131" max="7131" width="4.453125" style="15" customWidth="1"/>
    <col min="7132" max="7132" width="10.90625" style="15"/>
    <col min="7133" max="7133" width="17.54296875" style="15" customWidth="1"/>
    <col min="7134" max="7134" width="11.54296875" style="15" customWidth="1"/>
    <col min="7135" max="7138" width="10.90625" style="15"/>
    <col min="7139" max="7139" width="22.54296875" style="15" customWidth="1"/>
    <col min="7140" max="7140" width="14" style="15" customWidth="1"/>
    <col min="7141" max="7141" width="1.7265625" style="15" customWidth="1"/>
    <col min="7142" max="7386" width="10.90625" style="15"/>
    <col min="7387" max="7387" width="4.453125" style="15" customWidth="1"/>
    <col min="7388" max="7388" width="10.90625" style="15"/>
    <col min="7389" max="7389" width="17.54296875" style="15" customWidth="1"/>
    <col min="7390" max="7390" width="11.54296875" style="15" customWidth="1"/>
    <col min="7391" max="7394" width="10.90625" style="15"/>
    <col min="7395" max="7395" width="22.54296875" style="15" customWidth="1"/>
    <col min="7396" max="7396" width="14" style="15" customWidth="1"/>
    <col min="7397" max="7397" width="1.7265625" style="15" customWidth="1"/>
    <col min="7398" max="7642" width="10.90625" style="15"/>
    <col min="7643" max="7643" width="4.453125" style="15" customWidth="1"/>
    <col min="7644" max="7644" width="10.90625" style="15"/>
    <col min="7645" max="7645" width="17.54296875" style="15" customWidth="1"/>
    <col min="7646" max="7646" width="11.54296875" style="15" customWidth="1"/>
    <col min="7647" max="7650" width="10.90625" style="15"/>
    <col min="7651" max="7651" width="22.54296875" style="15" customWidth="1"/>
    <col min="7652" max="7652" width="14" style="15" customWidth="1"/>
    <col min="7653" max="7653" width="1.7265625" style="15" customWidth="1"/>
    <col min="7654" max="7898" width="10.90625" style="15"/>
    <col min="7899" max="7899" width="4.453125" style="15" customWidth="1"/>
    <col min="7900" max="7900" width="10.90625" style="15"/>
    <col min="7901" max="7901" width="17.54296875" style="15" customWidth="1"/>
    <col min="7902" max="7902" width="11.54296875" style="15" customWidth="1"/>
    <col min="7903" max="7906" width="10.90625" style="15"/>
    <col min="7907" max="7907" width="22.54296875" style="15" customWidth="1"/>
    <col min="7908" max="7908" width="14" style="15" customWidth="1"/>
    <col min="7909" max="7909" width="1.7265625" style="15" customWidth="1"/>
    <col min="7910" max="8154" width="10.90625" style="15"/>
    <col min="8155" max="8155" width="4.453125" style="15" customWidth="1"/>
    <col min="8156" max="8156" width="10.90625" style="15"/>
    <col min="8157" max="8157" width="17.54296875" style="15" customWidth="1"/>
    <col min="8158" max="8158" width="11.54296875" style="15" customWidth="1"/>
    <col min="8159" max="8162" width="10.90625" style="15"/>
    <col min="8163" max="8163" width="22.54296875" style="15" customWidth="1"/>
    <col min="8164" max="8164" width="14" style="15" customWidth="1"/>
    <col min="8165" max="8165" width="1.7265625" style="15" customWidth="1"/>
    <col min="8166" max="8410" width="10.90625" style="15"/>
    <col min="8411" max="8411" width="4.453125" style="15" customWidth="1"/>
    <col min="8412" max="8412" width="10.90625" style="15"/>
    <col min="8413" max="8413" width="17.54296875" style="15" customWidth="1"/>
    <col min="8414" max="8414" width="11.54296875" style="15" customWidth="1"/>
    <col min="8415" max="8418" width="10.90625" style="15"/>
    <col min="8419" max="8419" width="22.54296875" style="15" customWidth="1"/>
    <col min="8420" max="8420" width="14" style="15" customWidth="1"/>
    <col min="8421" max="8421" width="1.7265625" style="15" customWidth="1"/>
    <col min="8422" max="8666" width="10.90625" style="15"/>
    <col min="8667" max="8667" width="4.453125" style="15" customWidth="1"/>
    <col min="8668" max="8668" width="10.90625" style="15"/>
    <col min="8669" max="8669" width="17.54296875" style="15" customWidth="1"/>
    <col min="8670" max="8670" width="11.54296875" style="15" customWidth="1"/>
    <col min="8671" max="8674" width="10.90625" style="15"/>
    <col min="8675" max="8675" width="22.54296875" style="15" customWidth="1"/>
    <col min="8676" max="8676" width="14" style="15" customWidth="1"/>
    <col min="8677" max="8677" width="1.7265625" style="15" customWidth="1"/>
    <col min="8678" max="8922" width="10.90625" style="15"/>
    <col min="8923" max="8923" width="4.453125" style="15" customWidth="1"/>
    <col min="8924" max="8924" width="10.90625" style="15"/>
    <col min="8925" max="8925" width="17.54296875" style="15" customWidth="1"/>
    <col min="8926" max="8926" width="11.54296875" style="15" customWidth="1"/>
    <col min="8927" max="8930" width="10.90625" style="15"/>
    <col min="8931" max="8931" width="22.54296875" style="15" customWidth="1"/>
    <col min="8932" max="8932" width="14" style="15" customWidth="1"/>
    <col min="8933" max="8933" width="1.7265625" style="15" customWidth="1"/>
    <col min="8934" max="9178" width="10.90625" style="15"/>
    <col min="9179" max="9179" width="4.453125" style="15" customWidth="1"/>
    <col min="9180" max="9180" width="10.90625" style="15"/>
    <col min="9181" max="9181" width="17.54296875" style="15" customWidth="1"/>
    <col min="9182" max="9182" width="11.54296875" style="15" customWidth="1"/>
    <col min="9183" max="9186" width="10.90625" style="15"/>
    <col min="9187" max="9187" width="22.54296875" style="15" customWidth="1"/>
    <col min="9188" max="9188" width="14" style="15" customWidth="1"/>
    <col min="9189" max="9189" width="1.7265625" style="15" customWidth="1"/>
    <col min="9190" max="9434" width="10.90625" style="15"/>
    <col min="9435" max="9435" width="4.453125" style="15" customWidth="1"/>
    <col min="9436" max="9436" width="10.90625" style="15"/>
    <col min="9437" max="9437" width="17.54296875" style="15" customWidth="1"/>
    <col min="9438" max="9438" width="11.54296875" style="15" customWidth="1"/>
    <col min="9439" max="9442" width="10.90625" style="15"/>
    <col min="9443" max="9443" width="22.54296875" style="15" customWidth="1"/>
    <col min="9444" max="9444" width="14" style="15" customWidth="1"/>
    <col min="9445" max="9445" width="1.7265625" style="15" customWidth="1"/>
    <col min="9446" max="9690" width="10.90625" style="15"/>
    <col min="9691" max="9691" width="4.453125" style="15" customWidth="1"/>
    <col min="9692" max="9692" width="10.90625" style="15"/>
    <col min="9693" max="9693" width="17.54296875" style="15" customWidth="1"/>
    <col min="9694" max="9694" width="11.54296875" style="15" customWidth="1"/>
    <col min="9695" max="9698" width="10.90625" style="15"/>
    <col min="9699" max="9699" width="22.54296875" style="15" customWidth="1"/>
    <col min="9700" max="9700" width="14" style="15" customWidth="1"/>
    <col min="9701" max="9701" width="1.7265625" style="15" customWidth="1"/>
    <col min="9702" max="9946" width="10.90625" style="15"/>
    <col min="9947" max="9947" width="4.453125" style="15" customWidth="1"/>
    <col min="9948" max="9948" width="10.90625" style="15"/>
    <col min="9949" max="9949" width="17.54296875" style="15" customWidth="1"/>
    <col min="9950" max="9950" width="11.54296875" style="15" customWidth="1"/>
    <col min="9951" max="9954" width="10.90625" style="15"/>
    <col min="9955" max="9955" width="22.54296875" style="15" customWidth="1"/>
    <col min="9956" max="9956" width="14" style="15" customWidth="1"/>
    <col min="9957" max="9957" width="1.7265625" style="15" customWidth="1"/>
    <col min="9958" max="10202" width="10.90625" style="15"/>
    <col min="10203" max="10203" width="4.453125" style="15" customWidth="1"/>
    <col min="10204" max="10204" width="10.90625" style="15"/>
    <col min="10205" max="10205" width="17.54296875" style="15" customWidth="1"/>
    <col min="10206" max="10206" width="11.54296875" style="15" customWidth="1"/>
    <col min="10207" max="10210" width="10.90625" style="15"/>
    <col min="10211" max="10211" width="22.54296875" style="15" customWidth="1"/>
    <col min="10212" max="10212" width="14" style="15" customWidth="1"/>
    <col min="10213" max="10213" width="1.7265625" style="15" customWidth="1"/>
    <col min="10214" max="10458" width="10.90625" style="15"/>
    <col min="10459" max="10459" width="4.453125" style="15" customWidth="1"/>
    <col min="10460" max="10460" width="10.90625" style="15"/>
    <col min="10461" max="10461" width="17.54296875" style="15" customWidth="1"/>
    <col min="10462" max="10462" width="11.54296875" style="15" customWidth="1"/>
    <col min="10463" max="10466" width="10.90625" style="15"/>
    <col min="10467" max="10467" width="22.54296875" style="15" customWidth="1"/>
    <col min="10468" max="10468" width="14" style="15" customWidth="1"/>
    <col min="10469" max="10469" width="1.7265625" style="15" customWidth="1"/>
    <col min="10470" max="10714" width="10.90625" style="15"/>
    <col min="10715" max="10715" width="4.453125" style="15" customWidth="1"/>
    <col min="10716" max="10716" width="10.90625" style="15"/>
    <col min="10717" max="10717" width="17.54296875" style="15" customWidth="1"/>
    <col min="10718" max="10718" width="11.54296875" style="15" customWidth="1"/>
    <col min="10719" max="10722" width="10.90625" style="15"/>
    <col min="10723" max="10723" width="22.54296875" style="15" customWidth="1"/>
    <col min="10724" max="10724" width="14" style="15" customWidth="1"/>
    <col min="10725" max="10725" width="1.7265625" style="15" customWidth="1"/>
    <col min="10726" max="10970" width="10.90625" style="15"/>
    <col min="10971" max="10971" width="4.453125" style="15" customWidth="1"/>
    <col min="10972" max="10972" width="10.90625" style="15"/>
    <col min="10973" max="10973" width="17.54296875" style="15" customWidth="1"/>
    <col min="10974" max="10974" width="11.54296875" style="15" customWidth="1"/>
    <col min="10975" max="10978" width="10.90625" style="15"/>
    <col min="10979" max="10979" width="22.54296875" style="15" customWidth="1"/>
    <col min="10980" max="10980" width="14" style="15" customWidth="1"/>
    <col min="10981" max="10981" width="1.7265625" style="15" customWidth="1"/>
    <col min="10982" max="11226" width="10.90625" style="15"/>
    <col min="11227" max="11227" width="4.453125" style="15" customWidth="1"/>
    <col min="11228" max="11228" width="10.90625" style="15"/>
    <col min="11229" max="11229" width="17.54296875" style="15" customWidth="1"/>
    <col min="11230" max="11230" width="11.54296875" style="15" customWidth="1"/>
    <col min="11231" max="11234" width="10.90625" style="15"/>
    <col min="11235" max="11235" width="22.54296875" style="15" customWidth="1"/>
    <col min="11236" max="11236" width="14" style="15" customWidth="1"/>
    <col min="11237" max="11237" width="1.7265625" style="15" customWidth="1"/>
    <col min="11238" max="11482" width="10.90625" style="15"/>
    <col min="11483" max="11483" width="4.453125" style="15" customWidth="1"/>
    <col min="11484" max="11484" width="10.90625" style="15"/>
    <col min="11485" max="11485" width="17.54296875" style="15" customWidth="1"/>
    <col min="11486" max="11486" width="11.54296875" style="15" customWidth="1"/>
    <col min="11487" max="11490" width="10.90625" style="15"/>
    <col min="11491" max="11491" width="22.54296875" style="15" customWidth="1"/>
    <col min="11492" max="11492" width="14" style="15" customWidth="1"/>
    <col min="11493" max="11493" width="1.7265625" style="15" customWidth="1"/>
    <col min="11494" max="11738" width="10.90625" style="15"/>
    <col min="11739" max="11739" width="4.453125" style="15" customWidth="1"/>
    <col min="11740" max="11740" width="10.90625" style="15"/>
    <col min="11741" max="11741" width="17.54296875" style="15" customWidth="1"/>
    <col min="11742" max="11742" width="11.54296875" style="15" customWidth="1"/>
    <col min="11743" max="11746" width="10.90625" style="15"/>
    <col min="11747" max="11747" width="22.54296875" style="15" customWidth="1"/>
    <col min="11748" max="11748" width="14" style="15" customWidth="1"/>
    <col min="11749" max="11749" width="1.7265625" style="15" customWidth="1"/>
    <col min="11750" max="11994" width="10.90625" style="15"/>
    <col min="11995" max="11995" width="4.453125" style="15" customWidth="1"/>
    <col min="11996" max="11996" width="10.90625" style="15"/>
    <col min="11997" max="11997" width="17.54296875" style="15" customWidth="1"/>
    <col min="11998" max="11998" width="11.54296875" style="15" customWidth="1"/>
    <col min="11999" max="12002" width="10.90625" style="15"/>
    <col min="12003" max="12003" width="22.54296875" style="15" customWidth="1"/>
    <col min="12004" max="12004" width="14" style="15" customWidth="1"/>
    <col min="12005" max="12005" width="1.7265625" style="15" customWidth="1"/>
    <col min="12006" max="12250" width="10.90625" style="15"/>
    <col min="12251" max="12251" width="4.453125" style="15" customWidth="1"/>
    <col min="12252" max="12252" width="10.90625" style="15"/>
    <col min="12253" max="12253" width="17.54296875" style="15" customWidth="1"/>
    <col min="12254" max="12254" width="11.54296875" style="15" customWidth="1"/>
    <col min="12255" max="12258" width="10.90625" style="15"/>
    <col min="12259" max="12259" width="22.54296875" style="15" customWidth="1"/>
    <col min="12260" max="12260" width="14" style="15" customWidth="1"/>
    <col min="12261" max="12261" width="1.7265625" style="15" customWidth="1"/>
    <col min="12262" max="12506" width="10.90625" style="15"/>
    <col min="12507" max="12507" width="4.453125" style="15" customWidth="1"/>
    <col min="12508" max="12508" width="10.90625" style="15"/>
    <col min="12509" max="12509" width="17.54296875" style="15" customWidth="1"/>
    <col min="12510" max="12510" width="11.54296875" style="15" customWidth="1"/>
    <col min="12511" max="12514" width="10.90625" style="15"/>
    <col min="12515" max="12515" width="22.54296875" style="15" customWidth="1"/>
    <col min="12516" max="12516" width="14" style="15" customWidth="1"/>
    <col min="12517" max="12517" width="1.7265625" style="15" customWidth="1"/>
    <col min="12518" max="12762" width="10.90625" style="15"/>
    <col min="12763" max="12763" width="4.453125" style="15" customWidth="1"/>
    <col min="12764" max="12764" width="10.90625" style="15"/>
    <col min="12765" max="12765" width="17.54296875" style="15" customWidth="1"/>
    <col min="12766" max="12766" width="11.54296875" style="15" customWidth="1"/>
    <col min="12767" max="12770" width="10.90625" style="15"/>
    <col min="12771" max="12771" width="22.54296875" style="15" customWidth="1"/>
    <col min="12772" max="12772" width="14" style="15" customWidth="1"/>
    <col min="12773" max="12773" width="1.7265625" style="15" customWidth="1"/>
    <col min="12774" max="13018" width="10.90625" style="15"/>
    <col min="13019" max="13019" width="4.453125" style="15" customWidth="1"/>
    <col min="13020" max="13020" width="10.90625" style="15"/>
    <col min="13021" max="13021" width="17.54296875" style="15" customWidth="1"/>
    <col min="13022" max="13022" width="11.54296875" style="15" customWidth="1"/>
    <col min="13023" max="13026" width="10.90625" style="15"/>
    <col min="13027" max="13027" width="22.54296875" style="15" customWidth="1"/>
    <col min="13028" max="13028" width="14" style="15" customWidth="1"/>
    <col min="13029" max="13029" width="1.7265625" style="15" customWidth="1"/>
    <col min="13030" max="13274" width="10.90625" style="15"/>
    <col min="13275" max="13275" width="4.453125" style="15" customWidth="1"/>
    <col min="13276" max="13276" width="10.90625" style="15"/>
    <col min="13277" max="13277" width="17.54296875" style="15" customWidth="1"/>
    <col min="13278" max="13278" width="11.54296875" style="15" customWidth="1"/>
    <col min="13279" max="13282" width="10.90625" style="15"/>
    <col min="13283" max="13283" width="22.54296875" style="15" customWidth="1"/>
    <col min="13284" max="13284" width="14" style="15" customWidth="1"/>
    <col min="13285" max="13285" width="1.7265625" style="15" customWidth="1"/>
    <col min="13286" max="13530" width="10.90625" style="15"/>
    <col min="13531" max="13531" width="4.453125" style="15" customWidth="1"/>
    <col min="13532" max="13532" width="10.90625" style="15"/>
    <col min="13533" max="13533" width="17.54296875" style="15" customWidth="1"/>
    <col min="13534" max="13534" width="11.54296875" style="15" customWidth="1"/>
    <col min="13535" max="13538" width="10.90625" style="15"/>
    <col min="13539" max="13539" width="22.54296875" style="15" customWidth="1"/>
    <col min="13540" max="13540" width="14" style="15" customWidth="1"/>
    <col min="13541" max="13541" width="1.7265625" style="15" customWidth="1"/>
    <col min="13542" max="13786" width="10.90625" style="15"/>
    <col min="13787" max="13787" width="4.453125" style="15" customWidth="1"/>
    <col min="13788" max="13788" width="10.90625" style="15"/>
    <col min="13789" max="13789" width="17.54296875" style="15" customWidth="1"/>
    <col min="13790" max="13790" width="11.54296875" style="15" customWidth="1"/>
    <col min="13791" max="13794" width="10.90625" style="15"/>
    <col min="13795" max="13795" width="22.54296875" style="15" customWidth="1"/>
    <col min="13796" max="13796" width="14" style="15" customWidth="1"/>
    <col min="13797" max="13797" width="1.7265625" style="15" customWidth="1"/>
    <col min="13798" max="14042" width="10.90625" style="15"/>
    <col min="14043" max="14043" width="4.453125" style="15" customWidth="1"/>
    <col min="14044" max="14044" width="10.90625" style="15"/>
    <col min="14045" max="14045" width="17.54296875" style="15" customWidth="1"/>
    <col min="14046" max="14046" width="11.54296875" style="15" customWidth="1"/>
    <col min="14047" max="14050" width="10.90625" style="15"/>
    <col min="14051" max="14051" width="22.54296875" style="15" customWidth="1"/>
    <col min="14052" max="14052" width="14" style="15" customWidth="1"/>
    <col min="14053" max="14053" width="1.7265625" style="15" customWidth="1"/>
    <col min="14054" max="14298" width="10.90625" style="15"/>
    <col min="14299" max="14299" width="4.453125" style="15" customWidth="1"/>
    <col min="14300" max="14300" width="10.90625" style="15"/>
    <col min="14301" max="14301" width="17.54296875" style="15" customWidth="1"/>
    <col min="14302" max="14302" width="11.54296875" style="15" customWidth="1"/>
    <col min="14303" max="14306" width="10.90625" style="15"/>
    <col min="14307" max="14307" width="22.54296875" style="15" customWidth="1"/>
    <col min="14308" max="14308" width="14" style="15" customWidth="1"/>
    <col min="14309" max="14309" width="1.7265625" style="15" customWidth="1"/>
    <col min="14310" max="14554" width="10.90625" style="15"/>
    <col min="14555" max="14555" width="4.453125" style="15" customWidth="1"/>
    <col min="14556" max="14556" width="10.90625" style="15"/>
    <col min="14557" max="14557" width="17.54296875" style="15" customWidth="1"/>
    <col min="14558" max="14558" width="11.54296875" style="15" customWidth="1"/>
    <col min="14559" max="14562" width="10.90625" style="15"/>
    <col min="14563" max="14563" width="22.54296875" style="15" customWidth="1"/>
    <col min="14564" max="14564" width="14" style="15" customWidth="1"/>
    <col min="14565" max="14565" width="1.7265625" style="15" customWidth="1"/>
    <col min="14566" max="14810" width="10.90625" style="15"/>
    <col min="14811" max="14811" width="4.453125" style="15" customWidth="1"/>
    <col min="14812" max="14812" width="10.90625" style="15"/>
    <col min="14813" max="14813" width="17.54296875" style="15" customWidth="1"/>
    <col min="14814" max="14814" width="11.54296875" style="15" customWidth="1"/>
    <col min="14815" max="14818" width="10.90625" style="15"/>
    <col min="14819" max="14819" width="22.54296875" style="15" customWidth="1"/>
    <col min="14820" max="14820" width="14" style="15" customWidth="1"/>
    <col min="14821" max="14821" width="1.7265625" style="15" customWidth="1"/>
    <col min="14822" max="15066" width="10.90625" style="15"/>
    <col min="15067" max="15067" width="4.453125" style="15" customWidth="1"/>
    <col min="15068" max="15068" width="10.90625" style="15"/>
    <col min="15069" max="15069" width="17.54296875" style="15" customWidth="1"/>
    <col min="15070" max="15070" width="11.54296875" style="15" customWidth="1"/>
    <col min="15071" max="15074" width="10.90625" style="15"/>
    <col min="15075" max="15075" width="22.54296875" style="15" customWidth="1"/>
    <col min="15076" max="15076" width="14" style="15" customWidth="1"/>
    <col min="15077" max="15077" width="1.7265625" style="15" customWidth="1"/>
    <col min="15078" max="15322" width="10.90625" style="15"/>
    <col min="15323" max="15323" width="4.453125" style="15" customWidth="1"/>
    <col min="15324" max="15324" width="10.90625" style="15"/>
    <col min="15325" max="15325" width="17.54296875" style="15" customWidth="1"/>
    <col min="15326" max="15326" width="11.54296875" style="15" customWidth="1"/>
    <col min="15327" max="15330" width="10.90625" style="15"/>
    <col min="15331" max="15331" width="22.54296875" style="15" customWidth="1"/>
    <col min="15332" max="15332" width="14" style="15" customWidth="1"/>
    <col min="15333" max="15333" width="1.7265625" style="15" customWidth="1"/>
    <col min="15334" max="15578" width="10.90625" style="15"/>
    <col min="15579" max="15579" width="4.453125" style="15" customWidth="1"/>
    <col min="15580" max="15580" width="10.90625" style="15"/>
    <col min="15581" max="15581" width="17.54296875" style="15" customWidth="1"/>
    <col min="15582" max="15582" width="11.54296875" style="15" customWidth="1"/>
    <col min="15583" max="15586" width="10.90625" style="15"/>
    <col min="15587" max="15587" width="22.54296875" style="15" customWidth="1"/>
    <col min="15588" max="15588" width="14" style="15" customWidth="1"/>
    <col min="15589" max="15589" width="1.7265625" style="15" customWidth="1"/>
    <col min="15590" max="15834" width="10.90625" style="15"/>
    <col min="15835" max="15835" width="4.453125" style="15" customWidth="1"/>
    <col min="15836" max="15836" width="10.90625" style="15"/>
    <col min="15837" max="15837" width="17.54296875" style="15" customWidth="1"/>
    <col min="15838" max="15838" width="11.54296875" style="15" customWidth="1"/>
    <col min="15839" max="15842" width="10.90625" style="15"/>
    <col min="15843" max="15843" width="22.54296875" style="15" customWidth="1"/>
    <col min="15844" max="15844" width="14" style="15" customWidth="1"/>
    <col min="15845" max="15845" width="1.7265625" style="15" customWidth="1"/>
    <col min="15846" max="16090" width="10.90625" style="15"/>
    <col min="16091" max="16091" width="4.453125" style="15" customWidth="1"/>
    <col min="16092" max="16092" width="10.90625" style="15"/>
    <col min="16093" max="16093" width="17.54296875" style="15" customWidth="1"/>
    <col min="16094" max="16094" width="11.54296875" style="15" customWidth="1"/>
    <col min="16095" max="16098" width="10.90625" style="15"/>
    <col min="16099" max="16099" width="22.54296875" style="15" customWidth="1"/>
    <col min="16100" max="16100" width="14" style="15" customWidth="1"/>
    <col min="16101" max="16101" width="1.7265625" style="15" customWidth="1"/>
    <col min="16102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43</v>
      </c>
      <c r="E2" s="19"/>
      <c r="F2" s="19"/>
      <c r="G2" s="19"/>
      <c r="H2" s="19"/>
      <c r="I2" s="20"/>
      <c r="J2" s="21" t="s">
        <v>44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45</v>
      </c>
      <c r="E4" s="19"/>
      <c r="F4" s="19"/>
      <c r="G4" s="19"/>
      <c r="H4" s="19"/>
      <c r="I4" s="20"/>
      <c r="J4" s="21" t="s">
        <v>46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73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74</v>
      </c>
      <c r="J11" s="35"/>
    </row>
    <row r="12" spans="2:10" ht="13" x14ac:dyDescent="0.3">
      <c r="B12" s="34"/>
      <c r="C12" s="36" t="s">
        <v>75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76</v>
      </c>
      <c r="J14" s="35"/>
    </row>
    <row r="15" spans="2:10" ht="9" customHeight="1" x14ac:dyDescent="0.25">
      <c r="B15" s="34"/>
      <c r="C15" s="39"/>
      <c r="J15" s="35"/>
    </row>
    <row r="16" spans="2:10" ht="13" x14ac:dyDescent="0.3">
      <c r="B16" s="34"/>
      <c r="C16" s="15" t="s">
        <v>47</v>
      </c>
      <c r="D16" s="37"/>
      <c r="H16" s="40" t="s">
        <v>48</v>
      </c>
      <c r="I16" s="40" t="s">
        <v>49</v>
      </c>
      <c r="J16" s="35"/>
    </row>
    <row r="17" spans="2:10" ht="13" x14ac:dyDescent="0.3">
      <c r="B17" s="34"/>
      <c r="C17" s="36" t="s">
        <v>50</v>
      </c>
      <c r="D17" s="36"/>
      <c r="E17" s="36"/>
      <c r="F17" s="36"/>
      <c r="H17" s="41">
        <v>10</v>
      </c>
      <c r="I17" s="42">
        <v>3415914</v>
      </c>
      <c r="J17" s="35"/>
    </row>
    <row r="18" spans="2:10" x14ac:dyDescent="0.25">
      <c r="B18" s="34"/>
      <c r="C18" s="15" t="s">
        <v>51</v>
      </c>
      <c r="H18" s="44"/>
      <c r="I18" s="45">
        <v>0</v>
      </c>
      <c r="J18" s="35"/>
    </row>
    <row r="19" spans="2:10" x14ac:dyDescent="0.25">
      <c r="B19" s="34"/>
      <c r="C19" s="15" t="s">
        <v>52</v>
      </c>
      <c r="H19" s="44"/>
      <c r="I19" s="45">
        <v>0</v>
      </c>
      <c r="J19" s="35"/>
    </row>
    <row r="20" spans="2:10" x14ac:dyDescent="0.25">
      <c r="B20" s="34"/>
      <c r="C20" s="15" t="s">
        <v>53</v>
      </c>
      <c r="H20" s="67"/>
      <c r="I20" s="45">
        <v>0</v>
      </c>
      <c r="J20" s="35"/>
    </row>
    <row r="21" spans="2:10" x14ac:dyDescent="0.25">
      <c r="B21" s="34"/>
      <c r="C21" s="15" t="s">
        <v>54</v>
      </c>
      <c r="H21" s="46"/>
      <c r="I21" s="45">
        <v>0</v>
      </c>
      <c r="J21" s="35"/>
    </row>
    <row r="22" spans="2:10" ht="13" thickBot="1" x14ac:dyDescent="0.3">
      <c r="B22" s="34"/>
      <c r="C22" s="15" t="s">
        <v>55</v>
      </c>
      <c r="H22" s="47"/>
      <c r="I22" s="48">
        <v>0</v>
      </c>
      <c r="J22" s="35"/>
    </row>
    <row r="23" spans="2:10" ht="13" x14ac:dyDescent="0.3">
      <c r="B23" s="34"/>
      <c r="C23" s="36" t="s">
        <v>56</v>
      </c>
      <c r="D23" s="36"/>
      <c r="E23" s="36"/>
      <c r="F23" s="36"/>
      <c r="H23" s="41">
        <f>SUM(H18:H22)</f>
        <v>0</v>
      </c>
      <c r="I23" s="42">
        <f>SUM(I18:I22)</f>
        <v>0</v>
      </c>
      <c r="J23" s="35"/>
    </row>
    <row r="24" spans="2:10" x14ac:dyDescent="0.25">
      <c r="B24" s="34"/>
      <c r="C24" s="15" t="s">
        <v>57</v>
      </c>
      <c r="H24" s="44">
        <v>8</v>
      </c>
      <c r="I24" s="45">
        <v>2702814</v>
      </c>
      <c r="J24" s="35"/>
    </row>
    <row r="25" spans="2:10" ht="13" thickBot="1" x14ac:dyDescent="0.3">
      <c r="B25" s="34"/>
      <c r="C25" s="15" t="s">
        <v>58</v>
      </c>
      <c r="H25" s="66">
        <v>2</v>
      </c>
      <c r="I25" s="48">
        <v>713100</v>
      </c>
      <c r="J25" s="35"/>
    </row>
    <row r="26" spans="2:10" ht="13" x14ac:dyDescent="0.3">
      <c r="B26" s="34"/>
      <c r="C26" s="36" t="s">
        <v>59</v>
      </c>
      <c r="D26" s="36"/>
      <c r="E26" s="36"/>
      <c r="F26" s="36"/>
      <c r="H26" s="68">
        <v>10</v>
      </c>
      <c r="I26" s="42">
        <f>SUM(I24:I25)</f>
        <v>3415914</v>
      </c>
      <c r="J26" s="35"/>
    </row>
    <row r="27" spans="2:10" ht="13.5" thickBot="1" x14ac:dyDescent="0.35">
      <c r="B27" s="34"/>
      <c r="C27" s="15" t="s">
        <v>60</v>
      </c>
      <c r="D27" s="36"/>
      <c r="E27" s="36"/>
      <c r="F27" s="36"/>
      <c r="H27" s="47"/>
      <c r="I27" s="48">
        <v>0</v>
      </c>
      <c r="J27" s="35"/>
    </row>
    <row r="28" spans="2:10" ht="13" x14ac:dyDescent="0.3">
      <c r="B28" s="34"/>
      <c r="C28" s="36" t="s">
        <v>61</v>
      </c>
      <c r="D28" s="36"/>
      <c r="E28" s="36"/>
      <c r="F28" s="36"/>
      <c r="H28" s="46"/>
      <c r="I28" s="45"/>
      <c r="J28" s="35"/>
    </row>
    <row r="29" spans="2:10" ht="13" x14ac:dyDescent="0.3">
      <c r="B29" s="34"/>
      <c r="C29" s="36"/>
      <c r="D29" s="36"/>
      <c r="E29" s="36"/>
      <c r="F29" s="36"/>
      <c r="H29" s="44"/>
      <c r="I29" s="42"/>
      <c r="J29" s="35"/>
    </row>
    <row r="30" spans="2:10" ht="13.5" thickBot="1" x14ac:dyDescent="0.35">
      <c r="B30" s="34"/>
      <c r="C30" s="36" t="s">
        <v>62</v>
      </c>
      <c r="D30" s="36"/>
      <c r="H30" s="49">
        <v>10</v>
      </c>
      <c r="I30" s="50">
        <f>I23+I26</f>
        <v>3415914</v>
      </c>
      <c r="J30" s="35"/>
    </row>
    <row r="31" spans="2:10" ht="13.5" thickTop="1" x14ac:dyDescent="0.3">
      <c r="B31" s="34"/>
      <c r="C31" s="36"/>
      <c r="D31" s="36"/>
      <c r="H31" s="67">
        <v>10</v>
      </c>
      <c r="I31" s="45">
        <f>I17-I30</f>
        <v>0</v>
      </c>
      <c r="J31" s="35"/>
    </row>
    <row r="32" spans="2:10" ht="13" x14ac:dyDescent="0.3">
      <c r="B32" s="34"/>
      <c r="C32" s="36"/>
      <c r="D32" s="36"/>
      <c r="H32" s="51"/>
      <c r="I32" s="45"/>
      <c r="J32" s="35"/>
    </row>
    <row r="33" spans="2:10" ht="13" x14ac:dyDescent="0.3">
      <c r="B33" s="34"/>
      <c r="C33" s="36"/>
      <c r="D33" s="36"/>
      <c r="H33" s="51"/>
      <c r="I33" s="45"/>
      <c r="J33" s="35"/>
    </row>
    <row r="34" spans="2:10" ht="13" x14ac:dyDescent="0.3">
      <c r="B34" s="34"/>
      <c r="C34" s="36"/>
      <c r="D34" s="36"/>
      <c r="H34" s="51"/>
      <c r="I34" s="45"/>
      <c r="J34" s="35"/>
    </row>
    <row r="35" spans="2:10" ht="9.75" customHeight="1" x14ac:dyDescent="0.25">
      <c r="B35" s="34"/>
      <c r="G35" s="52"/>
      <c r="H35" s="51"/>
      <c r="I35" s="43"/>
      <c r="J35" s="35"/>
    </row>
    <row r="36" spans="2:10" ht="13.5" thickBot="1" x14ac:dyDescent="0.35">
      <c r="B36" s="34"/>
      <c r="C36" s="53"/>
      <c r="D36" s="54"/>
      <c r="H36" s="55"/>
      <c r="I36" s="56"/>
      <c r="J36" s="35"/>
    </row>
    <row r="37" spans="2:10" ht="13" x14ac:dyDescent="0.3">
      <c r="B37" s="34"/>
      <c r="C37" s="36" t="s">
        <v>77</v>
      </c>
      <c r="D37" s="52"/>
      <c r="H37" s="57" t="s">
        <v>63</v>
      </c>
      <c r="I37" s="52"/>
      <c r="J37" s="35"/>
    </row>
    <row r="38" spans="2:10" ht="13" x14ac:dyDescent="0.3">
      <c r="B38" s="34"/>
      <c r="C38" s="36" t="s">
        <v>78</v>
      </c>
      <c r="H38" s="36" t="s">
        <v>64</v>
      </c>
      <c r="I38" s="52"/>
      <c r="J38" s="35"/>
    </row>
    <row r="39" spans="2:10" ht="13" x14ac:dyDescent="0.3">
      <c r="B39" s="34"/>
      <c r="C39" s="15" t="s">
        <v>11</v>
      </c>
      <c r="H39" s="36" t="s">
        <v>65</v>
      </c>
      <c r="I39" s="52"/>
      <c r="J39" s="35"/>
    </row>
    <row r="40" spans="2:10" ht="13" x14ac:dyDescent="0.3">
      <c r="B40" s="34"/>
      <c r="G40" s="36"/>
      <c r="H40" s="52"/>
      <c r="I40" s="52"/>
      <c r="J40" s="35"/>
    </row>
    <row r="41" spans="2:10" x14ac:dyDescent="0.25">
      <c r="B41" s="34"/>
      <c r="C41" s="69" t="s">
        <v>66</v>
      </c>
      <c r="D41" s="69"/>
      <c r="E41" s="69"/>
      <c r="F41" s="69"/>
      <c r="G41" s="69"/>
      <c r="H41" s="69"/>
      <c r="I41" s="69"/>
      <c r="J41" s="35"/>
    </row>
    <row r="42" spans="2:10" x14ac:dyDescent="0.25">
      <c r="B42" s="34"/>
      <c r="C42" s="69"/>
      <c r="D42" s="69"/>
      <c r="E42" s="69"/>
      <c r="F42" s="69"/>
      <c r="G42" s="69"/>
      <c r="H42" s="69"/>
      <c r="I42" s="69"/>
      <c r="J42" s="35"/>
    </row>
    <row r="43" spans="2:10" ht="7.5" customHeight="1" thickBot="1" x14ac:dyDescent="0.3">
      <c r="B43" s="58"/>
      <c r="C43" s="59"/>
      <c r="D43" s="59"/>
      <c r="E43" s="59"/>
      <c r="F43" s="59"/>
      <c r="G43" s="54"/>
      <c r="H43" s="54"/>
      <c r="I43" s="54"/>
      <c r="J43" s="60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C5D4DBB0439F409806280E6376218E" ma:contentTypeVersion="7" ma:contentTypeDescription="Crear nuevo documento." ma:contentTypeScope="" ma:versionID="9129b524da131648b885d032f8a12a7b">
  <xsd:schema xmlns:xsd="http://www.w3.org/2001/XMLSchema" xmlns:xs="http://www.w3.org/2001/XMLSchema" xmlns:p="http://schemas.microsoft.com/office/2006/metadata/properties" xmlns:ns3="7d964fe7-6f37-47d8-967f-8f89be9ada71" xmlns:ns4="524747fe-2411-4d56-b097-d587d0c64f8f" targetNamespace="http://schemas.microsoft.com/office/2006/metadata/properties" ma:root="true" ma:fieldsID="36704faf81a0d631043ebd41f9299b99" ns3:_="" ns4:_="">
    <xsd:import namespace="7d964fe7-6f37-47d8-967f-8f89be9ada71"/>
    <xsd:import namespace="524747fe-2411-4d56-b097-d587d0c64f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64fe7-6f37-47d8-967f-8f89be9ad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4747fe-2411-4d56-b097-d587d0c64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d964fe7-6f37-47d8-967f-8f89be9ada71" xsi:nil="true"/>
  </documentManagement>
</p:properties>
</file>

<file path=customXml/itemProps1.xml><?xml version="1.0" encoding="utf-8"?>
<ds:datastoreItem xmlns:ds="http://schemas.openxmlformats.org/officeDocument/2006/customXml" ds:itemID="{19E65FBF-BAE6-4F0D-83DD-1D575B2616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C52FFA-AE66-4098-9757-1739C76A28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964fe7-6f37-47d8-967f-8f89be9ada71"/>
    <ds:schemaRef ds:uri="524747fe-2411-4d56-b097-d587d0c64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365034-989D-4144-9758-062113CA43F5}">
  <ds:schemaRefs>
    <ds:schemaRef ds:uri="524747fe-2411-4d56-b097-d587d0c64f8f"/>
    <ds:schemaRef ds:uri="http://schemas.openxmlformats.org/package/2006/metadata/core-properties"/>
    <ds:schemaRef ds:uri="7d964fe7-6f37-47d8-967f-8f89be9ada71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Gonzalez Argaez</dc:creator>
  <cp:lastModifiedBy>Natalia Elena Granados Oviedo</cp:lastModifiedBy>
  <dcterms:created xsi:type="dcterms:W3CDTF">2023-12-12T13:17:08Z</dcterms:created>
  <dcterms:modified xsi:type="dcterms:W3CDTF">2023-12-22T19:17:01Z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0x01010083C5D4DBB0439F409806280E6376218E</vt:lpwstr>
  </property>
</Properties>
</file>