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12. DICIEMBRE\NIT 830023202 COSMITET\"/>
    </mc:Choice>
  </mc:AlternateContent>
  <bookViews>
    <workbookView xWindow="0" yWindow="0" windowWidth="20490" windowHeight="7160" activeTab="3"/>
  </bookViews>
  <sheets>
    <sheet name="INFO IPS" sheetId="1" r:id="rId1"/>
    <sheet name="TD" sheetId="3" r:id="rId2"/>
    <sheet name="ESTADO DE CADA FACTURA" sheetId="2" r:id="rId3"/>
    <sheet name="FOR-CSA-018" sheetId="4" r:id="rId4"/>
    <sheet name="FOR_CSA_004" sheetId="5" r:id="rId5"/>
  </sheets>
  <externalReferences>
    <externalReference r:id="rId6"/>
  </externalReferences>
  <definedNames>
    <definedName name="_xlnm._FilterDatabase" localSheetId="2" hidden="1">'ESTADO DE CADA FACTURA'!$A$2:$Z$38</definedName>
    <definedName name="_xlnm._FilterDatabase" localSheetId="0" hidden="1">'INFO IPS'!$D$2:$D$37</definedName>
  </definedNames>
  <calcPr calcId="152511"/>
  <pivotCaches>
    <pivotCache cacheId="0" r:id="rId7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4" i="4" l="1"/>
  <c r="I23" i="4"/>
  <c r="I20" i="5" l="1"/>
  <c r="H20" i="5"/>
  <c r="I26" i="4" l="1"/>
  <c r="I30" i="4"/>
  <c r="I31" i="4" s="1"/>
  <c r="H23" i="4"/>
  <c r="H30" i="4" s="1"/>
  <c r="Z4" i="2" l="1"/>
  <c r="Z5" i="2"/>
  <c r="Z6" i="2"/>
  <c r="Z7" i="2"/>
  <c r="Z8" i="2"/>
  <c r="Z9" i="2"/>
  <c r="Z10" i="2"/>
  <c r="Z11" i="2"/>
  <c r="Z12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30" i="2"/>
  <c r="Z31" i="2"/>
  <c r="Z32" i="2"/>
  <c r="Z33" i="2"/>
  <c r="Z34" i="2"/>
  <c r="Z35" i="2"/>
  <c r="Z36" i="2"/>
  <c r="Z37" i="2"/>
  <c r="Z38" i="2"/>
  <c r="Z3" i="2"/>
  <c r="Y1" i="2"/>
  <c r="X1" i="2"/>
  <c r="W1" i="2"/>
  <c r="V1" i="2"/>
  <c r="U1" i="2"/>
  <c r="T1" i="2"/>
  <c r="S1" i="2"/>
  <c r="R1" i="2"/>
  <c r="J1" i="2"/>
  <c r="I1" i="2"/>
  <c r="Z1" i="2" l="1"/>
  <c r="H38" i="1"/>
  <c r="G38" i="1"/>
</calcChain>
</file>

<file path=xl/sharedStrings.xml><?xml version="1.0" encoding="utf-8"?>
<sst xmlns="http://schemas.openxmlformats.org/spreadsheetml/2006/main" count="680" uniqueCount="170">
  <si>
    <t>NIT IPS</t>
  </si>
  <si>
    <t>Nombre IPS</t>
  </si>
  <si>
    <t>Prefijo Factura</t>
  </si>
  <si>
    <t>Numero Factura</t>
  </si>
  <si>
    <t>IPS Valor Factura</t>
  </si>
  <si>
    <t>IPS Saldo Factura</t>
  </si>
  <si>
    <t>Tipo de Contrato</t>
  </si>
  <si>
    <t>Sede / Ciudad</t>
  </si>
  <si>
    <t>Tipo de Prestación</t>
  </si>
  <si>
    <t>Urgencias</t>
  </si>
  <si>
    <t>CALI</t>
  </si>
  <si>
    <t>Regimen Contributivo</t>
  </si>
  <si>
    <t>TOTAL</t>
  </si>
  <si>
    <t>COSMITET LTDA</t>
  </si>
  <si>
    <t>--SS</t>
  </si>
  <si>
    <t>SS</t>
  </si>
  <si>
    <t>FE</t>
  </si>
  <si>
    <t>FV</t>
  </si>
  <si>
    <t>IPS cha Factura</t>
  </si>
  <si>
    <t>IPS cha Radicado</t>
  </si>
  <si>
    <t>FACTURA</t>
  </si>
  <si>
    <t>SS73639</t>
  </si>
  <si>
    <t>SS118716</t>
  </si>
  <si>
    <t>SS123501</t>
  </si>
  <si>
    <t>SS126314</t>
  </si>
  <si>
    <t>SS126214</t>
  </si>
  <si>
    <t>SS128369</t>
  </si>
  <si>
    <t>SS131534</t>
  </si>
  <si>
    <t>SS129355</t>
  </si>
  <si>
    <t>SS135419</t>
  </si>
  <si>
    <t>SS139046</t>
  </si>
  <si>
    <t>SS142950</t>
  </si>
  <si>
    <t>SS145426</t>
  </si>
  <si>
    <t>SS149794</t>
  </si>
  <si>
    <t>SS149797</t>
  </si>
  <si>
    <t>SS151505</t>
  </si>
  <si>
    <t>SS162717</t>
  </si>
  <si>
    <t>SS164809</t>
  </si>
  <si>
    <t>SS175489</t>
  </si>
  <si>
    <t>SS176321</t>
  </si>
  <si>
    <t>SS184576</t>
  </si>
  <si>
    <t>SS198472</t>
  </si>
  <si>
    <t>SS200736</t>
  </si>
  <si>
    <t>SS202291</t>
  </si>
  <si>
    <t>SS211803</t>
  </si>
  <si>
    <t>SS227680</t>
  </si>
  <si>
    <t>SS231471</t>
  </si>
  <si>
    <t>SS239366</t>
  </si>
  <si>
    <t>SS266327</t>
  </si>
  <si>
    <t>SS269677</t>
  </si>
  <si>
    <t>SS270494</t>
  </si>
  <si>
    <t>SS348375</t>
  </si>
  <si>
    <t>FE1588</t>
  </si>
  <si>
    <t>FV36737</t>
  </si>
  <si>
    <t>FV58040</t>
  </si>
  <si>
    <t>FV58010</t>
  </si>
  <si>
    <t>FV72812</t>
  </si>
  <si>
    <t>LLAVE</t>
  </si>
  <si>
    <t>830023202_SS_73639</t>
  </si>
  <si>
    <t>830023202_SS_118716</t>
  </si>
  <si>
    <t>830023202_SS_123501</t>
  </si>
  <si>
    <t>830023202_SS_126314</t>
  </si>
  <si>
    <t>830023202_SS_126214</t>
  </si>
  <si>
    <t>830023202_SS_128369</t>
  </si>
  <si>
    <t>830023202_SS_131534</t>
  </si>
  <si>
    <t>830023202_SS_129355</t>
  </si>
  <si>
    <t>830023202_SS_135419</t>
  </si>
  <si>
    <t>830023202_SS_139046</t>
  </si>
  <si>
    <t>830023202_SS_142950</t>
  </si>
  <si>
    <t>830023202_SS_145426</t>
  </si>
  <si>
    <t>830023202_SS_149794</t>
  </si>
  <si>
    <t>830023202_SS_149797</t>
  </si>
  <si>
    <t>830023202_SS_151505</t>
  </si>
  <si>
    <t>830023202_SS_162717</t>
  </si>
  <si>
    <t>830023202_SS_164809</t>
  </si>
  <si>
    <t>830023202_SS_175489</t>
  </si>
  <si>
    <t>830023202_SS_176321</t>
  </si>
  <si>
    <t>830023202_SS_184576</t>
  </si>
  <si>
    <t>830023202_SS_198472</t>
  </si>
  <si>
    <t>830023202_SS_200736</t>
  </si>
  <si>
    <t>830023202_SS_202291</t>
  </si>
  <si>
    <t>830023202_SS_211803</t>
  </si>
  <si>
    <t>830023202_SS_227680</t>
  </si>
  <si>
    <t>830023202_SS_231471</t>
  </si>
  <si>
    <t>830023202_SS_239366</t>
  </si>
  <si>
    <t>830023202_SS_266327</t>
  </si>
  <si>
    <t>830023202_SS_269677</t>
  </si>
  <si>
    <t>830023202_SS_270494</t>
  </si>
  <si>
    <t>830023202_SS_348375</t>
  </si>
  <si>
    <t>830023202_FE_1588</t>
  </si>
  <si>
    <t>830023202_FV_36737</t>
  </si>
  <si>
    <t>830023202_FV_58040</t>
  </si>
  <si>
    <t>830023202_FV_58010</t>
  </si>
  <si>
    <t>830023202_FV_72812</t>
  </si>
  <si>
    <t>IPS Fecha Factura</t>
  </si>
  <si>
    <t>IPS Fecha Radicado</t>
  </si>
  <si>
    <t>TipoContrato</t>
  </si>
  <si>
    <t>Finalizada</t>
  </si>
  <si>
    <t>Para respuesta prestador</t>
  </si>
  <si>
    <t>Devuelta</t>
  </si>
  <si>
    <t>Demanda</t>
  </si>
  <si>
    <t>ESTADO EPS DICIEMBRE 06 DE 2023</t>
  </si>
  <si>
    <t>EstadoFacturaBoxalud</t>
  </si>
  <si>
    <t>ValorTotalBruto</t>
  </si>
  <si>
    <t>ValorDevolucion</t>
  </si>
  <si>
    <t>ValorCasusado</t>
  </si>
  <si>
    <t>ValorRadicado</t>
  </si>
  <si>
    <t>ValorDeducible</t>
  </si>
  <si>
    <t>ValorAprobado</t>
  </si>
  <si>
    <t>ValorGlosaAceptada</t>
  </si>
  <si>
    <t>ValorGlosaPendiente</t>
  </si>
  <si>
    <t>ValorPagar</t>
  </si>
  <si>
    <t>GLOSA POR CONCILIAR</t>
  </si>
  <si>
    <t>FACTURA DEVUELTA</t>
  </si>
  <si>
    <t>ESTADO EPS 23 DE OCTUBRE DE 2023</t>
  </si>
  <si>
    <t>FACTURA EN PROCESO JURIDICO</t>
  </si>
  <si>
    <t>FACTURA EN PROGRAMACION DE PAGO</t>
  </si>
  <si>
    <t>FACTURA PENDIENTE EN PROGRAMACION DE PAGO - GLOSA PENDIENTE POR CONCILIAR</t>
  </si>
  <si>
    <t>SE DEVUELVE FACTURA ORIGINAL Y SOPORTES FACTURA SOAT ANEXAR:NO HAY AUTORIZACION PARA EL SERVICIO FACTURADO GESTIONAR capautorizaciones@epscomfenalcovalle.com.co DEBEN ENVIAR COP IA Factura Aseguradora. SE SACA DE INTERNET LA CERTIFICACION DE SEGUROS MUNDIAL PARA TOPE SOAT SEGUN FECHA DE SINIESTRO D E DICEIMBRE 14 2018 COBERTURA NO AGOTADA COMO ESTA EN LA CER TIFICACION . MILENA</t>
  </si>
  <si>
    <t>PTCIA MEDICA. 608 TAC de Tórax Enero 23 no interpretado en la HC- Paraclínicos no interpretados en la HC: Enero 22: Ferrtina.Enero 25: Calcio. - Paraclínicos no interpretados en laHC: Enero 26: Acido Láctico- TP- TPT. Hemograma facturan 2 i interpretan 1 (HG 15,3)- Creatinina facturan 2 interpretan1 (1,59). Enero 27: Calcio no interpretado en la HC.ELIZABETH FERNANDEZ</t>
  </si>
  <si>
    <t>PERTINENCIA MEDICA/Rx de Tórax Mayo 1- 11 facturan 2 interpretan 1 cada día.--Estancia. Facturan UCI: Abril 28- Mayo 10;; UCIN Mayo 11; UCI Mayo 12. Considero sin criterios de UCI el 12 de Mayo, se reconoce como UCIN. Se objeta ladiferencia UCI- UCIN.ELIZABETH FERNANDEZ</t>
  </si>
  <si>
    <t>MIGRACION: AUT SE DEVUELVE FACTURA NO HAY AUTORIZACION PARA EL SERVICIO FACTURADO 2023-02-01 AL 2023-02-06 GESTIONAR CON EL AREA EN CARGADA DE AUTORIZACIONES SE REALIZA OBJECION MEDICA DRA MAT IBER $ 1.292.592 -608 Pertinencia médica Acido Láctico FEB 1 FACT2 INTERPRETAN 1 1-3 $ 56.100 -601 Estancia:Facturan Sala Especial FEB 1-2sin criterios  UCIN reconocen 2 DIAS BIPERSO NAL SE OBJEA DIFRENCIA $1.033.900- 426.500)x 2 FACTURACION Cánulsa nasal facturan 2 se acepta 1 por estancia. $ 5.500 Toallita antiséptica con Clorhexidina no facrturable, inclui en la estancia. $ 16.192 MILENA</t>
  </si>
  <si>
    <t>ObservacionGlosaDevolucion</t>
  </si>
  <si>
    <t>.</t>
  </si>
  <si>
    <t>Total general</t>
  </si>
  <si>
    <t>TIPIFICACION</t>
  </si>
  <si>
    <t xml:space="preserve"> CANT FACT</t>
  </si>
  <si>
    <t xml:space="preserve"> SUMA SALDO IPS</t>
  </si>
  <si>
    <t>FOR-CSA-018</t>
  </si>
  <si>
    <t>HOJA 1 DE 2</t>
  </si>
  <si>
    <t>RESUMEN DE CARTERA REVISADA POR LA EPS</t>
  </si>
  <si>
    <t>VERSION 1</t>
  </si>
  <si>
    <t>Santiago de Cali,Diciembre 06 de 2023</t>
  </si>
  <si>
    <t>Con Corte al dia: 30/11/2023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</si>
  <si>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</si>
  <si>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</si>
  <si>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</si>
  <si>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</si>
  <si>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</si>
  <si>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</si>
  <si>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</si>
  <si>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</si>
  <si>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</si>
  <si>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</si>
  <si>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</si>
  <si>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</si>
  <si>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</si>
  <si>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</si>
  <si>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</si>
  <si>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</si>
  <si>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Natalia Granados</t>
  </si>
  <si>
    <t>EPS Comfenalco Valle.</t>
  </si>
  <si>
    <t>DOCUMENTO VALIDO COMO SOPORTE DE ACEPTACION A EL ESTADO DE CARTERA CONCILIADO ENTRE LAS PARTES</t>
  </si>
  <si>
    <t>Señores: COSMITET</t>
  </si>
  <si>
    <t>NIT: 830023202</t>
  </si>
  <si>
    <t>A continuacion me permito remitir nuestra respuesta al estado de cartera presentado en la fecha: 01/12/2023</t>
  </si>
  <si>
    <t>FOR-CSA-004</t>
  </si>
  <si>
    <t>HOJA 1 DE 1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</si>
  <si>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</si>
  <si>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</si>
  <si>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</si>
  <si>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TOTAL CARTERA REVISADA CIRCULAR 030</t>
  </si>
  <si>
    <t>IPS</t>
  </si>
  <si>
    <t>EPS COMFENALCO VALLE</t>
  </si>
  <si>
    <t>Corte al dia: 30/11/2023</t>
  </si>
  <si>
    <t>viernes 12 de enero de 2024 a las 09:00</t>
  </si>
  <si>
    <t>PROGRAMACION DE PAGO</t>
  </si>
  <si>
    <t>Jefe de Cartera- Cosmitet</t>
  </si>
  <si>
    <t>Luz Mery Guarnizo</t>
  </si>
  <si>
    <t>Cosmitet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</si>
</sst>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\ _€_-;\-* #,##0.00\ _€_-;_-* &quot;-&quot;??\ _€_-;_-@_-"/>
    <numFmt numFmtId="164" formatCode="_-* #,##0_-;\-* #,##0_-;_-* &quot;-&quot;_-;_-@_-"/>
    <numFmt numFmtId="165" formatCode="_-&quot;$&quot;\ * #,##0.00_-;\-&quot;$&quot;\ * #,##0.00_-;_-&quot;$&quot;\ * &quot;-&quot;??_-;_-@_-"/>
    <numFmt numFmtId="166" formatCode="_-* #,##0.00_-;\-* #,##0.00_-;_-* &quot;-&quot;??_-;_-@_-"/>
    <numFmt numFmtId="167" formatCode="_ * #,##0_ ;_ * \-#,##0_ ;_ * &quot;-&quot;??_ ;_ @_ "/>
    <numFmt numFmtId="168" formatCode="_-* #,##0_-;\-* #,##0_-;_-* &quot;-&quot;??_-;_-@_-"/>
    <numFmt numFmtId="169" formatCode="dd/mm/yyyy;@"/>
    <numFmt numFmtId="170" formatCode="_ * #,##0.00_ ;_ * \-#,##0.00_ ;_ * &quot;-&quot;??_ ;_ @_ "/>
    <numFmt numFmtId="171" formatCode="#,##0\ ;\(#,##0\);\-#\ ;@\ "/>
    <numFmt numFmtId="172" formatCode="&quot;$&quot;\ #,##0"/>
    <numFmt numFmtId="173" formatCode="[$-240A]d&quot; de &quot;mmmm&quot; de &quot;yyyy;@"/>
    <numFmt numFmtId="174" formatCode="_-&quot;$&quot;\ * #,##0_-;\-&quot;$&quot;\ * #,##0_-;_-&quot;$&quot;\ * &quot;-&quot;??_-;_-@_-"/>
    <numFmt numFmtId="175" formatCode="&quot;$&quot;\ #,##0;[Red]&quot;$&quot;\ #,##0"/>
    <numFmt numFmtId="176" formatCode="[$$-240A]\ #,##0;\-[$$-240A]\ #,##0"/>
  </numFmts>
  <fonts count="13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 Light"/>
      <family val="2"/>
      <scheme val="major"/>
    </font>
    <font>
      <sz val="12"/>
      <color rgb="FF000000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sz val="11"/>
      <color theme="1"/>
      <name val="Calibri"/>
      <family val="2"/>
      <scheme val="minor"/>
    </font>
    <font>
      <sz val="10"/>
      <color rgb="FF71777C"/>
      <name val="Poppins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theme="0" tint="-0.49998474074526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8">
    <xf numFmtId="0" fontId="0" fillId="0" borderId="0"/>
    <xf numFmtId="170" fontId="3" fillId="0" borderId="0" applyFont="0" applyFill="0" applyBorder="0" applyAlignment="0" applyProtection="0">
      <alignment vertical="center"/>
    </xf>
    <xf numFmtId="164" fontId="7" fillId="0" borderId="0" applyFont="0" applyFill="0" applyBorder="0" applyAlignment="0" applyProtection="0"/>
    <xf numFmtId="0" fontId="9" fillId="0" borderId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</cellStyleXfs>
  <cellXfs count="130">
    <xf numFmtId="0" fontId="0" fillId="0" borderId="0" xfId="0"/>
    <xf numFmtId="0" fontId="4" fillId="0" borderId="5" xfId="0" applyFont="1" applyBorder="1" applyAlignment="1">
      <alignment horizontal="center"/>
    </xf>
    <xf numFmtId="168" fontId="4" fillId="0" borderId="5" xfId="1" applyNumberFormat="1" applyFont="1" applyBorder="1" applyAlignment="1"/>
    <xf numFmtId="168" fontId="4" fillId="0" borderId="5" xfId="0" applyNumberFormat="1" applyFont="1" applyBorder="1"/>
    <xf numFmtId="49" fontId="4" fillId="0" borderId="3" xfId="0" applyNumberFormat="1" applyFont="1" applyBorder="1" applyAlignment="1">
      <alignment horizontal="center" vertical="center"/>
    </xf>
    <xf numFmtId="0" fontId="4" fillId="4" borderId="3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49" fontId="4" fillId="0" borderId="5" xfId="0" applyNumberFormat="1" applyFont="1" applyBorder="1" applyAlignment="1">
      <alignment horizontal="center" vertical="center"/>
    </xf>
    <xf numFmtId="0" fontId="4" fillId="4" borderId="5" xfId="0" applyFont="1" applyFill="1" applyBorder="1" applyAlignment="1">
      <alignment horizontal="center"/>
    </xf>
    <xf numFmtId="0" fontId="4" fillId="4" borderId="8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4" fillId="0" borderId="0" xfId="0" applyFont="1"/>
    <xf numFmtId="171" fontId="5" fillId="0" borderId="13" xfId="1" applyNumberFormat="1" applyFont="1" applyFill="1" applyBorder="1" applyAlignment="1">
      <alignment horizontal="right"/>
    </xf>
    <xf numFmtId="167" fontId="6" fillId="2" borderId="9" xfId="1" applyNumberFormat="1" applyFont="1" applyFill="1" applyBorder="1">
      <alignment vertical="center"/>
    </xf>
    <xf numFmtId="167" fontId="6" fillId="2" borderId="12" xfId="1" applyNumberFormat="1" applyFont="1" applyFill="1" applyBorder="1">
      <alignment vertical="center"/>
    </xf>
    <xf numFmtId="169" fontId="4" fillId="0" borderId="5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3" borderId="14" xfId="0" applyFont="1" applyFill="1" applyBorder="1" applyAlignment="1">
      <alignment horizontal="center"/>
    </xf>
    <xf numFmtId="0" fontId="4" fillId="0" borderId="15" xfId="0" applyFont="1" applyBorder="1" applyAlignment="1">
      <alignment horizontal="center"/>
    </xf>
    <xf numFmtId="49" fontId="4" fillId="0" borderId="15" xfId="0" applyNumberFormat="1" applyFont="1" applyBorder="1" applyAlignment="1">
      <alignment horizontal="center" vertical="center"/>
    </xf>
    <xf numFmtId="169" fontId="4" fillId="0" borderId="15" xfId="0" applyNumberFormat="1" applyFont="1" applyBorder="1" applyAlignment="1">
      <alignment horizontal="center"/>
    </xf>
    <xf numFmtId="168" fontId="4" fillId="0" borderId="15" xfId="0" applyNumberFormat="1" applyFont="1" applyBorder="1"/>
    <xf numFmtId="0" fontId="4" fillId="4" borderId="15" xfId="0" applyFont="1" applyFill="1" applyBorder="1" applyAlignment="1">
      <alignment horizontal="center"/>
    </xf>
    <xf numFmtId="0" fontId="4" fillId="4" borderId="16" xfId="0" applyFont="1" applyFill="1" applyBorder="1" applyAlignment="1">
      <alignment horizontal="center"/>
    </xf>
    <xf numFmtId="171" fontId="5" fillId="0" borderId="5" xfId="1" applyNumberFormat="1" applyFont="1" applyFill="1" applyBorder="1" applyAlignment="1">
      <alignment horizontal="right"/>
    </xf>
    <xf numFmtId="14" fontId="4" fillId="0" borderId="5" xfId="0" applyNumberFormat="1" applyFont="1" applyBorder="1" applyAlignment="1">
      <alignment horizontal="center"/>
    </xf>
    <xf numFmtId="14" fontId="4" fillId="0" borderId="15" xfId="0" applyNumberFormat="1" applyFont="1" applyBorder="1" applyAlignment="1">
      <alignment horizontal="center"/>
    </xf>
    <xf numFmtId="172" fontId="5" fillId="0" borderId="5" xfId="1" applyNumberFormat="1" applyFont="1" applyFill="1" applyBorder="1" applyAlignment="1">
      <alignment horizontal="right"/>
    </xf>
    <xf numFmtId="172" fontId="5" fillId="0" borderId="13" xfId="1" applyNumberFormat="1" applyFont="1" applyFill="1" applyBorder="1" applyAlignment="1">
      <alignment horizontal="right"/>
    </xf>
    <xf numFmtId="0" fontId="6" fillId="5" borderId="2" xfId="0" applyFont="1" applyFill="1" applyBorder="1" applyAlignment="1">
      <alignment horizontal="center" vertical="center" wrapText="1"/>
    </xf>
    <xf numFmtId="164" fontId="0" fillId="0" borderId="0" xfId="2" applyFont="1"/>
    <xf numFmtId="0" fontId="6" fillId="2" borderId="18" xfId="0" applyFont="1" applyFill="1" applyBorder="1" applyAlignment="1">
      <alignment horizontal="center" vertical="center" wrapText="1"/>
    </xf>
    <xf numFmtId="0" fontId="4" fillId="4" borderId="19" xfId="0" applyFont="1" applyFill="1" applyBorder="1" applyAlignment="1">
      <alignment horizontal="center"/>
    </xf>
    <xf numFmtId="0" fontId="4" fillId="4" borderId="20" xfId="0" applyFont="1" applyFill="1" applyBorder="1" applyAlignment="1">
      <alignment horizontal="center"/>
    </xf>
    <xf numFmtId="0" fontId="4" fillId="4" borderId="21" xfId="0" applyFont="1" applyFill="1" applyBorder="1" applyAlignment="1">
      <alignment horizontal="center"/>
    </xf>
    <xf numFmtId="0" fontId="2" fillId="5" borderId="5" xfId="0" applyFont="1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 wrapText="1"/>
    </xf>
    <xf numFmtId="0" fontId="0" fillId="0" borderId="5" xfId="0" applyBorder="1"/>
    <xf numFmtId="0" fontId="2" fillId="0" borderId="5" xfId="0" applyFont="1" applyBorder="1"/>
    <xf numFmtId="0" fontId="2" fillId="6" borderId="5" xfId="0" applyFont="1" applyFill="1" applyBorder="1" applyAlignment="1">
      <alignment horizontal="center" vertical="center" wrapText="1"/>
    </xf>
    <xf numFmtId="164" fontId="0" fillId="0" borderId="5" xfId="2" applyFont="1" applyBorder="1"/>
    <xf numFmtId="0" fontId="0" fillId="6" borderId="5" xfId="0" applyFill="1" applyBorder="1" applyAlignment="1">
      <alignment horizontal="center" vertical="center" wrapText="1"/>
    </xf>
    <xf numFmtId="0" fontId="8" fillId="0" borderId="5" xfId="0" applyFont="1" applyBorder="1"/>
    <xf numFmtId="1" fontId="0" fillId="0" borderId="5" xfId="2" applyNumberFormat="1" applyFont="1" applyBorder="1"/>
    <xf numFmtId="0" fontId="2" fillId="0" borderId="0" xfId="0" applyFont="1"/>
    <xf numFmtId="0" fontId="2" fillId="6" borderId="0" xfId="0" applyFont="1" applyFill="1" applyAlignment="1">
      <alignment horizontal="center"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4" fontId="0" fillId="0" borderId="0" xfId="0" applyNumberFormat="1"/>
    <xf numFmtId="0" fontId="10" fillId="0" borderId="0" xfId="3" applyFont="1"/>
    <xf numFmtId="0" fontId="10" fillId="0" borderId="22" xfId="3" applyFont="1" applyBorder="1" applyAlignment="1">
      <alignment horizontal="centerContinuous"/>
    </xf>
    <xf numFmtId="0" fontId="10" fillId="0" borderId="23" xfId="3" applyFont="1" applyBorder="1" applyAlignment="1">
      <alignment horizontal="centerContinuous"/>
    </xf>
    <xf numFmtId="0" fontId="11" fillId="0" borderId="22" xfId="3" applyFont="1" applyBorder="1" applyAlignment="1">
      <alignment horizontal="centerContinuous" vertical="center"/>
    </xf>
    <xf numFmtId="0" fontId="11" fillId="0" borderId="24" xfId="3" applyFont="1" applyBorder="1" applyAlignment="1">
      <alignment horizontal="centerContinuous" vertical="center"/>
    </xf>
    <xf numFmtId="0" fontId="11" fillId="0" borderId="23" xfId="3" applyFont="1" applyBorder="1" applyAlignment="1">
      <alignment horizontal="centerContinuous" vertical="center"/>
    </xf>
    <xf numFmtId="0" fontId="11" fillId="0" borderId="25" xfId="3" applyFont="1" applyBorder="1" applyAlignment="1">
      <alignment horizontal="centerContinuous" vertical="center"/>
    </xf>
    <xf numFmtId="0" fontId="10" fillId="0" borderId="26" xfId="3" applyFont="1" applyBorder="1" applyAlignment="1">
      <alignment horizontal="centerContinuous"/>
    </xf>
    <xf numFmtId="0" fontId="10" fillId="0" borderId="27" xfId="3" applyFont="1" applyBorder="1" applyAlignment="1">
      <alignment horizontal="centerContinuous"/>
    </xf>
    <xf numFmtId="0" fontId="11" fillId="0" borderId="28" xfId="3" applyFont="1" applyBorder="1" applyAlignment="1">
      <alignment horizontal="centerContinuous" vertical="center"/>
    </xf>
    <xf numFmtId="0" fontId="11" fillId="0" borderId="29" xfId="3" applyFont="1" applyBorder="1" applyAlignment="1">
      <alignment horizontal="centerContinuous" vertical="center"/>
    </xf>
    <xf numFmtId="0" fontId="11" fillId="0" borderId="30" xfId="3" applyFont="1" applyBorder="1" applyAlignment="1">
      <alignment horizontal="centerContinuous" vertical="center"/>
    </xf>
    <xf numFmtId="0" fontId="11" fillId="0" borderId="31" xfId="3" applyFont="1" applyBorder="1" applyAlignment="1">
      <alignment horizontal="centerContinuous" vertical="center"/>
    </xf>
    <xf numFmtId="0" fontId="11" fillId="0" borderId="26" xfId="3" applyFont="1" applyBorder="1" applyAlignment="1">
      <alignment horizontal="centerContinuous" vertical="center"/>
    </xf>
    <xf numFmtId="0" fontId="11" fillId="0" borderId="0" xfId="3" applyFont="1" applyAlignment="1">
      <alignment horizontal="centerContinuous" vertical="center"/>
    </xf>
    <xf numFmtId="0" fontId="11" fillId="0" borderId="27" xfId="3" applyFont="1" applyBorder="1" applyAlignment="1">
      <alignment horizontal="centerContinuous" vertical="center"/>
    </xf>
    <xf numFmtId="0" fontId="11" fillId="0" borderId="32" xfId="3" applyFont="1" applyBorder="1" applyAlignment="1">
      <alignment horizontal="centerContinuous" vertical="center"/>
    </xf>
    <xf numFmtId="0" fontId="10" fillId="0" borderId="28" xfId="3" applyFont="1" applyBorder="1" applyAlignment="1">
      <alignment horizontal="centerContinuous"/>
    </xf>
    <xf numFmtId="0" fontId="10" fillId="0" borderId="30" xfId="3" applyFont="1" applyBorder="1" applyAlignment="1">
      <alignment horizontal="centerContinuous"/>
    </xf>
    <xf numFmtId="0" fontId="10" fillId="0" borderId="26" xfId="3" applyFont="1" applyBorder="1"/>
    <xf numFmtId="0" fontId="10" fillId="0" borderId="27" xfId="3" applyFont="1" applyBorder="1"/>
    <xf numFmtId="0" fontId="11" fillId="0" borderId="0" xfId="3" applyFont="1"/>
    <xf numFmtId="14" fontId="10" fillId="0" borderId="0" xfId="3" applyNumberFormat="1" applyFont="1"/>
    <xf numFmtId="173" fontId="10" fillId="0" borderId="0" xfId="3" applyNumberFormat="1" applyFont="1"/>
    <xf numFmtId="14" fontId="10" fillId="0" borderId="0" xfId="3" applyNumberFormat="1" applyFont="1" applyAlignment="1">
      <alignment horizontal="left"/>
    </xf>
    <xf numFmtId="0" fontId="11" fillId="0" borderId="0" xfId="3" applyFont="1" applyAlignment="1">
      <alignment horizontal="center"/>
    </xf>
    <xf numFmtId="1" fontId="11" fillId="0" borderId="0" xfId="4" applyNumberFormat="1" applyFont="1" applyAlignment="1">
      <alignment horizontal="center"/>
    </xf>
    <xf numFmtId="174" fontId="11" fillId="0" borderId="0" xfId="5" applyNumberFormat="1" applyFont="1" applyAlignment="1">
      <alignment horizontal="right"/>
    </xf>
    <xf numFmtId="174" fontId="10" fillId="0" borderId="0" xfId="5" applyNumberFormat="1" applyFont="1"/>
    <xf numFmtId="1" fontId="10" fillId="0" borderId="0" xfId="4" applyNumberFormat="1" applyFont="1" applyAlignment="1">
      <alignment horizontal="center"/>
    </xf>
    <xf numFmtId="174" fontId="10" fillId="0" borderId="0" xfId="5" applyNumberFormat="1" applyFont="1" applyAlignment="1">
      <alignment horizontal="right"/>
    </xf>
    <xf numFmtId="43" fontId="10" fillId="0" borderId="0" xfId="4" applyFont="1" applyAlignment="1">
      <alignment horizontal="center"/>
    </xf>
    <xf numFmtId="43" fontId="10" fillId="0" borderId="29" xfId="4" applyFont="1" applyBorder="1" applyAlignment="1">
      <alignment horizontal="center"/>
    </xf>
    <xf numFmtId="174" fontId="10" fillId="0" borderId="29" xfId="5" applyNumberFormat="1" applyFont="1" applyBorder="1" applyAlignment="1">
      <alignment horizontal="right"/>
    </xf>
    <xf numFmtId="43" fontId="11" fillId="0" borderId="0" xfId="4" applyFont="1" applyAlignment="1">
      <alignment horizontal="center"/>
    </xf>
    <xf numFmtId="1" fontId="11" fillId="0" borderId="33" xfId="4" applyNumberFormat="1" applyFont="1" applyBorder="1" applyAlignment="1">
      <alignment horizontal="center"/>
    </xf>
    <xf numFmtId="174" fontId="11" fillId="0" borderId="33" xfId="5" applyNumberFormat="1" applyFont="1" applyBorder="1" applyAlignment="1">
      <alignment horizontal="right"/>
    </xf>
    <xf numFmtId="43" fontId="10" fillId="0" borderId="0" xfId="4" applyFont="1"/>
    <xf numFmtId="175" fontId="10" fillId="0" borderId="0" xfId="3" applyNumberFormat="1" applyFont="1"/>
    <xf numFmtId="175" fontId="11" fillId="0" borderId="29" xfId="3" applyNumberFormat="1" applyFont="1" applyBorder="1"/>
    <xf numFmtId="175" fontId="10" fillId="0" borderId="29" xfId="3" applyNumberFormat="1" applyFont="1" applyBorder="1"/>
    <xf numFmtId="43" fontId="11" fillId="0" borderId="29" xfId="4" applyFont="1" applyBorder="1"/>
    <xf numFmtId="174" fontId="10" fillId="0" borderId="29" xfId="5" applyNumberFormat="1" applyFont="1" applyBorder="1"/>
    <xf numFmtId="175" fontId="11" fillId="0" borderId="0" xfId="3" applyNumberFormat="1" applyFont="1"/>
    <xf numFmtId="0" fontId="10" fillId="0" borderId="28" xfId="3" applyFont="1" applyBorder="1"/>
    <xf numFmtId="0" fontId="10" fillId="0" borderId="29" xfId="3" applyFont="1" applyBorder="1"/>
    <xf numFmtId="0" fontId="10" fillId="0" borderId="30" xfId="3" applyFont="1" applyBorder="1"/>
    <xf numFmtId="1" fontId="10" fillId="0" borderId="29" xfId="4" applyNumberFormat="1" applyFont="1" applyBorder="1" applyAlignment="1">
      <alignment horizontal="center"/>
    </xf>
    <xf numFmtId="0" fontId="11" fillId="0" borderId="25" xfId="3" applyFont="1" applyBorder="1" applyAlignment="1">
      <alignment horizontal="center" vertical="center"/>
    </xf>
    <xf numFmtId="0" fontId="11" fillId="0" borderId="12" xfId="3" applyFont="1" applyBorder="1" applyAlignment="1">
      <alignment horizontal="center" vertical="center"/>
    </xf>
    <xf numFmtId="0" fontId="10" fillId="4" borderId="0" xfId="3" applyFont="1" applyFill="1"/>
    <xf numFmtId="168" fontId="11" fillId="0" borderId="0" xfId="7" applyNumberFormat="1" applyFont="1"/>
    <xf numFmtId="176" fontId="11" fillId="0" borderId="0" xfId="7" applyNumberFormat="1" applyFont="1" applyAlignment="1">
      <alignment horizontal="right"/>
    </xf>
    <xf numFmtId="168" fontId="10" fillId="0" borderId="0" xfId="7" applyNumberFormat="1" applyFont="1" applyAlignment="1">
      <alignment horizontal="center"/>
    </xf>
    <xf numFmtId="176" fontId="10" fillId="0" borderId="0" xfId="7" applyNumberFormat="1" applyFont="1" applyAlignment="1">
      <alignment horizontal="right"/>
    </xf>
    <xf numFmtId="168" fontId="10" fillId="0" borderId="17" xfId="7" applyNumberFormat="1" applyFont="1" applyBorder="1" applyAlignment="1">
      <alignment horizontal="center"/>
    </xf>
    <xf numFmtId="176" fontId="10" fillId="0" borderId="17" xfId="7" applyNumberFormat="1" applyFont="1" applyBorder="1" applyAlignment="1">
      <alignment horizontal="right"/>
    </xf>
    <xf numFmtId="168" fontId="10" fillId="0" borderId="33" xfId="7" applyNumberFormat="1" applyFont="1" applyBorder="1" applyAlignment="1">
      <alignment horizontal="center"/>
    </xf>
    <xf numFmtId="176" fontId="10" fillId="0" borderId="33" xfId="7" applyNumberFormat="1" applyFont="1" applyBorder="1" applyAlignment="1">
      <alignment horizontal="right"/>
    </xf>
    <xf numFmtId="175" fontId="10" fillId="0" borderId="0" xfId="3" applyNumberFormat="1" applyFont="1" applyAlignment="1">
      <alignment horizontal="right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12" fillId="0" borderId="0" xfId="3" applyFont="1" applyAlignment="1">
      <alignment horizontal="center" vertical="center" wrapText="1"/>
    </xf>
    <xf numFmtId="0" fontId="10" fillId="0" borderId="22" xfId="3" applyFont="1" applyBorder="1" applyAlignment="1">
      <alignment horizontal="center"/>
    </xf>
    <xf numFmtId="0" fontId="10" fillId="0" borderId="23" xfId="3" applyFont="1" applyBorder="1" applyAlignment="1">
      <alignment horizontal="center"/>
    </xf>
    <xf numFmtId="0" fontId="10" fillId="0" borderId="28" xfId="3" applyFont="1" applyBorder="1" applyAlignment="1">
      <alignment horizontal="center"/>
    </xf>
    <xf numFmtId="0" fontId="10" fillId="0" borderId="30" xfId="3" applyFont="1" applyBorder="1" applyAlignment="1">
      <alignment horizontal="center"/>
    </xf>
    <xf numFmtId="0" fontId="11" fillId="0" borderId="22" xfId="3" applyFont="1" applyBorder="1" applyAlignment="1">
      <alignment horizontal="center" vertical="center"/>
    </xf>
    <xf numFmtId="0" fontId="11" fillId="0" borderId="24" xfId="3" applyFont="1" applyBorder="1" applyAlignment="1">
      <alignment horizontal="center" vertical="center"/>
    </xf>
    <xf numFmtId="0" fontId="11" fillId="0" borderId="23" xfId="3" applyFont="1" applyBorder="1" applyAlignment="1">
      <alignment horizontal="center" vertical="center"/>
    </xf>
    <xf numFmtId="0" fontId="11" fillId="0" borderId="9" xfId="3" applyFont="1" applyBorder="1" applyAlignment="1">
      <alignment horizontal="center" vertical="center" wrapText="1"/>
    </xf>
    <xf numFmtId="0" fontId="11" fillId="0" borderId="10" xfId="3" applyFont="1" applyBorder="1" applyAlignment="1">
      <alignment horizontal="center" vertical="center" wrapText="1"/>
    </xf>
    <xf numFmtId="0" fontId="11" fillId="0" borderId="11" xfId="3" applyFont="1" applyBorder="1" applyAlignment="1">
      <alignment horizontal="center" vertical="center" wrapText="1"/>
    </xf>
    <xf numFmtId="174" fontId="10" fillId="0" borderId="0" xfId="3" applyNumberFormat="1" applyFont="1"/>
    <xf numFmtId="0" fontId="10" fillId="0" borderId="0" xfId="3" applyNumberFormat="1" applyFont="1"/>
    <xf numFmtId="0" fontId="1" fillId="0" borderId="5" xfId="0" applyFont="1" applyBorder="1"/>
  </cellXfs>
  <cellStyles count="8">
    <cellStyle name="Millares" xfId="1" builtinId="3"/>
    <cellStyle name="Millares [0]" xfId="2" builtinId="6"/>
    <cellStyle name="Millares [0] 2" xfId="6"/>
    <cellStyle name="Millares 2" xfId="4"/>
    <cellStyle name="Millares 3" xfId="7"/>
    <cellStyle name="Moneda 2" xfId="5"/>
    <cellStyle name="Normal" xfId="0" builtinId="0"/>
    <cellStyle name="Normal 2 2" xfId="3"/>
  </cellStyles>
  <dxfs count="1">
    <dxf>
      <numFmt numFmtId="164" formatCode="_-* #,##0_-;\-* #,##0_-;_-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691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6</xdr:col>
      <xdr:colOff>533400</xdr:colOff>
      <xdr:row>32</xdr:row>
      <xdr:rowOff>66675</xdr:rowOff>
    </xdr:from>
    <xdr:to>
      <xdr:col>8</xdr:col>
      <xdr:colOff>1310064</xdr:colOff>
      <xdr:row>35</xdr:row>
      <xdr:rowOff>18992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591050" y="4752975"/>
          <a:ext cx="2081589" cy="3999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142874</xdr:rowOff>
    </xdr:from>
    <xdr:to>
      <xdr:col>2</xdr:col>
      <xdr:colOff>993134</xdr:colOff>
      <xdr:row>2</xdr:row>
      <xdr:rowOff>342900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71474"/>
          <a:ext cx="1574159" cy="647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egranadoso\Downloads\data%20-%202023-12-06T133512.40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port"/>
    </sheetNames>
    <sheetDataSet>
      <sheetData sheetId="0">
        <row r="2">
          <cell r="J2" t="str">
            <v>NumeroFactura</v>
          </cell>
          <cell r="K2" t="str">
            <v>Año</v>
          </cell>
          <cell r="L2" t="str">
            <v>EstadoFactura</v>
          </cell>
          <cell r="M2" t="str">
            <v>ValorTotalBruto</v>
          </cell>
          <cell r="N2" t="str">
            <v>ValorDevolucion</v>
          </cell>
          <cell r="O2" t="str">
            <v>ValorCasusado</v>
          </cell>
          <cell r="P2" t="str">
            <v>ValorRadicado</v>
          </cell>
          <cell r="Q2" t="str">
            <v>ValorDeducible</v>
          </cell>
          <cell r="R2" t="str">
            <v>ValorAprobado</v>
          </cell>
          <cell r="S2" t="str">
            <v>ValorGlosaAceptada</v>
          </cell>
          <cell r="T2" t="str">
            <v>ValorNotaCredito</v>
          </cell>
          <cell r="U2" t="str">
            <v>ValorGlosaPendiente</v>
          </cell>
          <cell r="V2" t="str">
            <v>ValorPagar</v>
          </cell>
        </row>
        <row r="3">
          <cell r="J3" t="str">
            <v>FV72812</v>
          </cell>
          <cell r="K3">
            <v>2023</v>
          </cell>
          <cell r="L3" t="str">
            <v>Devuelta</v>
          </cell>
          <cell r="M3">
            <v>8674056</v>
          </cell>
          <cell r="N3">
            <v>8674056</v>
          </cell>
          <cell r="O3">
            <v>0</v>
          </cell>
          <cell r="P3">
            <v>8674056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</row>
        <row r="4">
          <cell r="J4" t="str">
            <v>FV72469</v>
          </cell>
          <cell r="K4">
            <v>2023</v>
          </cell>
          <cell r="L4" t="str">
            <v>Finalizada</v>
          </cell>
          <cell r="M4">
            <v>1990641</v>
          </cell>
          <cell r="N4">
            <v>0</v>
          </cell>
          <cell r="O4">
            <v>277872</v>
          </cell>
          <cell r="P4">
            <v>1990641</v>
          </cell>
          <cell r="Q4">
            <v>0</v>
          </cell>
          <cell r="R4">
            <v>1990641</v>
          </cell>
          <cell r="S4">
            <v>0</v>
          </cell>
          <cell r="T4">
            <v>0</v>
          </cell>
          <cell r="U4">
            <v>0</v>
          </cell>
          <cell r="V4">
            <v>1990641</v>
          </cell>
        </row>
        <row r="5">
          <cell r="J5" t="str">
            <v>FV69041</v>
          </cell>
          <cell r="K5">
            <v>2022</v>
          </cell>
          <cell r="L5" t="str">
            <v>Finalizada</v>
          </cell>
          <cell r="M5">
            <v>1111534</v>
          </cell>
          <cell r="N5">
            <v>0</v>
          </cell>
          <cell r="O5">
            <v>284065</v>
          </cell>
          <cell r="P5">
            <v>1111534</v>
          </cell>
          <cell r="Q5">
            <v>0</v>
          </cell>
          <cell r="R5">
            <v>1111534</v>
          </cell>
          <cell r="S5">
            <v>0</v>
          </cell>
          <cell r="T5">
            <v>0</v>
          </cell>
          <cell r="U5">
            <v>0</v>
          </cell>
          <cell r="V5">
            <v>1111534</v>
          </cell>
        </row>
        <row r="6">
          <cell r="J6" t="str">
            <v>FV68905</v>
          </cell>
          <cell r="K6">
            <v>2022</v>
          </cell>
          <cell r="L6" t="str">
            <v>Finalizada</v>
          </cell>
          <cell r="M6">
            <v>1887414</v>
          </cell>
          <cell r="N6">
            <v>0</v>
          </cell>
          <cell r="O6">
            <v>282899</v>
          </cell>
          <cell r="P6">
            <v>1887414</v>
          </cell>
          <cell r="Q6">
            <v>0</v>
          </cell>
          <cell r="R6">
            <v>1887414</v>
          </cell>
          <cell r="S6">
            <v>0</v>
          </cell>
          <cell r="T6">
            <v>0</v>
          </cell>
          <cell r="U6">
            <v>0</v>
          </cell>
          <cell r="V6">
            <v>1887414</v>
          </cell>
        </row>
        <row r="7">
          <cell r="J7" t="str">
            <v>FV69913</v>
          </cell>
          <cell r="K7">
            <v>2022</v>
          </cell>
          <cell r="L7" t="str">
            <v>Finalizada</v>
          </cell>
          <cell r="M7">
            <v>187029</v>
          </cell>
          <cell r="N7">
            <v>0</v>
          </cell>
          <cell r="O7">
            <v>284065</v>
          </cell>
          <cell r="P7">
            <v>187029</v>
          </cell>
          <cell r="Q7">
            <v>0</v>
          </cell>
          <cell r="R7">
            <v>187029</v>
          </cell>
          <cell r="S7">
            <v>0</v>
          </cell>
          <cell r="T7">
            <v>0</v>
          </cell>
          <cell r="U7">
            <v>0</v>
          </cell>
          <cell r="V7">
            <v>187029</v>
          </cell>
        </row>
        <row r="8">
          <cell r="J8" t="str">
            <v>FV68268</v>
          </cell>
          <cell r="K8">
            <v>2022</v>
          </cell>
          <cell r="L8" t="str">
            <v>Finalizada</v>
          </cell>
          <cell r="M8">
            <v>391608</v>
          </cell>
          <cell r="N8">
            <v>0</v>
          </cell>
          <cell r="O8">
            <v>329227</v>
          </cell>
          <cell r="P8">
            <v>391608</v>
          </cell>
          <cell r="Q8">
            <v>0</v>
          </cell>
          <cell r="R8">
            <v>391608</v>
          </cell>
          <cell r="S8">
            <v>0</v>
          </cell>
          <cell r="T8">
            <v>0</v>
          </cell>
          <cell r="U8">
            <v>0</v>
          </cell>
          <cell r="V8">
            <v>391608</v>
          </cell>
        </row>
        <row r="9">
          <cell r="J9" t="str">
            <v>FV66141</v>
          </cell>
          <cell r="K9">
            <v>2022</v>
          </cell>
          <cell r="L9" t="str">
            <v>Finalizada</v>
          </cell>
          <cell r="M9">
            <v>2063237</v>
          </cell>
          <cell r="N9">
            <v>0</v>
          </cell>
          <cell r="O9">
            <v>332278</v>
          </cell>
          <cell r="P9">
            <v>2063237</v>
          </cell>
          <cell r="Q9">
            <v>0</v>
          </cell>
          <cell r="R9">
            <v>2063237</v>
          </cell>
          <cell r="S9">
            <v>0</v>
          </cell>
          <cell r="T9">
            <v>0</v>
          </cell>
          <cell r="U9">
            <v>0</v>
          </cell>
          <cell r="V9">
            <v>2063237</v>
          </cell>
        </row>
        <row r="10">
          <cell r="J10" t="str">
            <v>FV30799</v>
          </cell>
          <cell r="K10">
            <v>2022</v>
          </cell>
          <cell r="L10" t="str">
            <v>Finalizada</v>
          </cell>
          <cell r="M10">
            <v>617076</v>
          </cell>
          <cell r="N10">
            <v>0</v>
          </cell>
          <cell r="O10">
            <v>215791</v>
          </cell>
          <cell r="P10">
            <v>617076</v>
          </cell>
          <cell r="Q10">
            <v>0</v>
          </cell>
          <cell r="R10">
            <v>617076</v>
          </cell>
          <cell r="S10">
            <v>0</v>
          </cell>
          <cell r="T10">
            <v>0</v>
          </cell>
          <cell r="U10">
            <v>0</v>
          </cell>
          <cell r="V10">
            <v>617076</v>
          </cell>
        </row>
        <row r="11">
          <cell r="J11" t="str">
            <v>FV58010</v>
          </cell>
          <cell r="K11">
            <v>2022</v>
          </cell>
          <cell r="L11" t="str">
            <v>Para respuesta prestador</v>
          </cell>
          <cell r="M11">
            <v>43418951</v>
          </cell>
          <cell r="N11">
            <v>0</v>
          </cell>
          <cell r="O11">
            <v>0</v>
          </cell>
          <cell r="P11">
            <v>43418951</v>
          </cell>
          <cell r="Q11">
            <v>0</v>
          </cell>
          <cell r="R11">
            <v>43028011</v>
          </cell>
          <cell r="S11">
            <v>0</v>
          </cell>
          <cell r="T11">
            <v>0</v>
          </cell>
          <cell r="U11">
            <v>390940</v>
          </cell>
          <cell r="V11">
            <v>43028011</v>
          </cell>
        </row>
        <row r="12">
          <cell r="J12" t="str">
            <v>FV58040</v>
          </cell>
          <cell r="K12">
            <v>2022</v>
          </cell>
          <cell r="L12" t="str">
            <v>Para respuesta prestador</v>
          </cell>
          <cell r="M12">
            <v>14592622</v>
          </cell>
          <cell r="N12">
            <v>0</v>
          </cell>
          <cell r="O12">
            <v>0</v>
          </cell>
          <cell r="P12">
            <v>14592622</v>
          </cell>
          <cell r="Q12">
            <v>0</v>
          </cell>
          <cell r="R12">
            <v>14217872</v>
          </cell>
          <cell r="S12">
            <v>0</v>
          </cell>
          <cell r="T12">
            <v>0</v>
          </cell>
          <cell r="U12">
            <v>374750</v>
          </cell>
          <cell r="V12">
            <v>14217872</v>
          </cell>
        </row>
        <row r="13">
          <cell r="J13" t="str">
            <v>FV59776</v>
          </cell>
          <cell r="K13">
            <v>2022</v>
          </cell>
          <cell r="L13" t="str">
            <v>Finalizada</v>
          </cell>
          <cell r="M13">
            <v>479241</v>
          </cell>
          <cell r="N13">
            <v>0</v>
          </cell>
          <cell r="O13">
            <v>332048</v>
          </cell>
          <cell r="P13">
            <v>479241</v>
          </cell>
          <cell r="Q13">
            <v>0</v>
          </cell>
          <cell r="R13">
            <v>479241</v>
          </cell>
          <cell r="S13">
            <v>0</v>
          </cell>
          <cell r="T13">
            <v>0</v>
          </cell>
          <cell r="U13">
            <v>0</v>
          </cell>
          <cell r="V13">
            <v>479241</v>
          </cell>
        </row>
        <row r="14">
          <cell r="J14" t="str">
            <v>FV27852</v>
          </cell>
          <cell r="K14">
            <v>2022</v>
          </cell>
          <cell r="L14" t="str">
            <v>Finalizada</v>
          </cell>
          <cell r="M14">
            <v>507950</v>
          </cell>
          <cell r="N14">
            <v>0</v>
          </cell>
          <cell r="O14">
            <v>198864</v>
          </cell>
          <cell r="P14">
            <v>507950</v>
          </cell>
          <cell r="Q14">
            <v>0</v>
          </cell>
          <cell r="R14">
            <v>507950</v>
          </cell>
          <cell r="S14">
            <v>0</v>
          </cell>
          <cell r="T14">
            <v>0</v>
          </cell>
          <cell r="U14">
            <v>0</v>
          </cell>
          <cell r="V14">
            <v>507950</v>
          </cell>
        </row>
        <row r="15">
          <cell r="J15" t="str">
            <v>FV28286</v>
          </cell>
          <cell r="K15">
            <v>2022</v>
          </cell>
          <cell r="L15" t="str">
            <v>Finalizada</v>
          </cell>
          <cell r="M15">
            <v>109015</v>
          </cell>
          <cell r="N15">
            <v>0</v>
          </cell>
          <cell r="O15">
            <v>198864</v>
          </cell>
          <cell r="P15">
            <v>109015</v>
          </cell>
          <cell r="Q15">
            <v>0</v>
          </cell>
          <cell r="R15">
            <v>109015</v>
          </cell>
          <cell r="S15">
            <v>0</v>
          </cell>
          <cell r="T15">
            <v>0</v>
          </cell>
          <cell r="U15">
            <v>0</v>
          </cell>
          <cell r="V15">
            <v>109015</v>
          </cell>
        </row>
        <row r="16">
          <cell r="J16" t="str">
            <v>FV39537</v>
          </cell>
          <cell r="K16">
            <v>2022</v>
          </cell>
          <cell r="L16" t="str">
            <v>Finalizada</v>
          </cell>
          <cell r="M16">
            <v>189000</v>
          </cell>
          <cell r="N16">
            <v>0</v>
          </cell>
          <cell r="O16">
            <v>0</v>
          </cell>
          <cell r="P16">
            <v>189000</v>
          </cell>
          <cell r="Q16">
            <v>0</v>
          </cell>
          <cell r="R16">
            <v>189000</v>
          </cell>
          <cell r="S16">
            <v>0</v>
          </cell>
          <cell r="T16">
            <v>0</v>
          </cell>
          <cell r="U16">
            <v>0</v>
          </cell>
          <cell r="V16">
            <v>189000</v>
          </cell>
        </row>
        <row r="17">
          <cell r="J17" t="str">
            <v>FV28607</v>
          </cell>
          <cell r="K17">
            <v>2022</v>
          </cell>
          <cell r="L17" t="str">
            <v>Finalizada</v>
          </cell>
          <cell r="M17">
            <v>1979377</v>
          </cell>
          <cell r="N17">
            <v>0</v>
          </cell>
          <cell r="O17">
            <v>198864</v>
          </cell>
          <cell r="P17">
            <v>1979377</v>
          </cell>
          <cell r="Q17">
            <v>0</v>
          </cell>
          <cell r="R17">
            <v>1979377</v>
          </cell>
          <cell r="S17">
            <v>0</v>
          </cell>
          <cell r="T17">
            <v>0</v>
          </cell>
          <cell r="U17">
            <v>0</v>
          </cell>
          <cell r="V17">
            <v>1979377</v>
          </cell>
        </row>
        <row r="18">
          <cell r="J18" t="str">
            <v>FV45501</v>
          </cell>
          <cell r="K18">
            <v>2021</v>
          </cell>
          <cell r="L18" t="str">
            <v>Finalizada</v>
          </cell>
          <cell r="M18">
            <v>215712</v>
          </cell>
          <cell r="N18">
            <v>0</v>
          </cell>
          <cell r="O18">
            <v>298910</v>
          </cell>
          <cell r="P18">
            <v>215712</v>
          </cell>
          <cell r="Q18">
            <v>0</v>
          </cell>
          <cell r="R18">
            <v>215712</v>
          </cell>
          <cell r="S18">
            <v>0</v>
          </cell>
          <cell r="T18">
            <v>0</v>
          </cell>
          <cell r="U18">
            <v>0</v>
          </cell>
          <cell r="V18">
            <v>215712</v>
          </cell>
        </row>
        <row r="19">
          <cell r="J19" t="str">
            <v>FV37547</v>
          </cell>
          <cell r="K19">
            <v>2021</v>
          </cell>
          <cell r="L19" t="str">
            <v>Finalizada</v>
          </cell>
          <cell r="M19">
            <v>47565537</v>
          </cell>
          <cell r="N19">
            <v>0</v>
          </cell>
          <cell r="O19">
            <v>0</v>
          </cell>
          <cell r="P19">
            <v>47565537</v>
          </cell>
          <cell r="Q19">
            <v>0</v>
          </cell>
          <cell r="R19">
            <v>0</v>
          </cell>
          <cell r="S19">
            <v>47565537</v>
          </cell>
          <cell r="T19">
            <v>0</v>
          </cell>
          <cell r="U19">
            <v>0</v>
          </cell>
          <cell r="V19">
            <v>0</v>
          </cell>
        </row>
        <row r="20">
          <cell r="J20" t="str">
            <v>FV32406</v>
          </cell>
          <cell r="K20">
            <v>2021</v>
          </cell>
          <cell r="L20" t="str">
            <v>Finalizada</v>
          </cell>
          <cell r="M20">
            <v>2932801</v>
          </cell>
          <cell r="N20">
            <v>0</v>
          </cell>
          <cell r="O20">
            <v>0</v>
          </cell>
          <cell r="P20">
            <v>2932801</v>
          </cell>
          <cell r="Q20">
            <v>0</v>
          </cell>
          <cell r="R20">
            <v>0</v>
          </cell>
          <cell r="S20">
            <v>2932801</v>
          </cell>
          <cell r="T20">
            <v>0</v>
          </cell>
          <cell r="U20">
            <v>0</v>
          </cell>
          <cell r="V20">
            <v>0</v>
          </cell>
        </row>
        <row r="21">
          <cell r="J21" t="str">
            <v>FV39073</v>
          </cell>
          <cell r="K21">
            <v>2021</v>
          </cell>
          <cell r="L21" t="str">
            <v>Finalizada</v>
          </cell>
          <cell r="M21">
            <v>126000</v>
          </cell>
          <cell r="N21">
            <v>0</v>
          </cell>
          <cell r="O21">
            <v>0</v>
          </cell>
          <cell r="P21">
            <v>126000</v>
          </cell>
          <cell r="Q21">
            <v>0</v>
          </cell>
          <cell r="R21">
            <v>0</v>
          </cell>
          <cell r="S21">
            <v>126000</v>
          </cell>
          <cell r="T21">
            <v>0</v>
          </cell>
          <cell r="U21">
            <v>0</v>
          </cell>
          <cell r="V21">
            <v>0</v>
          </cell>
        </row>
        <row r="22">
          <cell r="J22" t="str">
            <v>FV37763</v>
          </cell>
          <cell r="K22">
            <v>2021</v>
          </cell>
          <cell r="L22" t="str">
            <v>Finalizada</v>
          </cell>
          <cell r="M22">
            <v>15754824</v>
          </cell>
          <cell r="N22">
            <v>0</v>
          </cell>
          <cell r="O22">
            <v>0</v>
          </cell>
          <cell r="P22">
            <v>15754824</v>
          </cell>
          <cell r="Q22">
            <v>0</v>
          </cell>
          <cell r="R22">
            <v>0</v>
          </cell>
          <cell r="S22">
            <v>15754824</v>
          </cell>
          <cell r="T22">
            <v>0</v>
          </cell>
          <cell r="U22">
            <v>0</v>
          </cell>
          <cell r="V22">
            <v>0</v>
          </cell>
        </row>
        <row r="23">
          <cell r="J23" t="str">
            <v>FV37760</v>
          </cell>
          <cell r="K23">
            <v>2021</v>
          </cell>
          <cell r="L23" t="str">
            <v>Finalizada</v>
          </cell>
          <cell r="M23">
            <v>7049026</v>
          </cell>
          <cell r="N23">
            <v>0</v>
          </cell>
          <cell r="O23">
            <v>483716</v>
          </cell>
          <cell r="P23">
            <v>7049026</v>
          </cell>
          <cell r="Q23">
            <v>0</v>
          </cell>
          <cell r="R23">
            <v>6903172</v>
          </cell>
          <cell r="S23">
            <v>145854</v>
          </cell>
          <cell r="T23">
            <v>0</v>
          </cell>
          <cell r="U23">
            <v>0</v>
          </cell>
          <cell r="V23">
            <v>6903172</v>
          </cell>
        </row>
        <row r="24">
          <cell r="J24" t="str">
            <v>FV32407</v>
          </cell>
          <cell r="K24">
            <v>2021</v>
          </cell>
          <cell r="L24" t="str">
            <v>Finalizada</v>
          </cell>
          <cell r="M24">
            <v>4545275</v>
          </cell>
          <cell r="N24">
            <v>0</v>
          </cell>
          <cell r="O24">
            <v>0</v>
          </cell>
          <cell r="P24">
            <v>4545275</v>
          </cell>
          <cell r="Q24">
            <v>0</v>
          </cell>
          <cell r="R24">
            <v>0</v>
          </cell>
          <cell r="S24">
            <v>4545275</v>
          </cell>
          <cell r="T24">
            <v>0</v>
          </cell>
          <cell r="U24">
            <v>0</v>
          </cell>
          <cell r="V24">
            <v>0</v>
          </cell>
        </row>
        <row r="25">
          <cell r="J25" t="str">
            <v>FV32408</v>
          </cell>
          <cell r="K25">
            <v>2021</v>
          </cell>
          <cell r="L25" t="str">
            <v>Finalizada</v>
          </cell>
          <cell r="M25">
            <v>7114546</v>
          </cell>
          <cell r="N25">
            <v>0</v>
          </cell>
          <cell r="O25">
            <v>0</v>
          </cell>
          <cell r="P25">
            <v>7114546</v>
          </cell>
          <cell r="Q25">
            <v>0</v>
          </cell>
          <cell r="R25">
            <v>0</v>
          </cell>
          <cell r="S25">
            <v>7114546</v>
          </cell>
          <cell r="T25">
            <v>0</v>
          </cell>
          <cell r="U25">
            <v>0</v>
          </cell>
          <cell r="V25">
            <v>0</v>
          </cell>
        </row>
        <row r="26">
          <cell r="J26" t="str">
            <v>FV32409</v>
          </cell>
          <cell r="K26">
            <v>2021</v>
          </cell>
          <cell r="L26" t="str">
            <v>Finalizada</v>
          </cell>
          <cell r="M26">
            <v>2317354</v>
          </cell>
          <cell r="N26">
            <v>0</v>
          </cell>
          <cell r="O26">
            <v>207581</v>
          </cell>
          <cell r="P26">
            <v>2317354</v>
          </cell>
          <cell r="Q26">
            <v>0</v>
          </cell>
          <cell r="R26">
            <v>2317354</v>
          </cell>
          <cell r="S26">
            <v>0</v>
          </cell>
          <cell r="T26">
            <v>0</v>
          </cell>
          <cell r="U26">
            <v>0</v>
          </cell>
          <cell r="V26">
            <v>2317354</v>
          </cell>
        </row>
        <row r="27">
          <cell r="J27" t="str">
            <v>FV36737</v>
          </cell>
          <cell r="K27">
            <v>2021</v>
          </cell>
          <cell r="L27" t="str">
            <v>Para respuesta prestador</v>
          </cell>
          <cell r="M27">
            <v>36100559</v>
          </cell>
          <cell r="N27">
            <v>0</v>
          </cell>
          <cell r="O27">
            <v>0</v>
          </cell>
          <cell r="P27">
            <v>36100559</v>
          </cell>
          <cell r="Q27">
            <v>0</v>
          </cell>
          <cell r="R27">
            <v>32640057</v>
          </cell>
          <cell r="S27">
            <v>0</v>
          </cell>
          <cell r="T27">
            <v>0</v>
          </cell>
          <cell r="U27">
            <v>3460502</v>
          </cell>
          <cell r="V27">
            <v>32640057</v>
          </cell>
        </row>
        <row r="28">
          <cell r="J28" t="str">
            <v>FV36739</v>
          </cell>
          <cell r="K28">
            <v>2021</v>
          </cell>
          <cell r="L28" t="str">
            <v>Finalizada</v>
          </cell>
          <cell r="M28">
            <v>8586871</v>
          </cell>
          <cell r="N28">
            <v>0</v>
          </cell>
          <cell r="O28">
            <v>483716</v>
          </cell>
          <cell r="P28">
            <v>8586871</v>
          </cell>
          <cell r="Q28">
            <v>0</v>
          </cell>
          <cell r="R28">
            <v>8445202</v>
          </cell>
          <cell r="S28">
            <v>141669</v>
          </cell>
          <cell r="T28">
            <v>0</v>
          </cell>
          <cell r="U28">
            <v>0</v>
          </cell>
          <cell r="V28">
            <v>8445202</v>
          </cell>
        </row>
        <row r="29">
          <cell r="J29" t="str">
            <v>FV15214</v>
          </cell>
          <cell r="K29">
            <v>2020</v>
          </cell>
          <cell r="L29" t="str">
            <v>Finalizada</v>
          </cell>
          <cell r="M29">
            <v>122000</v>
          </cell>
          <cell r="N29">
            <v>0</v>
          </cell>
          <cell r="O29">
            <v>0</v>
          </cell>
          <cell r="P29">
            <v>122000</v>
          </cell>
          <cell r="Q29">
            <v>0</v>
          </cell>
          <cell r="R29">
            <v>122000</v>
          </cell>
          <cell r="S29">
            <v>0</v>
          </cell>
          <cell r="T29">
            <v>0</v>
          </cell>
          <cell r="U29">
            <v>0</v>
          </cell>
          <cell r="V29">
            <v>122000</v>
          </cell>
        </row>
        <row r="30">
          <cell r="J30" t="str">
            <v>FV12702</v>
          </cell>
          <cell r="K30">
            <v>2020</v>
          </cell>
          <cell r="L30" t="str">
            <v>Finalizada</v>
          </cell>
          <cell r="M30">
            <v>123321</v>
          </cell>
          <cell r="N30">
            <v>0</v>
          </cell>
          <cell r="O30">
            <v>0</v>
          </cell>
          <cell r="P30">
            <v>123321</v>
          </cell>
          <cell r="Q30">
            <v>0</v>
          </cell>
          <cell r="R30">
            <v>123321</v>
          </cell>
          <cell r="S30">
            <v>0</v>
          </cell>
          <cell r="T30">
            <v>0</v>
          </cell>
          <cell r="U30">
            <v>0</v>
          </cell>
          <cell r="V30">
            <v>123321</v>
          </cell>
        </row>
        <row r="31">
          <cell r="J31" t="str">
            <v>FV8934</v>
          </cell>
          <cell r="K31">
            <v>2020</v>
          </cell>
          <cell r="L31" t="str">
            <v>Finalizada</v>
          </cell>
          <cell r="M31">
            <v>76162</v>
          </cell>
          <cell r="N31">
            <v>0</v>
          </cell>
          <cell r="O31">
            <v>0</v>
          </cell>
          <cell r="P31">
            <v>76162</v>
          </cell>
          <cell r="Q31">
            <v>0</v>
          </cell>
          <cell r="R31">
            <v>76162</v>
          </cell>
          <cell r="S31">
            <v>0</v>
          </cell>
          <cell r="T31">
            <v>0</v>
          </cell>
          <cell r="U31">
            <v>0</v>
          </cell>
          <cell r="V31">
            <v>76162</v>
          </cell>
        </row>
        <row r="32">
          <cell r="J32" t="str">
            <v>FV11731</v>
          </cell>
          <cell r="K32">
            <v>2020</v>
          </cell>
          <cell r="L32" t="str">
            <v>Finalizada</v>
          </cell>
          <cell r="M32">
            <v>800990</v>
          </cell>
          <cell r="N32">
            <v>0</v>
          </cell>
          <cell r="O32">
            <v>0</v>
          </cell>
          <cell r="P32">
            <v>800990</v>
          </cell>
          <cell r="Q32">
            <v>0</v>
          </cell>
          <cell r="R32">
            <v>800990</v>
          </cell>
          <cell r="S32">
            <v>0</v>
          </cell>
          <cell r="T32">
            <v>0</v>
          </cell>
          <cell r="U32">
            <v>0</v>
          </cell>
          <cell r="V32">
            <v>800990</v>
          </cell>
        </row>
        <row r="33">
          <cell r="J33" t="str">
            <v>FV3544</v>
          </cell>
          <cell r="K33">
            <v>2020</v>
          </cell>
          <cell r="L33" t="str">
            <v>Finalizada</v>
          </cell>
          <cell r="M33">
            <v>57600</v>
          </cell>
          <cell r="N33">
            <v>0</v>
          </cell>
          <cell r="O33">
            <v>0</v>
          </cell>
          <cell r="P33">
            <v>57600</v>
          </cell>
          <cell r="Q33">
            <v>0</v>
          </cell>
          <cell r="R33">
            <v>57600</v>
          </cell>
          <cell r="S33">
            <v>0</v>
          </cell>
          <cell r="T33">
            <v>0</v>
          </cell>
          <cell r="U33">
            <v>0</v>
          </cell>
          <cell r="V33">
            <v>57600</v>
          </cell>
        </row>
        <row r="34">
          <cell r="J34" t="str">
            <v>FE32473</v>
          </cell>
          <cell r="K34">
            <v>2019</v>
          </cell>
          <cell r="L34" t="str">
            <v>Finalizada</v>
          </cell>
          <cell r="M34">
            <v>106636</v>
          </cell>
          <cell r="N34">
            <v>0</v>
          </cell>
          <cell r="O34">
            <v>0</v>
          </cell>
          <cell r="P34">
            <v>106636</v>
          </cell>
          <cell r="Q34">
            <v>0</v>
          </cell>
          <cell r="R34">
            <v>106636</v>
          </cell>
          <cell r="S34">
            <v>0</v>
          </cell>
          <cell r="T34">
            <v>0</v>
          </cell>
          <cell r="U34">
            <v>0</v>
          </cell>
          <cell r="V34">
            <v>106636</v>
          </cell>
        </row>
        <row r="35">
          <cell r="J35" t="str">
            <v>FE19169</v>
          </cell>
          <cell r="K35">
            <v>2019</v>
          </cell>
          <cell r="L35" t="str">
            <v>Finalizada</v>
          </cell>
          <cell r="M35">
            <v>456941</v>
          </cell>
          <cell r="N35">
            <v>0</v>
          </cell>
          <cell r="O35">
            <v>0</v>
          </cell>
          <cell r="P35">
            <v>456941</v>
          </cell>
          <cell r="Q35">
            <v>0</v>
          </cell>
          <cell r="R35">
            <v>456941</v>
          </cell>
          <cell r="S35">
            <v>0</v>
          </cell>
          <cell r="T35">
            <v>0</v>
          </cell>
          <cell r="U35">
            <v>0</v>
          </cell>
          <cell r="V35">
            <v>456941</v>
          </cell>
        </row>
        <row r="36">
          <cell r="J36" t="str">
            <v>FE13219</v>
          </cell>
          <cell r="K36">
            <v>2019</v>
          </cell>
          <cell r="L36" t="str">
            <v>Finalizada</v>
          </cell>
          <cell r="M36">
            <v>245347</v>
          </cell>
          <cell r="N36">
            <v>0</v>
          </cell>
          <cell r="O36">
            <v>0</v>
          </cell>
          <cell r="P36">
            <v>245347</v>
          </cell>
          <cell r="Q36">
            <v>0</v>
          </cell>
          <cell r="R36">
            <v>245347</v>
          </cell>
          <cell r="S36">
            <v>0</v>
          </cell>
          <cell r="T36">
            <v>0</v>
          </cell>
          <cell r="U36">
            <v>0</v>
          </cell>
          <cell r="V36">
            <v>245347</v>
          </cell>
        </row>
        <row r="37">
          <cell r="J37" t="str">
            <v>FE13097</v>
          </cell>
          <cell r="K37">
            <v>2019</v>
          </cell>
          <cell r="L37" t="str">
            <v>Finalizada</v>
          </cell>
          <cell r="M37">
            <v>352809</v>
          </cell>
          <cell r="N37">
            <v>0</v>
          </cell>
          <cell r="O37">
            <v>0</v>
          </cell>
          <cell r="P37">
            <v>352809</v>
          </cell>
          <cell r="Q37">
            <v>0</v>
          </cell>
          <cell r="R37">
            <v>352809</v>
          </cell>
          <cell r="S37">
            <v>0</v>
          </cell>
          <cell r="T37">
            <v>0</v>
          </cell>
          <cell r="U37">
            <v>0</v>
          </cell>
          <cell r="V37">
            <v>352809</v>
          </cell>
        </row>
        <row r="38">
          <cell r="J38" t="str">
            <v>FE6869</v>
          </cell>
          <cell r="K38">
            <v>2019</v>
          </cell>
          <cell r="L38" t="str">
            <v>Finalizada</v>
          </cell>
          <cell r="M38">
            <v>166200</v>
          </cell>
          <cell r="N38">
            <v>0</v>
          </cell>
          <cell r="O38">
            <v>0</v>
          </cell>
          <cell r="P38">
            <v>166200</v>
          </cell>
          <cell r="Q38">
            <v>0</v>
          </cell>
          <cell r="R38">
            <v>166200</v>
          </cell>
          <cell r="S38">
            <v>0</v>
          </cell>
          <cell r="T38">
            <v>0</v>
          </cell>
          <cell r="U38">
            <v>0</v>
          </cell>
          <cell r="V38">
            <v>166200</v>
          </cell>
        </row>
        <row r="39">
          <cell r="J39" t="str">
            <v>FE4681</v>
          </cell>
          <cell r="K39">
            <v>2019</v>
          </cell>
          <cell r="L39" t="str">
            <v>Finalizada</v>
          </cell>
          <cell r="M39">
            <v>709126</v>
          </cell>
          <cell r="N39">
            <v>0</v>
          </cell>
          <cell r="O39">
            <v>0</v>
          </cell>
          <cell r="P39">
            <v>709126</v>
          </cell>
          <cell r="Q39">
            <v>0</v>
          </cell>
          <cell r="R39">
            <v>709126</v>
          </cell>
          <cell r="S39">
            <v>0</v>
          </cell>
          <cell r="T39">
            <v>0</v>
          </cell>
          <cell r="U39">
            <v>0</v>
          </cell>
          <cell r="V39">
            <v>709126</v>
          </cell>
        </row>
        <row r="40">
          <cell r="J40" t="str">
            <v>FE1588</v>
          </cell>
          <cell r="K40">
            <v>2019</v>
          </cell>
          <cell r="L40" t="str">
            <v>Finalizada</v>
          </cell>
          <cell r="M40">
            <v>12340711</v>
          </cell>
          <cell r="N40">
            <v>0</v>
          </cell>
          <cell r="O40">
            <v>0</v>
          </cell>
          <cell r="P40">
            <v>12340711</v>
          </cell>
          <cell r="Q40">
            <v>0</v>
          </cell>
          <cell r="R40">
            <v>0</v>
          </cell>
          <cell r="S40">
            <v>12340711</v>
          </cell>
          <cell r="T40">
            <v>0</v>
          </cell>
          <cell r="U40">
            <v>0</v>
          </cell>
          <cell r="V40">
            <v>0</v>
          </cell>
        </row>
        <row r="41">
          <cell r="J41" t="str">
            <v>SS354649</v>
          </cell>
          <cell r="K41">
            <v>2019</v>
          </cell>
          <cell r="L41" t="str">
            <v>Finalizada</v>
          </cell>
          <cell r="M41">
            <v>209206</v>
          </cell>
          <cell r="N41">
            <v>0</v>
          </cell>
          <cell r="O41">
            <v>0</v>
          </cell>
          <cell r="P41">
            <v>209206</v>
          </cell>
          <cell r="Q41">
            <v>0</v>
          </cell>
          <cell r="R41">
            <v>209206</v>
          </cell>
          <cell r="S41">
            <v>0</v>
          </cell>
          <cell r="T41">
            <v>0</v>
          </cell>
          <cell r="U41">
            <v>0</v>
          </cell>
          <cell r="V41">
            <v>209206</v>
          </cell>
        </row>
        <row r="42">
          <cell r="J42" t="str">
            <v>SS348375</v>
          </cell>
          <cell r="K42">
            <v>2018</v>
          </cell>
          <cell r="L42" t="str">
            <v>Finalizada</v>
          </cell>
          <cell r="M42">
            <v>4806604</v>
          </cell>
          <cell r="N42">
            <v>0</v>
          </cell>
          <cell r="O42">
            <v>0</v>
          </cell>
          <cell r="P42">
            <v>4806604</v>
          </cell>
          <cell r="Q42">
            <v>0</v>
          </cell>
          <cell r="R42">
            <v>0</v>
          </cell>
          <cell r="S42">
            <v>4806604</v>
          </cell>
          <cell r="T42">
            <v>0</v>
          </cell>
          <cell r="U42">
            <v>0</v>
          </cell>
          <cell r="V42">
            <v>0</v>
          </cell>
        </row>
        <row r="43">
          <cell r="J43" t="str">
            <v>SS347873</v>
          </cell>
          <cell r="K43">
            <v>2018</v>
          </cell>
          <cell r="L43" t="str">
            <v>Finalizada</v>
          </cell>
          <cell r="M43">
            <v>51300</v>
          </cell>
          <cell r="N43">
            <v>0</v>
          </cell>
          <cell r="O43">
            <v>0</v>
          </cell>
          <cell r="P43">
            <v>51300</v>
          </cell>
          <cell r="Q43">
            <v>0</v>
          </cell>
          <cell r="R43">
            <v>51300</v>
          </cell>
          <cell r="S43">
            <v>0</v>
          </cell>
          <cell r="T43">
            <v>0</v>
          </cell>
          <cell r="U43">
            <v>0</v>
          </cell>
          <cell r="V43">
            <v>51300</v>
          </cell>
        </row>
        <row r="44">
          <cell r="J44" t="str">
            <v>SS345305</v>
          </cell>
          <cell r="K44">
            <v>2018</v>
          </cell>
          <cell r="L44" t="str">
            <v>Finalizada</v>
          </cell>
          <cell r="M44">
            <v>196123</v>
          </cell>
          <cell r="N44">
            <v>0</v>
          </cell>
          <cell r="O44">
            <v>0</v>
          </cell>
          <cell r="P44">
            <v>196123</v>
          </cell>
          <cell r="Q44">
            <v>0</v>
          </cell>
          <cell r="R44">
            <v>196123</v>
          </cell>
          <cell r="S44">
            <v>0</v>
          </cell>
          <cell r="T44">
            <v>0</v>
          </cell>
          <cell r="U44">
            <v>0</v>
          </cell>
          <cell r="V44">
            <v>196123</v>
          </cell>
        </row>
        <row r="45">
          <cell r="J45" t="str">
            <v>SS336777</v>
          </cell>
          <cell r="K45">
            <v>2018</v>
          </cell>
          <cell r="L45" t="str">
            <v>Finalizada</v>
          </cell>
          <cell r="M45">
            <v>55605</v>
          </cell>
          <cell r="N45">
            <v>0</v>
          </cell>
          <cell r="O45">
            <v>0</v>
          </cell>
          <cell r="P45">
            <v>55605</v>
          </cell>
          <cell r="Q45">
            <v>0</v>
          </cell>
          <cell r="R45">
            <v>55605</v>
          </cell>
          <cell r="S45">
            <v>0</v>
          </cell>
          <cell r="T45">
            <v>0</v>
          </cell>
          <cell r="U45">
            <v>0</v>
          </cell>
          <cell r="V45">
            <v>55605</v>
          </cell>
        </row>
        <row r="46">
          <cell r="J46" t="str">
            <v>SS336917</v>
          </cell>
          <cell r="K46">
            <v>2018</v>
          </cell>
          <cell r="L46" t="str">
            <v>Finalizada</v>
          </cell>
          <cell r="M46">
            <v>2669142</v>
          </cell>
          <cell r="N46">
            <v>0</v>
          </cell>
          <cell r="O46">
            <v>0</v>
          </cell>
          <cell r="P46">
            <v>2669142</v>
          </cell>
          <cell r="Q46">
            <v>0</v>
          </cell>
          <cell r="R46">
            <v>2669142</v>
          </cell>
          <cell r="S46">
            <v>0</v>
          </cell>
          <cell r="T46">
            <v>0</v>
          </cell>
          <cell r="U46">
            <v>0</v>
          </cell>
          <cell r="V46">
            <v>2669142</v>
          </cell>
        </row>
        <row r="47">
          <cell r="J47" t="str">
            <v>SS341658</v>
          </cell>
          <cell r="K47">
            <v>2018</v>
          </cell>
          <cell r="L47" t="str">
            <v>Finalizada</v>
          </cell>
          <cell r="M47">
            <v>331700</v>
          </cell>
          <cell r="N47">
            <v>0</v>
          </cell>
          <cell r="O47">
            <v>0</v>
          </cell>
          <cell r="P47">
            <v>331700</v>
          </cell>
          <cell r="Q47">
            <v>0</v>
          </cell>
          <cell r="R47">
            <v>331700</v>
          </cell>
          <cell r="S47">
            <v>0</v>
          </cell>
          <cell r="T47">
            <v>0</v>
          </cell>
          <cell r="U47">
            <v>0</v>
          </cell>
          <cell r="V47">
            <v>331700</v>
          </cell>
        </row>
        <row r="48">
          <cell r="J48" t="str">
            <v>SS339982</v>
          </cell>
          <cell r="K48">
            <v>2018</v>
          </cell>
          <cell r="L48" t="str">
            <v>Finalizada</v>
          </cell>
          <cell r="M48">
            <v>65674</v>
          </cell>
          <cell r="N48">
            <v>0</v>
          </cell>
          <cell r="O48">
            <v>0</v>
          </cell>
          <cell r="P48">
            <v>65674</v>
          </cell>
          <cell r="Q48">
            <v>0</v>
          </cell>
          <cell r="R48">
            <v>65674</v>
          </cell>
          <cell r="S48">
            <v>0</v>
          </cell>
          <cell r="T48">
            <v>0</v>
          </cell>
          <cell r="U48">
            <v>0</v>
          </cell>
          <cell r="V48">
            <v>65674</v>
          </cell>
        </row>
        <row r="49">
          <cell r="J49" t="str">
            <v>SS337268</v>
          </cell>
          <cell r="K49">
            <v>2018</v>
          </cell>
          <cell r="L49" t="str">
            <v>Finalizada</v>
          </cell>
          <cell r="M49">
            <v>291204</v>
          </cell>
          <cell r="N49">
            <v>0</v>
          </cell>
          <cell r="O49">
            <v>0</v>
          </cell>
          <cell r="P49">
            <v>291204</v>
          </cell>
          <cell r="Q49">
            <v>0</v>
          </cell>
          <cell r="R49">
            <v>291204</v>
          </cell>
          <cell r="S49">
            <v>0</v>
          </cell>
          <cell r="T49">
            <v>0</v>
          </cell>
          <cell r="U49">
            <v>0</v>
          </cell>
          <cell r="V49">
            <v>291204</v>
          </cell>
        </row>
        <row r="50">
          <cell r="J50" t="str">
            <v>SS336781</v>
          </cell>
          <cell r="K50">
            <v>2018</v>
          </cell>
          <cell r="L50" t="str">
            <v>Finalizada</v>
          </cell>
          <cell r="M50">
            <v>51300</v>
          </cell>
          <cell r="N50">
            <v>0</v>
          </cell>
          <cell r="O50">
            <v>0</v>
          </cell>
          <cell r="P50">
            <v>51300</v>
          </cell>
          <cell r="Q50">
            <v>0</v>
          </cell>
          <cell r="R50">
            <v>51300</v>
          </cell>
          <cell r="S50">
            <v>0</v>
          </cell>
          <cell r="T50">
            <v>0</v>
          </cell>
          <cell r="U50">
            <v>0</v>
          </cell>
          <cell r="V50">
            <v>51300</v>
          </cell>
        </row>
        <row r="51">
          <cell r="J51" t="str">
            <v>SS331382</v>
          </cell>
          <cell r="K51">
            <v>2018</v>
          </cell>
          <cell r="L51" t="str">
            <v>Finalizada</v>
          </cell>
          <cell r="M51">
            <v>153543</v>
          </cell>
          <cell r="N51">
            <v>0</v>
          </cell>
          <cell r="O51">
            <v>0</v>
          </cell>
          <cell r="P51">
            <v>153543</v>
          </cell>
          <cell r="Q51">
            <v>0</v>
          </cell>
          <cell r="R51">
            <v>153543</v>
          </cell>
          <cell r="S51">
            <v>0</v>
          </cell>
          <cell r="T51">
            <v>0</v>
          </cell>
          <cell r="U51">
            <v>0</v>
          </cell>
          <cell r="V51">
            <v>153543</v>
          </cell>
        </row>
        <row r="52">
          <cell r="J52" t="str">
            <v>SS331212</v>
          </cell>
          <cell r="K52">
            <v>2018</v>
          </cell>
          <cell r="L52" t="str">
            <v>Finalizada</v>
          </cell>
          <cell r="M52">
            <v>150800</v>
          </cell>
          <cell r="N52">
            <v>0</v>
          </cell>
          <cell r="O52">
            <v>0</v>
          </cell>
          <cell r="P52">
            <v>150800</v>
          </cell>
          <cell r="Q52">
            <v>0</v>
          </cell>
          <cell r="R52">
            <v>150800</v>
          </cell>
          <cell r="S52">
            <v>0</v>
          </cell>
          <cell r="T52">
            <v>0</v>
          </cell>
          <cell r="U52">
            <v>0</v>
          </cell>
          <cell r="V52">
            <v>150800</v>
          </cell>
        </row>
        <row r="53">
          <cell r="J53" t="str">
            <v>SS331588</v>
          </cell>
          <cell r="K53">
            <v>2018</v>
          </cell>
          <cell r="L53" t="str">
            <v>Finalizada</v>
          </cell>
          <cell r="M53">
            <v>5480124</v>
          </cell>
          <cell r="N53">
            <v>0</v>
          </cell>
          <cell r="O53">
            <v>27400620</v>
          </cell>
          <cell r="P53">
            <v>5480124</v>
          </cell>
          <cell r="Q53">
            <v>0</v>
          </cell>
          <cell r="R53">
            <v>4667296</v>
          </cell>
          <cell r="S53">
            <v>812828</v>
          </cell>
          <cell r="T53">
            <v>0</v>
          </cell>
          <cell r="U53">
            <v>0</v>
          </cell>
          <cell r="V53">
            <v>4667296</v>
          </cell>
        </row>
        <row r="54">
          <cell r="J54" t="str">
            <v>SS325504</v>
          </cell>
          <cell r="K54">
            <v>2018</v>
          </cell>
          <cell r="L54" t="str">
            <v>Finalizada</v>
          </cell>
          <cell r="M54">
            <v>321962</v>
          </cell>
          <cell r="N54">
            <v>0</v>
          </cell>
          <cell r="O54">
            <v>149444</v>
          </cell>
          <cell r="P54">
            <v>321962</v>
          </cell>
          <cell r="Q54">
            <v>0</v>
          </cell>
          <cell r="R54">
            <v>321962</v>
          </cell>
          <cell r="S54">
            <v>0</v>
          </cell>
          <cell r="T54">
            <v>0</v>
          </cell>
          <cell r="U54">
            <v>0</v>
          </cell>
          <cell r="V54">
            <v>321962</v>
          </cell>
        </row>
        <row r="55">
          <cell r="J55" t="str">
            <v>SS324977</v>
          </cell>
          <cell r="K55">
            <v>2018</v>
          </cell>
          <cell r="L55" t="str">
            <v>Finalizada</v>
          </cell>
          <cell r="M55">
            <v>1319031</v>
          </cell>
          <cell r="N55">
            <v>0</v>
          </cell>
          <cell r="O55">
            <v>0</v>
          </cell>
          <cell r="P55">
            <v>1319031</v>
          </cell>
          <cell r="Q55">
            <v>0</v>
          </cell>
          <cell r="R55">
            <v>1319031</v>
          </cell>
          <cell r="S55">
            <v>0</v>
          </cell>
          <cell r="T55">
            <v>0</v>
          </cell>
          <cell r="U55">
            <v>0</v>
          </cell>
          <cell r="V55">
            <v>1319031</v>
          </cell>
        </row>
        <row r="56">
          <cell r="J56" t="str">
            <v>SS321280</v>
          </cell>
          <cell r="K56">
            <v>2017</v>
          </cell>
          <cell r="L56" t="str">
            <v>Finalizada</v>
          </cell>
          <cell r="M56">
            <v>50761</v>
          </cell>
          <cell r="N56">
            <v>0</v>
          </cell>
          <cell r="O56">
            <v>0</v>
          </cell>
          <cell r="P56">
            <v>50761</v>
          </cell>
          <cell r="Q56">
            <v>0</v>
          </cell>
          <cell r="R56">
            <v>50761</v>
          </cell>
          <cell r="S56">
            <v>0</v>
          </cell>
          <cell r="T56">
            <v>0</v>
          </cell>
          <cell r="U56">
            <v>0</v>
          </cell>
          <cell r="V56">
            <v>50761</v>
          </cell>
        </row>
        <row r="57">
          <cell r="J57" t="str">
            <v>SS321886</v>
          </cell>
          <cell r="K57">
            <v>2017</v>
          </cell>
          <cell r="L57" t="str">
            <v>Finalizada</v>
          </cell>
          <cell r="M57">
            <v>75931</v>
          </cell>
          <cell r="N57">
            <v>0</v>
          </cell>
          <cell r="O57">
            <v>0</v>
          </cell>
          <cell r="P57">
            <v>75931</v>
          </cell>
          <cell r="Q57">
            <v>0</v>
          </cell>
          <cell r="R57">
            <v>75931</v>
          </cell>
          <cell r="S57">
            <v>0</v>
          </cell>
          <cell r="T57">
            <v>0</v>
          </cell>
          <cell r="U57">
            <v>0</v>
          </cell>
          <cell r="V57">
            <v>75931</v>
          </cell>
        </row>
        <row r="58">
          <cell r="J58" t="str">
            <v>SS321878</v>
          </cell>
          <cell r="K58">
            <v>2017</v>
          </cell>
          <cell r="L58" t="str">
            <v>Finalizada</v>
          </cell>
          <cell r="M58">
            <v>248886</v>
          </cell>
          <cell r="N58">
            <v>0</v>
          </cell>
          <cell r="O58">
            <v>0</v>
          </cell>
          <cell r="P58">
            <v>248886</v>
          </cell>
          <cell r="Q58">
            <v>0</v>
          </cell>
          <cell r="R58">
            <v>248886</v>
          </cell>
          <cell r="S58">
            <v>0</v>
          </cell>
          <cell r="T58">
            <v>0</v>
          </cell>
          <cell r="U58">
            <v>0</v>
          </cell>
          <cell r="V58">
            <v>248886</v>
          </cell>
        </row>
        <row r="59">
          <cell r="J59" t="str">
            <v>SS321308</v>
          </cell>
          <cell r="K59">
            <v>2017</v>
          </cell>
          <cell r="L59" t="str">
            <v>Finalizada</v>
          </cell>
          <cell r="M59">
            <v>154605</v>
          </cell>
          <cell r="N59">
            <v>0</v>
          </cell>
          <cell r="O59">
            <v>0</v>
          </cell>
          <cell r="P59">
            <v>154605</v>
          </cell>
          <cell r="Q59">
            <v>0</v>
          </cell>
          <cell r="R59">
            <v>154605</v>
          </cell>
          <cell r="S59">
            <v>0</v>
          </cell>
          <cell r="T59">
            <v>0</v>
          </cell>
          <cell r="U59">
            <v>0</v>
          </cell>
          <cell r="V59">
            <v>154605</v>
          </cell>
        </row>
        <row r="60">
          <cell r="J60" t="str">
            <v>SS321651</v>
          </cell>
          <cell r="K60">
            <v>2017</v>
          </cell>
          <cell r="L60" t="str">
            <v>Finalizada</v>
          </cell>
          <cell r="M60">
            <v>265171</v>
          </cell>
          <cell r="N60">
            <v>0</v>
          </cell>
          <cell r="O60">
            <v>0</v>
          </cell>
          <cell r="P60">
            <v>265171</v>
          </cell>
          <cell r="Q60">
            <v>0</v>
          </cell>
          <cell r="R60">
            <v>265171</v>
          </cell>
          <cell r="S60">
            <v>0</v>
          </cell>
          <cell r="T60">
            <v>0</v>
          </cell>
          <cell r="U60">
            <v>0</v>
          </cell>
          <cell r="V60">
            <v>265171</v>
          </cell>
        </row>
        <row r="61">
          <cell r="J61" t="str">
            <v>SS318841</v>
          </cell>
          <cell r="K61">
            <v>2017</v>
          </cell>
          <cell r="L61" t="str">
            <v>Finalizada</v>
          </cell>
          <cell r="M61">
            <v>48400</v>
          </cell>
          <cell r="N61">
            <v>0</v>
          </cell>
          <cell r="O61">
            <v>151922</v>
          </cell>
          <cell r="P61">
            <v>48400</v>
          </cell>
          <cell r="Q61">
            <v>0</v>
          </cell>
          <cell r="R61">
            <v>48400</v>
          </cell>
          <cell r="S61">
            <v>0</v>
          </cell>
          <cell r="T61">
            <v>0</v>
          </cell>
          <cell r="U61">
            <v>0</v>
          </cell>
          <cell r="V61">
            <v>48400</v>
          </cell>
        </row>
        <row r="62">
          <cell r="J62" t="str">
            <v>SS316651</v>
          </cell>
          <cell r="K62">
            <v>2017</v>
          </cell>
          <cell r="L62" t="str">
            <v>Finalizada</v>
          </cell>
          <cell r="M62">
            <v>650867</v>
          </cell>
          <cell r="N62">
            <v>0</v>
          </cell>
          <cell r="O62">
            <v>0</v>
          </cell>
          <cell r="P62">
            <v>650867</v>
          </cell>
          <cell r="Q62">
            <v>0</v>
          </cell>
          <cell r="R62">
            <v>650867</v>
          </cell>
          <cell r="S62">
            <v>0</v>
          </cell>
          <cell r="T62">
            <v>0</v>
          </cell>
          <cell r="U62">
            <v>0</v>
          </cell>
          <cell r="V62">
            <v>650867</v>
          </cell>
        </row>
        <row r="63">
          <cell r="J63" t="str">
            <v>SS314009</v>
          </cell>
          <cell r="K63">
            <v>2017</v>
          </cell>
          <cell r="L63" t="str">
            <v>Finalizada</v>
          </cell>
          <cell r="M63">
            <v>354938</v>
          </cell>
          <cell r="N63">
            <v>0</v>
          </cell>
          <cell r="O63">
            <v>0</v>
          </cell>
          <cell r="P63">
            <v>354938</v>
          </cell>
          <cell r="Q63">
            <v>0</v>
          </cell>
          <cell r="R63">
            <v>354938</v>
          </cell>
          <cell r="S63">
            <v>0</v>
          </cell>
          <cell r="T63">
            <v>0</v>
          </cell>
          <cell r="U63">
            <v>0</v>
          </cell>
          <cell r="V63">
            <v>354938</v>
          </cell>
        </row>
        <row r="64">
          <cell r="J64" t="str">
            <v>SS314259</v>
          </cell>
          <cell r="K64">
            <v>2017</v>
          </cell>
          <cell r="L64" t="str">
            <v>Finalizada</v>
          </cell>
          <cell r="M64">
            <v>818872</v>
          </cell>
          <cell r="N64">
            <v>0</v>
          </cell>
          <cell r="O64">
            <v>0</v>
          </cell>
          <cell r="P64">
            <v>818872</v>
          </cell>
          <cell r="Q64">
            <v>0</v>
          </cell>
          <cell r="R64">
            <v>818872</v>
          </cell>
          <cell r="S64">
            <v>0</v>
          </cell>
          <cell r="T64">
            <v>0</v>
          </cell>
          <cell r="U64">
            <v>0</v>
          </cell>
          <cell r="V64">
            <v>818872</v>
          </cell>
        </row>
        <row r="65">
          <cell r="J65" t="str">
            <v>SS311817</v>
          </cell>
          <cell r="K65">
            <v>2017</v>
          </cell>
          <cell r="L65" t="str">
            <v>Finalizada</v>
          </cell>
          <cell r="M65">
            <v>108186</v>
          </cell>
          <cell r="N65">
            <v>0</v>
          </cell>
          <cell r="O65">
            <v>148615</v>
          </cell>
          <cell r="P65">
            <v>108186</v>
          </cell>
          <cell r="Q65">
            <v>0</v>
          </cell>
          <cell r="R65">
            <v>108186</v>
          </cell>
          <cell r="S65">
            <v>0</v>
          </cell>
          <cell r="T65">
            <v>0</v>
          </cell>
          <cell r="U65">
            <v>0</v>
          </cell>
          <cell r="V65">
            <v>108186</v>
          </cell>
        </row>
        <row r="66">
          <cell r="J66" t="str">
            <v>SS303799</v>
          </cell>
          <cell r="K66">
            <v>2017</v>
          </cell>
          <cell r="L66" t="str">
            <v>Finalizada</v>
          </cell>
          <cell r="M66">
            <v>118848</v>
          </cell>
          <cell r="N66">
            <v>0</v>
          </cell>
          <cell r="O66">
            <v>140135</v>
          </cell>
          <cell r="P66">
            <v>118848</v>
          </cell>
          <cell r="Q66">
            <v>0</v>
          </cell>
          <cell r="R66">
            <v>118848</v>
          </cell>
          <cell r="S66">
            <v>0</v>
          </cell>
          <cell r="T66">
            <v>0</v>
          </cell>
          <cell r="U66">
            <v>0</v>
          </cell>
          <cell r="V66">
            <v>118848</v>
          </cell>
        </row>
        <row r="67">
          <cell r="J67" t="str">
            <v>SS308628</v>
          </cell>
          <cell r="K67">
            <v>2017</v>
          </cell>
          <cell r="L67" t="str">
            <v>Finalizada</v>
          </cell>
          <cell r="M67">
            <v>4501686</v>
          </cell>
          <cell r="N67">
            <v>0</v>
          </cell>
          <cell r="O67">
            <v>144918</v>
          </cell>
          <cell r="P67">
            <v>4501686</v>
          </cell>
          <cell r="Q67">
            <v>0</v>
          </cell>
          <cell r="R67">
            <v>4501686</v>
          </cell>
          <cell r="S67">
            <v>0</v>
          </cell>
          <cell r="T67">
            <v>0</v>
          </cell>
          <cell r="U67">
            <v>0</v>
          </cell>
          <cell r="V67">
            <v>4501686</v>
          </cell>
        </row>
        <row r="68">
          <cell r="J68" t="str">
            <v>SS304885</v>
          </cell>
          <cell r="K68">
            <v>2017</v>
          </cell>
          <cell r="L68" t="str">
            <v>Finalizada</v>
          </cell>
          <cell r="M68">
            <v>1994636</v>
          </cell>
          <cell r="N68">
            <v>0</v>
          </cell>
          <cell r="O68">
            <v>64897136</v>
          </cell>
          <cell r="P68">
            <v>1994636</v>
          </cell>
          <cell r="Q68">
            <v>0</v>
          </cell>
          <cell r="R68">
            <v>1994636</v>
          </cell>
          <cell r="S68">
            <v>0</v>
          </cell>
          <cell r="T68">
            <v>0</v>
          </cell>
          <cell r="U68">
            <v>0</v>
          </cell>
          <cell r="V68">
            <v>1994636</v>
          </cell>
        </row>
        <row r="69">
          <cell r="J69" t="str">
            <v>SS303059</v>
          </cell>
          <cell r="K69">
            <v>2017</v>
          </cell>
          <cell r="L69" t="str">
            <v>Finalizada</v>
          </cell>
          <cell r="M69">
            <v>348169</v>
          </cell>
          <cell r="N69">
            <v>0</v>
          </cell>
          <cell r="O69">
            <v>0</v>
          </cell>
          <cell r="P69">
            <v>348169</v>
          </cell>
          <cell r="Q69">
            <v>0</v>
          </cell>
          <cell r="R69">
            <v>348169</v>
          </cell>
          <cell r="S69">
            <v>0</v>
          </cell>
          <cell r="T69">
            <v>0</v>
          </cell>
          <cell r="U69">
            <v>0</v>
          </cell>
          <cell r="V69">
            <v>348169</v>
          </cell>
        </row>
        <row r="70">
          <cell r="J70" t="str">
            <v>SS304083</v>
          </cell>
          <cell r="K70">
            <v>2017</v>
          </cell>
          <cell r="L70" t="str">
            <v>Finalizada</v>
          </cell>
          <cell r="M70">
            <v>133200</v>
          </cell>
          <cell r="N70">
            <v>0</v>
          </cell>
          <cell r="O70">
            <v>140135</v>
          </cell>
          <cell r="P70">
            <v>133200</v>
          </cell>
          <cell r="Q70">
            <v>0</v>
          </cell>
          <cell r="R70">
            <v>133200</v>
          </cell>
          <cell r="S70">
            <v>0</v>
          </cell>
          <cell r="T70">
            <v>0</v>
          </cell>
          <cell r="U70">
            <v>0</v>
          </cell>
          <cell r="V70">
            <v>133200</v>
          </cell>
        </row>
        <row r="71">
          <cell r="J71" t="str">
            <v>SS298576</v>
          </cell>
          <cell r="K71">
            <v>2017</v>
          </cell>
          <cell r="L71" t="str">
            <v>Finalizada</v>
          </cell>
          <cell r="M71">
            <v>3194460</v>
          </cell>
          <cell r="N71">
            <v>0</v>
          </cell>
          <cell r="O71">
            <v>12260120</v>
          </cell>
          <cell r="P71">
            <v>3194460</v>
          </cell>
          <cell r="Q71">
            <v>0</v>
          </cell>
          <cell r="R71">
            <v>3194460</v>
          </cell>
          <cell r="S71">
            <v>0</v>
          </cell>
          <cell r="T71">
            <v>0</v>
          </cell>
          <cell r="U71">
            <v>0</v>
          </cell>
          <cell r="V71">
            <v>3194460</v>
          </cell>
        </row>
        <row r="72">
          <cell r="J72" t="str">
            <v>SS299474</v>
          </cell>
          <cell r="K72">
            <v>2017</v>
          </cell>
          <cell r="L72" t="str">
            <v>Finalizada</v>
          </cell>
          <cell r="M72">
            <v>552868</v>
          </cell>
          <cell r="N72">
            <v>0</v>
          </cell>
          <cell r="O72">
            <v>0</v>
          </cell>
          <cell r="P72">
            <v>552868</v>
          </cell>
          <cell r="Q72">
            <v>0</v>
          </cell>
          <cell r="R72">
            <v>552868</v>
          </cell>
          <cell r="S72">
            <v>0</v>
          </cell>
          <cell r="T72">
            <v>0</v>
          </cell>
          <cell r="U72">
            <v>0</v>
          </cell>
          <cell r="V72">
            <v>552868</v>
          </cell>
        </row>
        <row r="73">
          <cell r="J73" t="str">
            <v>SS299049</v>
          </cell>
          <cell r="K73">
            <v>2017</v>
          </cell>
          <cell r="L73" t="str">
            <v>Finalizada</v>
          </cell>
          <cell r="M73">
            <v>22165509</v>
          </cell>
          <cell r="N73">
            <v>0</v>
          </cell>
          <cell r="O73">
            <v>4299600</v>
          </cell>
          <cell r="P73">
            <v>22165509</v>
          </cell>
          <cell r="Q73">
            <v>0</v>
          </cell>
          <cell r="R73">
            <v>8456604</v>
          </cell>
          <cell r="S73">
            <v>13708905</v>
          </cell>
          <cell r="T73">
            <v>0</v>
          </cell>
          <cell r="U73">
            <v>0</v>
          </cell>
          <cell r="V73">
            <v>8456604</v>
          </cell>
        </row>
        <row r="74">
          <cell r="J74" t="str">
            <v>SS298081</v>
          </cell>
          <cell r="K74">
            <v>2017</v>
          </cell>
          <cell r="L74" t="str">
            <v>Finalizada</v>
          </cell>
          <cell r="M74">
            <v>1417759</v>
          </cell>
          <cell r="N74">
            <v>0</v>
          </cell>
          <cell r="O74">
            <v>14031390</v>
          </cell>
          <cell r="P74">
            <v>1417759</v>
          </cell>
          <cell r="Q74">
            <v>0</v>
          </cell>
          <cell r="R74">
            <v>1417759</v>
          </cell>
          <cell r="S74">
            <v>0</v>
          </cell>
          <cell r="T74">
            <v>0</v>
          </cell>
          <cell r="U74">
            <v>0</v>
          </cell>
          <cell r="V74">
            <v>1417759</v>
          </cell>
        </row>
        <row r="75">
          <cell r="J75" t="str">
            <v>SS299736</v>
          </cell>
          <cell r="K75">
            <v>2017</v>
          </cell>
          <cell r="L75" t="str">
            <v>Finalizada</v>
          </cell>
          <cell r="M75">
            <v>152183</v>
          </cell>
          <cell r="N75">
            <v>0</v>
          </cell>
          <cell r="O75">
            <v>0</v>
          </cell>
          <cell r="P75">
            <v>152183</v>
          </cell>
          <cell r="Q75">
            <v>0</v>
          </cell>
          <cell r="R75">
            <v>152183</v>
          </cell>
          <cell r="S75">
            <v>0</v>
          </cell>
          <cell r="T75">
            <v>0</v>
          </cell>
          <cell r="U75">
            <v>0</v>
          </cell>
          <cell r="V75">
            <v>152183</v>
          </cell>
        </row>
        <row r="76">
          <cell r="J76" t="str">
            <v>SS296677</v>
          </cell>
          <cell r="K76">
            <v>2017</v>
          </cell>
          <cell r="L76" t="str">
            <v>Finalizada</v>
          </cell>
          <cell r="M76">
            <v>560398</v>
          </cell>
          <cell r="N76">
            <v>0</v>
          </cell>
          <cell r="O76">
            <v>135322</v>
          </cell>
          <cell r="P76">
            <v>560398</v>
          </cell>
          <cell r="Q76">
            <v>0</v>
          </cell>
          <cell r="R76">
            <v>560398</v>
          </cell>
          <cell r="S76">
            <v>0</v>
          </cell>
          <cell r="T76">
            <v>0</v>
          </cell>
          <cell r="U76">
            <v>0</v>
          </cell>
          <cell r="V76">
            <v>560398</v>
          </cell>
        </row>
        <row r="77">
          <cell r="J77" t="str">
            <v>SS290942</v>
          </cell>
          <cell r="K77">
            <v>2017</v>
          </cell>
          <cell r="L77" t="str">
            <v>Finalizada</v>
          </cell>
          <cell r="M77">
            <v>2508778</v>
          </cell>
          <cell r="N77">
            <v>0</v>
          </cell>
          <cell r="O77">
            <v>122901</v>
          </cell>
          <cell r="P77">
            <v>2508778</v>
          </cell>
          <cell r="Q77">
            <v>0</v>
          </cell>
          <cell r="R77">
            <v>2508778</v>
          </cell>
          <cell r="S77">
            <v>0</v>
          </cell>
          <cell r="T77">
            <v>0</v>
          </cell>
          <cell r="U77">
            <v>0</v>
          </cell>
          <cell r="V77">
            <v>2508778</v>
          </cell>
        </row>
        <row r="78">
          <cell r="J78" t="str">
            <v>SS296096</v>
          </cell>
          <cell r="K78">
            <v>2017</v>
          </cell>
          <cell r="L78" t="str">
            <v>Finalizada</v>
          </cell>
          <cell r="M78">
            <v>150137</v>
          </cell>
          <cell r="N78">
            <v>0</v>
          </cell>
          <cell r="O78">
            <v>0</v>
          </cell>
          <cell r="P78">
            <v>150137</v>
          </cell>
          <cell r="Q78">
            <v>0</v>
          </cell>
          <cell r="R78">
            <v>150137</v>
          </cell>
          <cell r="S78">
            <v>0</v>
          </cell>
          <cell r="T78">
            <v>0</v>
          </cell>
          <cell r="U78">
            <v>0</v>
          </cell>
          <cell r="V78">
            <v>150137</v>
          </cell>
        </row>
        <row r="79">
          <cell r="J79" t="str">
            <v>SS294644</v>
          </cell>
          <cell r="K79">
            <v>2017</v>
          </cell>
          <cell r="L79" t="str">
            <v>Finalizada</v>
          </cell>
          <cell r="M79">
            <v>62200</v>
          </cell>
          <cell r="N79">
            <v>0</v>
          </cell>
          <cell r="O79">
            <v>0</v>
          </cell>
          <cell r="P79">
            <v>62200</v>
          </cell>
          <cell r="Q79">
            <v>0</v>
          </cell>
          <cell r="R79">
            <v>62200</v>
          </cell>
          <cell r="S79">
            <v>0</v>
          </cell>
          <cell r="T79">
            <v>0</v>
          </cell>
          <cell r="U79">
            <v>0</v>
          </cell>
          <cell r="V79">
            <v>62200</v>
          </cell>
        </row>
        <row r="80">
          <cell r="J80" t="str">
            <v>NDIN261285</v>
          </cell>
          <cell r="K80">
            <v>2016</v>
          </cell>
          <cell r="L80" t="str">
            <v>Finalizada</v>
          </cell>
          <cell r="M80">
            <v>3169407</v>
          </cell>
          <cell r="N80">
            <v>0</v>
          </cell>
          <cell r="O80">
            <v>7744681</v>
          </cell>
          <cell r="P80">
            <v>3169407</v>
          </cell>
          <cell r="Q80">
            <v>0</v>
          </cell>
          <cell r="R80">
            <v>3169407</v>
          </cell>
          <cell r="S80">
            <v>0</v>
          </cell>
          <cell r="T80">
            <v>0</v>
          </cell>
          <cell r="U80">
            <v>0</v>
          </cell>
          <cell r="V80">
            <v>3169407</v>
          </cell>
        </row>
        <row r="81">
          <cell r="J81" t="str">
            <v>SS274155</v>
          </cell>
          <cell r="K81">
            <v>2016</v>
          </cell>
          <cell r="L81" t="str">
            <v>Finalizada</v>
          </cell>
          <cell r="M81">
            <v>625274</v>
          </cell>
          <cell r="N81">
            <v>0</v>
          </cell>
          <cell r="O81">
            <v>0</v>
          </cell>
          <cell r="P81">
            <v>625274</v>
          </cell>
          <cell r="Q81">
            <v>0</v>
          </cell>
          <cell r="R81">
            <v>625274</v>
          </cell>
          <cell r="S81">
            <v>0</v>
          </cell>
          <cell r="T81">
            <v>0</v>
          </cell>
          <cell r="U81">
            <v>0</v>
          </cell>
          <cell r="V81">
            <v>625274</v>
          </cell>
        </row>
        <row r="82">
          <cell r="J82" t="str">
            <v>SS278900</v>
          </cell>
          <cell r="K82">
            <v>2016</v>
          </cell>
          <cell r="L82" t="str">
            <v>Finalizada</v>
          </cell>
          <cell r="M82">
            <v>1503034</v>
          </cell>
          <cell r="N82">
            <v>0</v>
          </cell>
          <cell r="O82">
            <v>0</v>
          </cell>
          <cell r="P82">
            <v>1503034</v>
          </cell>
          <cell r="Q82">
            <v>0</v>
          </cell>
          <cell r="R82">
            <v>1503034</v>
          </cell>
          <cell r="S82">
            <v>0</v>
          </cell>
          <cell r="T82">
            <v>0</v>
          </cell>
          <cell r="U82">
            <v>0</v>
          </cell>
          <cell r="V82">
            <v>1503034</v>
          </cell>
        </row>
        <row r="83">
          <cell r="J83" t="str">
            <v>SS270366</v>
          </cell>
          <cell r="K83">
            <v>2016</v>
          </cell>
          <cell r="L83" t="str">
            <v>Finalizada</v>
          </cell>
          <cell r="M83">
            <v>882077</v>
          </cell>
          <cell r="N83">
            <v>0</v>
          </cell>
          <cell r="O83">
            <v>125124</v>
          </cell>
          <cell r="P83">
            <v>882077</v>
          </cell>
          <cell r="Q83">
            <v>0</v>
          </cell>
          <cell r="R83">
            <v>882077</v>
          </cell>
          <cell r="S83">
            <v>0</v>
          </cell>
          <cell r="T83">
            <v>0</v>
          </cell>
          <cell r="U83">
            <v>0</v>
          </cell>
          <cell r="V83">
            <v>882077</v>
          </cell>
        </row>
        <row r="84">
          <cell r="J84" t="str">
            <v>SS276464</v>
          </cell>
          <cell r="K84">
            <v>2016</v>
          </cell>
          <cell r="L84" t="str">
            <v>Finalizada</v>
          </cell>
          <cell r="M84">
            <v>45300</v>
          </cell>
          <cell r="N84">
            <v>0</v>
          </cell>
          <cell r="O84">
            <v>127491</v>
          </cell>
          <cell r="P84">
            <v>45300</v>
          </cell>
          <cell r="Q84">
            <v>0</v>
          </cell>
          <cell r="R84">
            <v>45300</v>
          </cell>
          <cell r="S84">
            <v>0</v>
          </cell>
          <cell r="T84">
            <v>0</v>
          </cell>
          <cell r="U84">
            <v>0</v>
          </cell>
          <cell r="V84">
            <v>45300</v>
          </cell>
        </row>
        <row r="85">
          <cell r="J85" t="str">
            <v>SS268153</v>
          </cell>
          <cell r="K85">
            <v>2016</v>
          </cell>
          <cell r="L85" t="str">
            <v>Finalizada</v>
          </cell>
          <cell r="M85">
            <v>701137</v>
          </cell>
          <cell r="N85">
            <v>0</v>
          </cell>
          <cell r="O85">
            <v>0</v>
          </cell>
          <cell r="P85">
            <v>701137</v>
          </cell>
          <cell r="Q85">
            <v>0</v>
          </cell>
          <cell r="R85">
            <v>701137</v>
          </cell>
          <cell r="S85">
            <v>0</v>
          </cell>
          <cell r="T85">
            <v>0</v>
          </cell>
          <cell r="U85">
            <v>0</v>
          </cell>
          <cell r="V85">
            <v>701137</v>
          </cell>
        </row>
        <row r="86">
          <cell r="J86" t="str">
            <v>SS270364</v>
          </cell>
          <cell r="K86">
            <v>2016</v>
          </cell>
          <cell r="L86" t="str">
            <v>Finalizada</v>
          </cell>
          <cell r="M86">
            <v>133984</v>
          </cell>
          <cell r="N86">
            <v>0</v>
          </cell>
          <cell r="O86">
            <v>0</v>
          </cell>
          <cell r="P86">
            <v>133984</v>
          </cell>
          <cell r="Q86">
            <v>0</v>
          </cell>
          <cell r="R86">
            <v>133984</v>
          </cell>
          <cell r="S86">
            <v>0</v>
          </cell>
          <cell r="T86">
            <v>0</v>
          </cell>
          <cell r="U86">
            <v>0</v>
          </cell>
          <cell r="V86">
            <v>133984</v>
          </cell>
        </row>
        <row r="87">
          <cell r="J87" t="str">
            <v>SS263384</v>
          </cell>
          <cell r="K87">
            <v>2016</v>
          </cell>
          <cell r="L87" t="str">
            <v>Finalizada</v>
          </cell>
          <cell r="M87">
            <v>332323</v>
          </cell>
          <cell r="N87">
            <v>0</v>
          </cell>
          <cell r="O87">
            <v>0</v>
          </cell>
          <cell r="P87">
            <v>332323</v>
          </cell>
          <cell r="Q87">
            <v>0</v>
          </cell>
          <cell r="R87">
            <v>332323</v>
          </cell>
          <cell r="S87">
            <v>0</v>
          </cell>
          <cell r="T87">
            <v>0</v>
          </cell>
          <cell r="U87">
            <v>0</v>
          </cell>
          <cell r="V87">
            <v>332323</v>
          </cell>
        </row>
        <row r="88">
          <cell r="J88" t="str">
            <v>SS270494</v>
          </cell>
          <cell r="K88">
            <v>2016</v>
          </cell>
          <cell r="L88" t="str">
            <v>Finalizada</v>
          </cell>
          <cell r="M88">
            <v>1621200</v>
          </cell>
          <cell r="N88">
            <v>0</v>
          </cell>
          <cell r="O88">
            <v>0</v>
          </cell>
          <cell r="P88">
            <v>1621200</v>
          </cell>
          <cell r="Q88">
            <v>0</v>
          </cell>
          <cell r="R88">
            <v>0</v>
          </cell>
          <cell r="S88">
            <v>1621200</v>
          </cell>
          <cell r="T88">
            <v>0</v>
          </cell>
          <cell r="U88">
            <v>0</v>
          </cell>
          <cell r="V88">
            <v>0</v>
          </cell>
        </row>
        <row r="89">
          <cell r="J89" t="str">
            <v>SS263716</v>
          </cell>
          <cell r="K89">
            <v>2016</v>
          </cell>
          <cell r="L89" t="str">
            <v>Finalizada</v>
          </cell>
          <cell r="M89">
            <v>983247</v>
          </cell>
          <cell r="N89">
            <v>0</v>
          </cell>
          <cell r="O89">
            <v>0</v>
          </cell>
          <cell r="P89">
            <v>983247</v>
          </cell>
          <cell r="Q89">
            <v>0</v>
          </cell>
          <cell r="R89">
            <v>983247</v>
          </cell>
          <cell r="S89">
            <v>0</v>
          </cell>
          <cell r="T89">
            <v>0</v>
          </cell>
          <cell r="U89">
            <v>0</v>
          </cell>
          <cell r="V89">
            <v>983247</v>
          </cell>
        </row>
        <row r="90">
          <cell r="J90" t="str">
            <v>SS266880</v>
          </cell>
          <cell r="K90">
            <v>2016</v>
          </cell>
          <cell r="L90" t="str">
            <v>Finalizada</v>
          </cell>
          <cell r="M90">
            <v>260104</v>
          </cell>
          <cell r="N90">
            <v>0</v>
          </cell>
          <cell r="O90">
            <v>0</v>
          </cell>
          <cell r="P90">
            <v>260104</v>
          </cell>
          <cell r="Q90">
            <v>0</v>
          </cell>
          <cell r="R90">
            <v>260104</v>
          </cell>
          <cell r="S90">
            <v>0</v>
          </cell>
          <cell r="T90">
            <v>0</v>
          </cell>
          <cell r="U90">
            <v>0</v>
          </cell>
          <cell r="V90">
            <v>260104</v>
          </cell>
        </row>
        <row r="91">
          <cell r="J91" t="str">
            <v>SS269677</v>
          </cell>
          <cell r="K91">
            <v>2016</v>
          </cell>
          <cell r="L91" t="str">
            <v>Finalizada</v>
          </cell>
          <cell r="M91">
            <v>5585158</v>
          </cell>
          <cell r="N91">
            <v>0</v>
          </cell>
          <cell r="O91">
            <v>0</v>
          </cell>
          <cell r="P91">
            <v>5585158</v>
          </cell>
          <cell r="Q91">
            <v>0</v>
          </cell>
          <cell r="R91">
            <v>0</v>
          </cell>
          <cell r="S91">
            <v>5585158</v>
          </cell>
          <cell r="T91">
            <v>0</v>
          </cell>
          <cell r="U91">
            <v>0</v>
          </cell>
          <cell r="V91">
            <v>0</v>
          </cell>
        </row>
        <row r="92">
          <cell r="J92" t="str">
            <v>SS267793</v>
          </cell>
          <cell r="K92">
            <v>2016</v>
          </cell>
          <cell r="L92" t="str">
            <v>Finalizada</v>
          </cell>
          <cell r="M92">
            <v>454177</v>
          </cell>
          <cell r="N92">
            <v>0</v>
          </cell>
          <cell r="O92">
            <v>0</v>
          </cell>
          <cell r="P92">
            <v>454177</v>
          </cell>
          <cell r="Q92">
            <v>0</v>
          </cell>
          <cell r="R92">
            <v>454177</v>
          </cell>
          <cell r="S92">
            <v>0</v>
          </cell>
          <cell r="T92">
            <v>0</v>
          </cell>
          <cell r="U92">
            <v>0</v>
          </cell>
          <cell r="V92">
            <v>454177</v>
          </cell>
        </row>
        <row r="93">
          <cell r="J93" t="str">
            <v>SS266327</v>
          </cell>
          <cell r="K93">
            <v>2016</v>
          </cell>
          <cell r="L93" t="str">
            <v>Finalizada</v>
          </cell>
          <cell r="M93">
            <v>775100</v>
          </cell>
          <cell r="N93">
            <v>0</v>
          </cell>
          <cell r="O93">
            <v>23234043</v>
          </cell>
          <cell r="P93">
            <v>775100</v>
          </cell>
          <cell r="Q93">
            <v>0</v>
          </cell>
          <cell r="R93">
            <v>476200</v>
          </cell>
          <cell r="S93">
            <v>298900</v>
          </cell>
          <cell r="T93">
            <v>0</v>
          </cell>
          <cell r="U93">
            <v>0</v>
          </cell>
          <cell r="V93">
            <v>476200</v>
          </cell>
        </row>
        <row r="94">
          <cell r="J94" t="str">
            <v>SS261285</v>
          </cell>
          <cell r="K94">
            <v>2016</v>
          </cell>
          <cell r="L94" t="str">
            <v>Finalizada</v>
          </cell>
          <cell r="M94">
            <v>3169407</v>
          </cell>
          <cell r="N94">
            <v>0</v>
          </cell>
          <cell r="O94">
            <v>0</v>
          </cell>
          <cell r="P94">
            <v>3169407</v>
          </cell>
          <cell r="Q94">
            <v>0</v>
          </cell>
          <cell r="R94">
            <v>0</v>
          </cell>
          <cell r="S94">
            <v>3169407</v>
          </cell>
          <cell r="T94">
            <v>0</v>
          </cell>
          <cell r="U94">
            <v>0</v>
          </cell>
          <cell r="V94">
            <v>0</v>
          </cell>
        </row>
        <row r="95">
          <cell r="J95" t="str">
            <v>SS260760</v>
          </cell>
          <cell r="K95">
            <v>2016</v>
          </cell>
          <cell r="L95" t="str">
            <v>Finalizada</v>
          </cell>
          <cell r="M95">
            <v>61600</v>
          </cell>
          <cell r="N95">
            <v>0</v>
          </cell>
          <cell r="O95">
            <v>0</v>
          </cell>
          <cell r="P95">
            <v>61600</v>
          </cell>
          <cell r="Q95">
            <v>0</v>
          </cell>
          <cell r="R95">
            <v>61600</v>
          </cell>
          <cell r="S95">
            <v>0</v>
          </cell>
          <cell r="T95">
            <v>0</v>
          </cell>
          <cell r="U95">
            <v>0</v>
          </cell>
          <cell r="V95">
            <v>61600</v>
          </cell>
        </row>
        <row r="96">
          <cell r="J96" t="str">
            <v>SS257986</v>
          </cell>
          <cell r="K96">
            <v>2016</v>
          </cell>
          <cell r="L96" t="str">
            <v>Finalizada</v>
          </cell>
          <cell r="M96">
            <v>2279800</v>
          </cell>
          <cell r="N96">
            <v>0</v>
          </cell>
          <cell r="O96">
            <v>26888956</v>
          </cell>
          <cell r="P96">
            <v>2279800</v>
          </cell>
          <cell r="Q96">
            <v>0</v>
          </cell>
          <cell r="R96">
            <v>2279800</v>
          </cell>
          <cell r="S96">
            <v>0</v>
          </cell>
          <cell r="T96">
            <v>0</v>
          </cell>
          <cell r="U96">
            <v>0</v>
          </cell>
          <cell r="V96">
            <v>2279800</v>
          </cell>
        </row>
        <row r="97">
          <cell r="J97" t="str">
            <v>SS252984</v>
          </cell>
          <cell r="K97">
            <v>2016</v>
          </cell>
          <cell r="L97" t="str">
            <v>Finalizada</v>
          </cell>
          <cell r="M97">
            <v>410513</v>
          </cell>
          <cell r="N97">
            <v>0</v>
          </cell>
          <cell r="O97">
            <v>0</v>
          </cell>
          <cell r="P97">
            <v>410513</v>
          </cell>
          <cell r="Q97">
            <v>0</v>
          </cell>
          <cell r="R97">
            <v>410513</v>
          </cell>
          <cell r="S97">
            <v>0</v>
          </cell>
          <cell r="T97">
            <v>0</v>
          </cell>
          <cell r="U97">
            <v>0</v>
          </cell>
          <cell r="V97">
            <v>410513</v>
          </cell>
        </row>
        <row r="98">
          <cell r="J98" t="str">
            <v>SS250331</v>
          </cell>
          <cell r="K98">
            <v>2016</v>
          </cell>
          <cell r="L98" t="str">
            <v>Finalizada</v>
          </cell>
          <cell r="M98">
            <v>4978042</v>
          </cell>
          <cell r="N98">
            <v>0</v>
          </cell>
          <cell r="O98">
            <v>44470256</v>
          </cell>
          <cell r="P98">
            <v>4978042</v>
          </cell>
          <cell r="Q98">
            <v>0</v>
          </cell>
          <cell r="R98">
            <v>3811963</v>
          </cell>
          <cell r="S98">
            <v>0</v>
          </cell>
          <cell r="T98">
            <v>1166079</v>
          </cell>
          <cell r="U98">
            <v>0</v>
          </cell>
          <cell r="V98">
            <v>3811963</v>
          </cell>
        </row>
        <row r="99">
          <cell r="J99" t="str">
            <v>SS250402</v>
          </cell>
          <cell r="K99">
            <v>2016</v>
          </cell>
          <cell r="L99" t="str">
            <v>Finalizada</v>
          </cell>
          <cell r="M99">
            <v>8175917</v>
          </cell>
          <cell r="N99">
            <v>0</v>
          </cell>
          <cell r="O99">
            <v>6446646</v>
          </cell>
          <cell r="P99">
            <v>8175917</v>
          </cell>
          <cell r="Q99">
            <v>0</v>
          </cell>
          <cell r="R99">
            <v>6558189</v>
          </cell>
          <cell r="S99">
            <v>1617728</v>
          </cell>
          <cell r="T99">
            <v>0</v>
          </cell>
          <cell r="U99">
            <v>0</v>
          </cell>
          <cell r="V99">
            <v>6558189</v>
          </cell>
        </row>
        <row r="100">
          <cell r="J100" t="str">
            <v>SS239366</v>
          </cell>
          <cell r="K100">
            <v>2015</v>
          </cell>
          <cell r="L100" t="str">
            <v>Finalizada</v>
          </cell>
          <cell r="M100">
            <v>6349176</v>
          </cell>
          <cell r="N100">
            <v>0</v>
          </cell>
          <cell r="O100">
            <v>0</v>
          </cell>
          <cell r="P100">
            <v>6349176</v>
          </cell>
          <cell r="Q100">
            <v>0</v>
          </cell>
          <cell r="R100">
            <v>0</v>
          </cell>
          <cell r="S100">
            <v>6349176</v>
          </cell>
          <cell r="T100">
            <v>0</v>
          </cell>
          <cell r="U100">
            <v>0</v>
          </cell>
          <cell r="V100">
            <v>0</v>
          </cell>
        </row>
        <row r="101">
          <cell r="J101" t="str">
            <v>SS237115</v>
          </cell>
          <cell r="K101">
            <v>2015</v>
          </cell>
          <cell r="L101" t="str">
            <v>Finalizada</v>
          </cell>
          <cell r="M101">
            <v>158126</v>
          </cell>
          <cell r="N101">
            <v>0</v>
          </cell>
          <cell r="O101">
            <v>226624</v>
          </cell>
          <cell r="P101">
            <v>158126</v>
          </cell>
          <cell r="Q101">
            <v>0</v>
          </cell>
          <cell r="R101">
            <v>158126</v>
          </cell>
          <cell r="S101">
            <v>0</v>
          </cell>
          <cell r="T101">
            <v>0</v>
          </cell>
          <cell r="U101">
            <v>0</v>
          </cell>
          <cell r="V101">
            <v>158126</v>
          </cell>
        </row>
        <row r="102">
          <cell r="J102" t="str">
            <v>SS231471</v>
          </cell>
          <cell r="K102">
            <v>2015</v>
          </cell>
          <cell r="L102" t="str">
            <v>Finalizada</v>
          </cell>
          <cell r="M102">
            <v>13457624</v>
          </cell>
          <cell r="N102">
            <v>0</v>
          </cell>
          <cell r="O102">
            <v>0</v>
          </cell>
          <cell r="P102">
            <v>13457624</v>
          </cell>
          <cell r="Q102">
            <v>0</v>
          </cell>
          <cell r="R102">
            <v>0</v>
          </cell>
          <cell r="S102">
            <v>13457624</v>
          </cell>
          <cell r="T102">
            <v>0</v>
          </cell>
          <cell r="U102">
            <v>0</v>
          </cell>
          <cell r="V102">
            <v>0</v>
          </cell>
        </row>
        <row r="103">
          <cell r="J103" t="str">
            <v>SS233463</v>
          </cell>
          <cell r="K103">
            <v>2015</v>
          </cell>
          <cell r="L103" t="str">
            <v>Finalizada</v>
          </cell>
          <cell r="M103">
            <v>435551</v>
          </cell>
          <cell r="N103">
            <v>0</v>
          </cell>
          <cell r="O103">
            <v>0</v>
          </cell>
          <cell r="P103">
            <v>435551</v>
          </cell>
          <cell r="Q103">
            <v>0</v>
          </cell>
          <cell r="R103">
            <v>435551</v>
          </cell>
          <cell r="S103">
            <v>0</v>
          </cell>
          <cell r="T103">
            <v>0</v>
          </cell>
          <cell r="U103">
            <v>0</v>
          </cell>
          <cell r="V103">
            <v>435551</v>
          </cell>
        </row>
        <row r="104">
          <cell r="J104" t="str">
            <v>SS228475</v>
          </cell>
          <cell r="K104">
            <v>2015</v>
          </cell>
          <cell r="L104" t="str">
            <v>Finalizada</v>
          </cell>
          <cell r="M104">
            <v>42300</v>
          </cell>
          <cell r="N104">
            <v>0</v>
          </cell>
          <cell r="O104">
            <v>115473</v>
          </cell>
          <cell r="P104">
            <v>42300</v>
          </cell>
          <cell r="Q104">
            <v>0</v>
          </cell>
          <cell r="R104">
            <v>42300</v>
          </cell>
          <cell r="S104">
            <v>0</v>
          </cell>
          <cell r="T104">
            <v>0</v>
          </cell>
          <cell r="U104">
            <v>0</v>
          </cell>
          <cell r="V104">
            <v>42300</v>
          </cell>
        </row>
        <row r="105">
          <cell r="J105" t="str">
            <v>SS223356</v>
          </cell>
          <cell r="K105">
            <v>2015</v>
          </cell>
          <cell r="L105" t="str">
            <v>Finalizada</v>
          </cell>
          <cell r="M105">
            <v>117466</v>
          </cell>
          <cell r="N105">
            <v>0</v>
          </cell>
          <cell r="O105">
            <v>112319</v>
          </cell>
          <cell r="P105">
            <v>117466</v>
          </cell>
          <cell r="Q105">
            <v>0</v>
          </cell>
          <cell r="R105">
            <v>117466</v>
          </cell>
          <cell r="S105">
            <v>0</v>
          </cell>
          <cell r="T105">
            <v>0</v>
          </cell>
          <cell r="U105">
            <v>0</v>
          </cell>
          <cell r="V105">
            <v>117466</v>
          </cell>
        </row>
        <row r="106">
          <cell r="J106" t="str">
            <v>SS227680</v>
          </cell>
          <cell r="K106">
            <v>2015</v>
          </cell>
          <cell r="L106" t="str">
            <v>Finalizada</v>
          </cell>
          <cell r="M106">
            <v>74545287</v>
          </cell>
          <cell r="N106">
            <v>0</v>
          </cell>
          <cell r="O106">
            <v>93350828</v>
          </cell>
          <cell r="P106">
            <v>74545287</v>
          </cell>
          <cell r="Q106">
            <v>184928</v>
          </cell>
          <cell r="R106">
            <v>63517932</v>
          </cell>
          <cell r="S106">
            <v>11027355</v>
          </cell>
          <cell r="T106">
            <v>0</v>
          </cell>
          <cell r="U106">
            <v>0</v>
          </cell>
          <cell r="V106">
            <v>63517932</v>
          </cell>
        </row>
        <row r="107">
          <cell r="J107" t="str">
            <v>SS211803</v>
          </cell>
          <cell r="K107">
            <v>2015</v>
          </cell>
          <cell r="L107" t="str">
            <v>Finalizada</v>
          </cell>
          <cell r="M107">
            <v>5039732</v>
          </cell>
          <cell r="N107">
            <v>0</v>
          </cell>
          <cell r="O107">
            <v>35726950</v>
          </cell>
          <cell r="P107">
            <v>5039732</v>
          </cell>
          <cell r="Q107">
            <v>0</v>
          </cell>
          <cell r="R107">
            <v>1546980</v>
          </cell>
          <cell r="S107">
            <v>3492752</v>
          </cell>
          <cell r="T107">
            <v>0</v>
          </cell>
          <cell r="U107">
            <v>0</v>
          </cell>
          <cell r="V107">
            <v>1546980</v>
          </cell>
        </row>
        <row r="108">
          <cell r="J108" t="str">
            <v>SS208430</v>
          </cell>
          <cell r="K108">
            <v>2015</v>
          </cell>
          <cell r="L108" t="str">
            <v>Finalizada</v>
          </cell>
          <cell r="M108">
            <v>1069864</v>
          </cell>
          <cell r="N108">
            <v>0</v>
          </cell>
          <cell r="O108">
            <v>113404</v>
          </cell>
          <cell r="P108">
            <v>1069864</v>
          </cell>
          <cell r="Q108">
            <v>0</v>
          </cell>
          <cell r="R108">
            <v>1069864</v>
          </cell>
          <cell r="S108">
            <v>0</v>
          </cell>
          <cell r="T108">
            <v>0</v>
          </cell>
          <cell r="U108">
            <v>0</v>
          </cell>
          <cell r="V108">
            <v>1069864</v>
          </cell>
        </row>
        <row r="109">
          <cell r="J109" t="str">
            <v>SS211263</v>
          </cell>
          <cell r="K109">
            <v>2015</v>
          </cell>
          <cell r="L109" t="str">
            <v>Finalizada</v>
          </cell>
          <cell r="M109">
            <v>100159</v>
          </cell>
          <cell r="N109">
            <v>0</v>
          </cell>
          <cell r="O109">
            <v>113546</v>
          </cell>
          <cell r="P109">
            <v>100159</v>
          </cell>
          <cell r="Q109">
            <v>0</v>
          </cell>
          <cell r="R109">
            <v>100159</v>
          </cell>
          <cell r="S109">
            <v>0</v>
          </cell>
          <cell r="T109">
            <v>0</v>
          </cell>
          <cell r="U109">
            <v>0</v>
          </cell>
          <cell r="V109">
            <v>100159</v>
          </cell>
        </row>
        <row r="110">
          <cell r="J110" t="str">
            <v>SS211298</v>
          </cell>
          <cell r="K110">
            <v>2015</v>
          </cell>
          <cell r="L110" t="str">
            <v>Finalizada</v>
          </cell>
          <cell r="M110">
            <v>49179</v>
          </cell>
          <cell r="N110">
            <v>0</v>
          </cell>
          <cell r="O110">
            <v>113546</v>
          </cell>
          <cell r="P110">
            <v>49179</v>
          </cell>
          <cell r="Q110">
            <v>0</v>
          </cell>
          <cell r="R110">
            <v>49179</v>
          </cell>
          <cell r="S110">
            <v>0</v>
          </cell>
          <cell r="T110">
            <v>0</v>
          </cell>
          <cell r="U110">
            <v>0</v>
          </cell>
          <cell r="V110">
            <v>49179</v>
          </cell>
        </row>
        <row r="111">
          <cell r="J111" t="str">
            <v>SS208487</v>
          </cell>
          <cell r="K111">
            <v>2015</v>
          </cell>
          <cell r="L111" t="str">
            <v>Finalizada</v>
          </cell>
          <cell r="M111">
            <v>68913</v>
          </cell>
          <cell r="N111">
            <v>0</v>
          </cell>
          <cell r="O111">
            <v>113404</v>
          </cell>
          <cell r="P111">
            <v>68913</v>
          </cell>
          <cell r="Q111">
            <v>0</v>
          </cell>
          <cell r="R111">
            <v>68913</v>
          </cell>
          <cell r="S111">
            <v>0</v>
          </cell>
          <cell r="T111">
            <v>0</v>
          </cell>
          <cell r="U111">
            <v>0</v>
          </cell>
          <cell r="V111">
            <v>68913</v>
          </cell>
        </row>
        <row r="112">
          <cell r="J112" t="str">
            <v>SS194539</v>
          </cell>
          <cell r="K112">
            <v>2015</v>
          </cell>
          <cell r="L112" t="str">
            <v>Finalizada</v>
          </cell>
          <cell r="M112">
            <v>7234339</v>
          </cell>
          <cell r="N112">
            <v>0</v>
          </cell>
          <cell r="O112">
            <v>0</v>
          </cell>
          <cell r="P112">
            <v>7234339</v>
          </cell>
          <cell r="Q112">
            <v>0</v>
          </cell>
          <cell r="R112">
            <v>0</v>
          </cell>
          <cell r="S112">
            <v>7234339</v>
          </cell>
          <cell r="T112">
            <v>0</v>
          </cell>
          <cell r="U112">
            <v>0</v>
          </cell>
          <cell r="V112">
            <v>0</v>
          </cell>
        </row>
        <row r="113">
          <cell r="J113" t="str">
            <v>SS196317</v>
          </cell>
          <cell r="K113">
            <v>2015</v>
          </cell>
          <cell r="L113" t="str">
            <v>Finalizada</v>
          </cell>
          <cell r="M113">
            <v>9182712</v>
          </cell>
          <cell r="N113">
            <v>0</v>
          </cell>
          <cell r="O113">
            <v>0</v>
          </cell>
          <cell r="P113">
            <v>9182712</v>
          </cell>
          <cell r="Q113">
            <v>0</v>
          </cell>
          <cell r="R113">
            <v>0</v>
          </cell>
          <cell r="S113">
            <v>9182712</v>
          </cell>
          <cell r="T113">
            <v>0</v>
          </cell>
          <cell r="U113">
            <v>0</v>
          </cell>
          <cell r="V113">
            <v>0</v>
          </cell>
        </row>
        <row r="114">
          <cell r="J114" t="str">
            <v>SS204689</v>
          </cell>
          <cell r="K114">
            <v>2015</v>
          </cell>
          <cell r="L114" t="str">
            <v>Finalizada</v>
          </cell>
          <cell r="M114">
            <v>9828557</v>
          </cell>
          <cell r="N114">
            <v>0</v>
          </cell>
          <cell r="O114">
            <v>1241800</v>
          </cell>
          <cell r="P114">
            <v>9828557</v>
          </cell>
          <cell r="Q114">
            <v>0</v>
          </cell>
          <cell r="R114">
            <v>9828557</v>
          </cell>
          <cell r="S114">
            <v>0</v>
          </cell>
          <cell r="T114">
            <v>0</v>
          </cell>
          <cell r="U114">
            <v>0</v>
          </cell>
          <cell r="V114">
            <v>9828557</v>
          </cell>
        </row>
        <row r="115">
          <cell r="J115" t="str">
            <v>SS198347</v>
          </cell>
          <cell r="K115">
            <v>2015</v>
          </cell>
          <cell r="L115" t="str">
            <v>Finalizada</v>
          </cell>
          <cell r="M115">
            <v>1594017</v>
          </cell>
          <cell r="N115">
            <v>0</v>
          </cell>
          <cell r="O115">
            <v>2845946</v>
          </cell>
          <cell r="P115">
            <v>1594017</v>
          </cell>
          <cell r="Q115">
            <v>0</v>
          </cell>
          <cell r="R115">
            <v>1412817</v>
          </cell>
          <cell r="S115">
            <v>181200</v>
          </cell>
          <cell r="T115">
            <v>0</v>
          </cell>
          <cell r="U115">
            <v>0</v>
          </cell>
          <cell r="V115">
            <v>1412817</v>
          </cell>
        </row>
        <row r="116">
          <cell r="J116" t="str">
            <v>SS203236</v>
          </cell>
          <cell r="K116">
            <v>2015</v>
          </cell>
          <cell r="L116" t="str">
            <v>Finalizada</v>
          </cell>
          <cell r="M116">
            <v>626103</v>
          </cell>
          <cell r="N116">
            <v>0</v>
          </cell>
          <cell r="O116">
            <v>113546</v>
          </cell>
          <cell r="P116">
            <v>626103</v>
          </cell>
          <cell r="Q116">
            <v>0</v>
          </cell>
          <cell r="R116">
            <v>626103</v>
          </cell>
          <cell r="S116">
            <v>0</v>
          </cell>
          <cell r="T116">
            <v>0</v>
          </cell>
          <cell r="U116">
            <v>0</v>
          </cell>
          <cell r="V116">
            <v>626103</v>
          </cell>
        </row>
        <row r="117">
          <cell r="J117" t="str">
            <v>SS200329</v>
          </cell>
          <cell r="K117">
            <v>2015</v>
          </cell>
          <cell r="L117" t="str">
            <v>Finalizada</v>
          </cell>
          <cell r="M117">
            <v>43033420</v>
          </cell>
          <cell r="N117">
            <v>0</v>
          </cell>
          <cell r="O117">
            <v>49811058</v>
          </cell>
          <cell r="P117">
            <v>43033420</v>
          </cell>
          <cell r="Q117">
            <v>0</v>
          </cell>
          <cell r="R117">
            <v>42504020</v>
          </cell>
          <cell r="S117">
            <v>529400</v>
          </cell>
          <cell r="T117">
            <v>0</v>
          </cell>
          <cell r="U117">
            <v>0</v>
          </cell>
          <cell r="V117">
            <v>42504020</v>
          </cell>
        </row>
        <row r="118">
          <cell r="J118" t="str">
            <v>SS199855</v>
          </cell>
          <cell r="K118">
            <v>2015</v>
          </cell>
          <cell r="L118" t="str">
            <v>Finalizada</v>
          </cell>
          <cell r="M118">
            <v>351325</v>
          </cell>
          <cell r="N118">
            <v>0</v>
          </cell>
          <cell r="O118">
            <v>112774</v>
          </cell>
          <cell r="P118">
            <v>351325</v>
          </cell>
          <cell r="Q118">
            <v>0</v>
          </cell>
          <cell r="R118">
            <v>351325</v>
          </cell>
          <cell r="S118">
            <v>0</v>
          </cell>
          <cell r="T118">
            <v>0</v>
          </cell>
          <cell r="U118">
            <v>0</v>
          </cell>
          <cell r="V118">
            <v>351325</v>
          </cell>
        </row>
        <row r="119">
          <cell r="J119" t="str">
            <v>SS200736</v>
          </cell>
          <cell r="K119">
            <v>2015</v>
          </cell>
          <cell r="L119" t="str">
            <v>Finalizada</v>
          </cell>
          <cell r="M119">
            <v>4658607</v>
          </cell>
          <cell r="N119">
            <v>0</v>
          </cell>
          <cell r="O119">
            <v>0</v>
          </cell>
          <cell r="P119">
            <v>4658607</v>
          </cell>
          <cell r="Q119">
            <v>0</v>
          </cell>
          <cell r="R119">
            <v>0</v>
          </cell>
          <cell r="S119">
            <v>4658607</v>
          </cell>
          <cell r="T119">
            <v>0</v>
          </cell>
          <cell r="U119">
            <v>0</v>
          </cell>
          <cell r="V119">
            <v>0</v>
          </cell>
        </row>
        <row r="120">
          <cell r="J120" t="str">
            <v>SS202291</v>
          </cell>
          <cell r="K120">
            <v>2015</v>
          </cell>
          <cell r="L120" t="str">
            <v>Finalizada</v>
          </cell>
          <cell r="M120">
            <v>6491034</v>
          </cell>
          <cell r="N120">
            <v>0</v>
          </cell>
          <cell r="O120">
            <v>0</v>
          </cell>
          <cell r="P120">
            <v>6491034</v>
          </cell>
          <cell r="Q120">
            <v>0</v>
          </cell>
          <cell r="R120">
            <v>0</v>
          </cell>
          <cell r="S120">
            <v>6491034</v>
          </cell>
          <cell r="T120">
            <v>0</v>
          </cell>
          <cell r="U120">
            <v>0</v>
          </cell>
          <cell r="V120">
            <v>0</v>
          </cell>
        </row>
        <row r="121">
          <cell r="J121" t="str">
            <v>SS195944</v>
          </cell>
          <cell r="K121">
            <v>2015</v>
          </cell>
          <cell r="L121" t="str">
            <v>Finalizada</v>
          </cell>
          <cell r="M121">
            <v>46941</v>
          </cell>
          <cell r="N121">
            <v>0</v>
          </cell>
          <cell r="O121">
            <v>0</v>
          </cell>
          <cell r="P121">
            <v>46941</v>
          </cell>
          <cell r="Q121">
            <v>0</v>
          </cell>
          <cell r="R121">
            <v>46941</v>
          </cell>
          <cell r="S121">
            <v>0</v>
          </cell>
          <cell r="T121">
            <v>0</v>
          </cell>
          <cell r="U121">
            <v>0</v>
          </cell>
          <cell r="V121">
            <v>46941</v>
          </cell>
        </row>
        <row r="122">
          <cell r="J122" t="str">
            <v>SS198472</v>
          </cell>
          <cell r="K122">
            <v>2015</v>
          </cell>
          <cell r="L122" t="str">
            <v>Finalizada</v>
          </cell>
          <cell r="M122">
            <v>4522472</v>
          </cell>
          <cell r="N122">
            <v>0</v>
          </cell>
          <cell r="O122">
            <v>5582625</v>
          </cell>
          <cell r="P122">
            <v>4522472</v>
          </cell>
          <cell r="Q122">
            <v>0</v>
          </cell>
          <cell r="R122">
            <v>2909344</v>
          </cell>
          <cell r="S122">
            <v>1613128</v>
          </cell>
          <cell r="T122">
            <v>0</v>
          </cell>
          <cell r="U122">
            <v>0</v>
          </cell>
          <cell r="V122">
            <v>2909344</v>
          </cell>
        </row>
        <row r="123">
          <cell r="J123" t="str">
            <v>SS197497</v>
          </cell>
          <cell r="K123">
            <v>2015</v>
          </cell>
          <cell r="L123" t="str">
            <v>Finalizada</v>
          </cell>
          <cell r="M123">
            <v>93730</v>
          </cell>
          <cell r="N123">
            <v>0</v>
          </cell>
          <cell r="O123">
            <v>0</v>
          </cell>
          <cell r="P123">
            <v>93730</v>
          </cell>
          <cell r="Q123">
            <v>0</v>
          </cell>
          <cell r="R123">
            <v>93730</v>
          </cell>
          <cell r="S123">
            <v>0</v>
          </cell>
          <cell r="T123">
            <v>0</v>
          </cell>
          <cell r="U123">
            <v>0</v>
          </cell>
          <cell r="V123">
            <v>93730</v>
          </cell>
        </row>
        <row r="124">
          <cell r="J124" t="str">
            <v>SS196311</v>
          </cell>
          <cell r="K124">
            <v>2015</v>
          </cell>
          <cell r="L124" t="str">
            <v>Finalizada</v>
          </cell>
          <cell r="M124">
            <v>4344563</v>
          </cell>
          <cell r="N124">
            <v>0</v>
          </cell>
          <cell r="O124">
            <v>3598638</v>
          </cell>
          <cell r="P124">
            <v>4344563</v>
          </cell>
          <cell r="Q124">
            <v>0</v>
          </cell>
          <cell r="R124">
            <v>4344563</v>
          </cell>
          <cell r="S124">
            <v>0</v>
          </cell>
          <cell r="T124">
            <v>0</v>
          </cell>
          <cell r="U124">
            <v>0</v>
          </cell>
          <cell r="V124">
            <v>4344563</v>
          </cell>
        </row>
        <row r="125">
          <cell r="J125" t="str">
            <v>SS197254</v>
          </cell>
          <cell r="K125">
            <v>2015</v>
          </cell>
          <cell r="L125" t="str">
            <v>Finalizada</v>
          </cell>
          <cell r="M125">
            <v>127325</v>
          </cell>
          <cell r="N125">
            <v>0</v>
          </cell>
          <cell r="O125">
            <v>113058</v>
          </cell>
          <cell r="P125">
            <v>127325</v>
          </cell>
          <cell r="Q125">
            <v>0</v>
          </cell>
          <cell r="R125">
            <v>127325</v>
          </cell>
          <cell r="S125">
            <v>0</v>
          </cell>
          <cell r="T125">
            <v>0</v>
          </cell>
          <cell r="U125">
            <v>0</v>
          </cell>
          <cell r="V125">
            <v>127325</v>
          </cell>
        </row>
        <row r="126">
          <cell r="J126" t="str">
            <v>SS194615</v>
          </cell>
          <cell r="K126">
            <v>2015</v>
          </cell>
          <cell r="L126" t="str">
            <v>Finalizada</v>
          </cell>
          <cell r="M126">
            <v>220577</v>
          </cell>
          <cell r="N126">
            <v>0</v>
          </cell>
          <cell r="O126">
            <v>113058</v>
          </cell>
          <cell r="P126">
            <v>220577</v>
          </cell>
          <cell r="Q126">
            <v>0</v>
          </cell>
          <cell r="R126">
            <v>220577</v>
          </cell>
          <cell r="S126">
            <v>0</v>
          </cell>
          <cell r="T126">
            <v>0</v>
          </cell>
          <cell r="U126">
            <v>0</v>
          </cell>
          <cell r="V126">
            <v>220577</v>
          </cell>
        </row>
        <row r="127">
          <cell r="J127" t="str">
            <v>SS189799</v>
          </cell>
          <cell r="K127">
            <v>2014</v>
          </cell>
          <cell r="L127" t="str">
            <v>Finalizada</v>
          </cell>
          <cell r="M127">
            <v>25222354</v>
          </cell>
          <cell r="N127">
            <v>0</v>
          </cell>
          <cell r="O127">
            <v>0</v>
          </cell>
          <cell r="P127">
            <v>25222354</v>
          </cell>
          <cell r="Q127">
            <v>0</v>
          </cell>
          <cell r="R127">
            <v>0</v>
          </cell>
          <cell r="S127">
            <v>25222354</v>
          </cell>
          <cell r="T127">
            <v>0</v>
          </cell>
          <cell r="U127">
            <v>0</v>
          </cell>
          <cell r="V127">
            <v>0</v>
          </cell>
        </row>
        <row r="128">
          <cell r="J128" t="str">
            <v>SS186608</v>
          </cell>
          <cell r="K128">
            <v>2014</v>
          </cell>
          <cell r="L128" t="str">
            <v>Finalizada</v>
          </cell>
          <cell r="M128">
            <v>16387628</v>
          </cell>
          <cell r="N128">
            <v>0</v>
          </cell>
          <cell r="O128">
            <v>10828212</v>
          </cell>
          <cell r="P128">
            <v>16387628</v>
          </cell>
          <cell r="Q128">
            <v>0</v>
          </cell>
          <cell r="R128">
            <v>16387628</v>
          </cell>
          <cell r="S128">
            <v>0</v>
          </cell>
          <cell r="T128">
            <v>0</v>
          </cell>
          <cell r="U128">
            <v>0</v>
          </cell>
          <cell r="V128">
            <v>16387628</v>
          </cell>
        </row>
        <row r="129">
          <cell r="J129" t="str">
            <v>SS184576</v>
          </cell>
          <cell r="K129">
            <v>2014</v>
          </cell>
          <cell r="L129" t="str">
            <v>Finalizada</v>
          </cell>
          <cell r="M129">
            <v>17815186</v>
          </cell>
          <cell r="N129">
            <v>0</v>
          </cell>
          <cell r="O129">
            <v>74497626</v>
          </cell>
          <cell r="P129">
            <v>17815186</v>
          </cell>
          <cell r="Q129">
            <v>176792</v>
          </cell>
          <cell r="R129">
            <v>17586302</v>
          </cell>
          <cell r="S129">
            <v>228884</v>
          </cell>
          <cell r="T129">
            <v>0</v>
          </cell>
          <cell r="U129">
            <v>0</v>
          </cell>
          <cell r="V129">
            <v>17586302</v>
          </cell>
        </row>
        <row r="130">
          <cell r="J130" t="str">
            <v>SS184559</v>
          </cell>
          <cell r="K130">
            <v>2014</v>
          </cell>
          <cell r="L130" t="str">
            <v>Finalizada</v>
          </cell>
          <cell r="M130">
            <v>10566277</v>
          </cell>
          <cell r="N130">
            <v>0</v>
          </cell>
          <cell r="O130">
            <v>0</v>
          </cell>
          <cell r="P130">
            <v>10566277</v>
          </cell>
          <cell r="Q130">
            <v>0</v>
          </cell>
          <cell r="R130">
            <v>0</v>
          </cell>
          <cell r="S130">
            <v>10566277</v>
          </cell>
          <cell r="T130">
            <v>0</v>
          </cell>
          <cell r="U130">
            <v>0</v>
          </cell>
          <cell r="V130">
            <v>0</v>
          </cell>
        </row>
        <row r="131">
          <cell r="J131" t="str">
            <v>SS175489</v>
          </cell>
          <cell r="K131">
            <v>2014</v>
          </cell>
          <cell r="L131" t="str">
            <v>Finalizada</v>
          </cell>
          <cell r="M131">
            <v>39689054</v>
          </cell>
          <cell r="N131">
            <v>0</v>
          </cell>
          <cell r="O131">
            <v>48381166</v>
          </cell>
          <cell r="P131">
            <v>39689054</v>
          </cell>
          <cell r="Q131">
            <v>0</v>
          </cell>
          <cell r="R131">
            <v>37473614</v>
          </cell>
          <cell r="S131">
            <v>2215440</v>
          </cell>
          <cell r="T131">
            <v>0</v>
          </cell>
          <cell r="U131">
            <v>0</v>
          </cell>
          <cell r="V131">
            <v>37473614</v>
          </cell>
        </row>
        <row r="132">
          <cell r="J132" t="str">
            <v>SS175150</v>
          </cell>
          <cell r="K132">
            <v>2014</v>
          </cell>
          <cell r="L132" t="str">
            <v>Finalizada</v>
          </cell>
          <cell r="M132">
            <v>1267451</v>
          </cell>
          <cell r="N132">
            <v>0</v>
          </cell>
          <cell r="O132">
            <v>110933</v>
          </cell>
          <cell r="P132">
            <v>1267451</v>
          </cell>
          <cell r="Q132">
            <v>0</v>
          </cell>
          <cell r="R132">
            <v>1267451</v>
          </cell>
          <cell r="S132">
            <v>0</v>
          </cell>
          <cell r="T132">
            <v>0</v>
          </cell>
          <cell r="U132">
            <v>0</v>
          </cell>
          <cell r="V132">
            <v>1267451</v>
          </cell>
        </row>
        <row r="133">
          <cell r="J133" t="str">
            <v>SS176240</v>
          </cell>
          <cell r="K133">
            <v>2014</v>
          </cell>
          <cell r="L133" t="str">
            <v>Finalizada</v>
          </cell>
          <cell r="M133">
            <v>118900</v>
          </cell>
          <cell r="N133">
            <v>0</v>
          </cell>
          <cell r="O133">
            <v>0</v>
          </cell>
          <cell r="P133">
            <v>118900</v>
          </cell>
          <cell r="Q133">
            <v>0</v>
          </cell>
          <cell r="R133">
            <v>118900</v>
          </cell>
          <cell r="S133">
            <v>0</v>
          </cell>
          <cell r="T133">
            <v>0</v>
          </cell>
          <cell r="U133">
            <v>0</v>
          </cell>
          <cell r="V133">
            <v>118900</v>
          </cell>
        </row>
        <row r="134">
          <cell r="J134" t="str">
            <v>SS175426</v>
          </cell>
          <cell r="K134">
            <v>2014</v>
          </cell>
          <cell r="L134" t="str">
            <v>Finalizada</v>
          </cell>
          <cell r="M134">
            <v>74200</v>
          </cell>
          <cell r="N134">
            <v>0</v>
          </cell>
          <cell r="O134">
            <v>110933</v>
          </cell>
          <cell r="P134">
            <v>74200</v>
          </cell>
          <cell r="Q134">
            <v>0</v>
          </cell>
          <cell r="R134">
            <v>74200</v>
          </cell>
          <cell r="S134">
            <v>0</v>
          </cell>
          <cell r="T134">
            <v>0</v>
          </cell>
          <cell r="U134">
            <v>0</v>
          </cell>
          <cell r="V134">
            <v>74200</v>
          </cell>
        </row>
        <row r="135">
          <cell r="J135" t="str">
            <v>SS176321</v>
          </cell>
          <cell r="K135">
            <v>2014</v>
          </cell>
          <cell r="L135" t="str">
            <v>Finalizada</v>
          </cell>
          <cell r="M135">
            <v>90936452</v>
          </cell>
          <cell r="N135">
            <v>0</v>
          </cell>
          <cell r="O135">
            <v>72571749</v>
          </cell>
          <cell r="P135">
            <v>90936452</v>
          </cell>
          <cell r="Q135">
            <v>0</v>
          </cell>
          <cell r="R135">
            <v>78775764</v>
          </cell>
          <cell r="S135">
            <v>12160688</v>
          </cell>
          <cell r="T135">
            <v>0</v>
          </cell>
          <cell r="U135">
            <v>0</v>
          </cell>
          <cell r="V135">
            <v>78775764</v>
          </cell>
        </row>
        <row r="136">
          <cell r="J136" t="str">
            <v>SS166691</v>
          </cell>
          <cell r="K136">
            <v>2014</v>
          </cell>
          <cell r="L136" t="str">
            <v>Finalizada</v>
          </cell>
          <cell r="M136">
            <v>495943</v>
          </cell>
          <cell r="N136">
            <v>0</v>
          </cell>
          <cell r="O136">
            <v>105274</v>
          </cell>
          <cell r="P136">
            <v>495943</v>
          </cell>
          <cell r="Q136">
            <v>0</v>
          </cell>
          <cell r="R136">
            <v>495943</v>
          </cell>
          <cell r="S136">
            <v>0</v>
          </cell>
          <cell r="T136">
            <v>0</v>
          </cell>
          <cell r="U136">
            <v>0</v>
          </cell>
          <cell r="V136">
            <v>495943</v>
          </cell>
        </row>
        <row r="137">
          <cell r="J137" t="str">
            <v>SS166355</v>
          </cell>
          <cell r="K137">
            <v>2014</v>
          </cell>
          <cell r="L137" t="str">
            <v>Finalizada</v>
          </cell>
          <cell r="M137">
            <v>1667082</v>
          </cell>
          <cell r="N137">
            <v>0</v>
          </cell>
          <cell r="O137">
            <v>105274</v>
          </cell>
          <cell r="P137">
            <v>1667082</v>
          </cell>
          <cell r="Q137">
            <v>0</v>
          </cell>
          <cell r="R137">
            <v>1667082</v>
          </cell>
          <cell r="S137">
            <v>0</v>
          </cell>
          <cell r="T137">
            <v>0</v>
          </cell>
          <cell r="U137">
            <v>0</v>
          </cell>
          <cell r="V137">
            <v>1667082</v>
          </cell>
        </row>
        <row r="138">
          <cell r="J138" t="str">
            <v>SS165840</v>
          </cell>
          <cell r="K138">
            <v>2014</v>
          </cell>
          <cell r="L138" t="str">
            <v>Finalizada</v>
          </cell>
          <cell r="M138">
            <v>2650640</v>
          </cell>
          <cell r="N138">
            <v>0</v>
          </cell>
          <cell r="O138">
            <v>5561062</v>
          </cell>
          <cell r="P138">
            <v>2650640</v>
          </cell>
          <cell r="Q138">
            <v>0</v>
          </cell>
          <cell r="R138">
            <v>2650640</v>
          </cell>
          <cell r="S138">
            <v>0</v>
          </cell>
          <cell r="T138">
            <v>0</v>
          </cell>
          <cell r="U138">
            <v>0</v>
          </cell>
          <cell r="V138">
            <v>2650640</v>
          </cell>
        </row>
        <row r="139">
          <cell r="J139" t="str">
            <v>SS169536</v>
          </cell>
          <cell r="K139">
            <v>2014</v>
          </cell>
          <cell r="L139" t="str">
            <v>Finalizada</v>
          </cell>
          <cell r="M139">
            <v>57500</v>
          </cell>
          <cell r="N139">
            <v>0</v>
          </cell>
          <cell r="O139">
            <v>107989</v>
          </cell>
          <cell r="P139">
            <v>57500</v>
          </cell>
          <cell r="Q139">
            <v>0</v>
          </cell>
          <cell r="R139">
            <v>57500</v>
          </cell>
          <cell r="S139">
            <v>0</v>
          </cell>
          <cell r="T139">
            <v>0</v>
          </cell>
          <cell r="U139">
            <v>0</v>
          </cell>
          <cell r="V139">
            <v>57500</v>
          </cell>
        </row>
        <row r="140">
          <cell r="J140" t="str">
            <v>SS167333</v>
          </cell>
          <cell r="K140">
            <v>2014</v>
          </cell>
          <cell r="L140" t="str">
            <v>Finalizada</v>
          </cell>
          <cell r="M140">
            <v>384200</v>
          </cell>
          <cell r="N140">
            <v>0</v>
          </cell>
          <cell r="O140">
            <v>140287</v>
          </cell>
          <cell r="P140">
            <v>384200</v>
          </cell>
          <cell r="Q140">
            <v>0</v>
          </cell>
          <cell r="R140">
            <v>384200</v>
          </cell>
          <cell r="S140">
            <v>0</v>
          </cell>
          <cell r="T140">
            <v>0</v>
          </cell>
          <cell r="U140">
            <v>0</v>
          </cell>
          <cell r="V140">
            <v>384200</v>
          </cell>
        </row>
        <row r="141">
          <cell r="J141" t="str">
            <v>SS169014</v>
          </cell>
          <cell r="K141">
            <v>2014</v>
          </cell>
          <cell r="L141" t="str">
            <v>Finalizada</v>
          </cell>
          <cell r="M141">
            <v>42618</v>
          </cell>
          <cell r="N141">
            <v>0</v>
          </cell>
          <cell r="O141">
            <v>107989</v>
          </cell>
          <cell r="P141">
            <v>42618</v>
          </cell>
          <cell r="Q141">
            <v>0</v>
          </cell>
          <cell r="R141">
            <v>42618</v>
          </cell>
          <cell r="S141">
            <v>0</v>
          </cell>
          <cell r="T141">
            <v>0</v>
          </cell>
          <cell r="U141">
            <v>0</v>
          </cell>
          <cell r="V141">
            <v>42618</v>
          </cell>
        </row>
        <row r="142">
          <cell r="J142" t="str">
            <v>SS164809</v>
          </cell>
          <cell r="K142">
            <v>2014</v>
          </cell>
          <cell r="L142" t="str">
            <v>Finalizada</v>
          </cell>
          <cell r="M142">
            <v>5736044</v>
          </cell>
          <cell r="N142">
            <v>0</v>
          </cell>
          <cell r="O142">
            <v>17534706</v>
          </cell>
          <cell r="P142">
            <v>5736044</v>
          </cell>
          <cell r="Q142">
            <v>176792</v>
          </cell>
          <cell r="R142">
            <v>2829750</v>
          </cell>
          <cell r="S142">
            <v>2729502</v>
          </cell>
          <cell r="T142">
            <v>0</v>
          </cell>
          <cell r="U142">
            <v>0</v>
          </cell>
          <cell r="V142">
            <v>2829750</v>
          </cell>
        </row>
        <row r="143">
          <cell r="J143" t="str">
            <v>SS162717</v>
          </cell>
          <cell r="K143">
            <v>2014</v>
          </cell>
          <cell r="L143" t="str">
            <v>Finalizada</v>
          </cell>
          <cell r="M143">
            <v>14025219</v>
          </cell>
          <cell r="N143">
            <v>0</v>
          </cell>
          <cell r="O143">
            <v>21103134</v>
          </cell>
          <cell r="P143">
            <v>14025219</v>
          </cell>
          <cell r="Q143">
            <v>0</v>
          </cell>
          <cell r="R143">
            <v>10835187</v>
          </cell>
          <cell r="S143">
            <v>3190032</v>
          </cell>
          <cell r="T143">
            <v>0</v>
          </cell>
          <cell r="U143">
            <v>0</v>
          </cell>
          <cell r="V143">
            <v>10835187</v>
          </cell>
        </row>
        <row r="144">
          <cell r="J144" t="str">
            <v>SS161516</v>
          </cell>
          <cell r="K144">
            <v>2014</v>
          </cell>
          <cell r="L144" t="str">
            <v>Finalizada</v>
          </cell>
          <cell r="M144">
            <v>91898</v>
          </cell>
          <cell r="N144">
            <v>0</v>
          </cell>
          <cell r="O144">
            <v>0</v>
          </cell>
          <cell r="P144">
            <v>91898</v>
          </cell>
          <cell r="Q144">
            <v>0</v>
          </cell>
          <cell r="R144">
            <v>91898</v>
          </cell>
          <cell r="S144">
            <v>0</v>
          </cell>
          <cell r="T144">
            <v>0</v>
          </cell>
          <cell r="U144">
            <v>0</v>
          </cell>
          <cell r="V144">
            <v>91898</v>
          </cell>
        </row>
        <row r="145">
          <cell r="J145" t="str">
            <v>SS157150</v>
          </cell>
          <cell r="K145">
            <v>2014</v>
          </cell>
          <cell r="L145" t="str">
            <v>Finalizada</v>
          </cell>
          <cell r="M145">
            <v>47615</v>
          </cell>
          <cell r="N145">
            <v>0</v>
          </cell>
          <cell r="O145">
            <v>0</v>
          </cell>
          <cell r="P145">
            <v>47615</v>
          </cell>
          <cell r="Q145">
            <v>0</v>
          </cell>
          <cell r="R145">
            <v>47615</v>
          </cell>
          <cell r="S145">
            <v>0</v>
          </cell>
          <cell r="T145">
            <v>0</v>
          </cell>
          <cell r="U145">
            <v>0</v>
          </cell>
          <cell r="V145">
            <v>47615</v>
          </cell>
        </row>
        <row r="146">
          <cell r="J146" t="str">
            <v>SS154124</v>
          </cell>
          <cell r="K146">
            <v>2014</v>
          </cell>
          <cell r="L146" t="str">
            <v>Finalizada</v>
          </cell>
          <cell r="M146">
            <v>173700</v>
          </cell>
          <cell r="N146">
            <v>0</v>
          </cell>
          <cell r="O146">
            <v>100730</v>
          </cell>
          <cell r="P146">
            <v>173700</v>
          </cell>
          <cell r="Q146">
            <v>0</v>
          </cell>
          <cell r="R146">
            <v>173700</v>
          </cell>
          <cell r="S146">
            <v>0</v>
          </cell>
          <cell r="T146">
            <v>0</v>
          </cell>
          <cell r="U146">
            <v>0</v>
          </cell>
          <cell r="V146">
            <v>173700</v>
          </cell>
        </row>
        <row r="147">
          <cell r="J147" t="str">
            <v>SS151388</v>
          </cell>
          <cell r="K147">
            <v>2014</v>
          </cell>
          <cell r="L147" t="str">
            <v>Finalizada</v>
          </cell>
          <cell r="M147">
            <v>35500</v>
          </cell>
          <cell r="N147">
            <v>0</v>
          </cell>
          <cell r="O147">
            <v>0</v>
          </cell>
          <cell r="P147">
            <v>35500</v>
          </cell>
          <cell r="Q147">
            <v>0</v>
          </cell>
          <cell r="R147">
            <v>0</v>
          </cell>
          <cell r="S147">
            <v>35500</v>
          </cell>
          <cell r="T147">
            <v>0</v>
          </cell>
          <cell r="U147">
            <v>0</v>
          </cell>
          <cell r="V147">
            <v>0</v>
          </cell>
        </row>
        <row r="148">
          <cell r="J148" t="str">
            <v>SS151505</v>
          </cell>
          <cell r="K148">
            <v>2014</v>
          </cell>
          <cell r="L148" t="str">
            <v>Finalizada</v>
          </cell>
          <cell r="M148">
            <v>45000</v>
          </cell>
          <cell r="N148">
            <v>0</v>
          </cell>
          <cell r="O148">
            <v>0</v>
          </cell>
          <cell r="P148">
            <v>45000</v>
          </cell>
          <cell r="Q148">
            <v>0</v>
          </cell>
          <cell r="R148">
            <v>0</v>
          </cell>
          <cell r="S148">
            <v>45000</v>
          </cell>
          <cell r="T148">
            <v>0</v>
          </cell>
          <cell r="U148">
            <v>0</v>
          </cell>
          <cell r="V148">
            <v>0</v>
          </cell>
        </row>
        <row r="149">
          <cell r="J149" t="str">
            <v>SS151891</v>
          </cell>
          <cell r="K149">
            <v>2014</v>
          </cell>
          <cell r="L149" t="str">
            <v>Finalizada</v>
          </cell>
          <cell r="M149">
            <v>35500</v>
          </cell>
          <cell r="N149">
            <v>0</v>
          </cell>
          <cell r="O149">
            <v>0</v>
          </cell>
          <cell r="P149">
            <v>35500</v>
          </cell>
          <cell r="Q149">
            <v>0</v>
          </cell>
          <cell r="R149">
            <v>0</v>
          </cell>
          <cell r="S149">
            <v>35500</v>
          </cell>
          <cell r="T149">
            <v>0</v>
          </cell>
          <cell r="U149">
            <v>0</v>
          </cell>
          <cell r="V149">
            <v>0</v>
          </cell>
        </row>
        <row r="150">
          <cell r="J150" t="str">
            <v>SS149797</v>
          </cell>
          <cell r="K150">
            <v>2014</v>
          </cell>
          <cell r="L150" t="str">
            <v>Finalizada</v>
          </cell>
          <cell r="M150">
            <v>706300</v>
          </cell>
          <cell r="N150">
            <v>0</v>
          </cell>
          <cell r="O150">
            <v>0</v>
          </cell>
          <cell r="P150">
            <v>706300</v>
          </cell>
          <cell r="Q150">
            <v>0</v>
          </cell>
          <cell r="R150">
            <v>0</v>
          </cell>
          <cell r="S150">
            <v>706300</v>
          </cell>
          <cell r="T150">
            <v>0</v>
          </cell>
          <cell r="U150">
            <v>0</v>
          </cell>
          <cell r="V150">
            <v>0</v>
          </cell>
        </row>
        <row r="151">
          <cell r="J151" t="str">
            <v>SS149794</v>
          </cell>
          <cell r="K151">
            <v>2014</v>
          </cell>
          <cell r="L151" t="str">
            <v>Finalizada</v>
          </cell>
          <cell r="M151">
            <v>51384996</v>
          </cell>
          <cell r="N151">
            <v>0</v>
          </cell>
          <cell r="O151">
            <v>96163656</v>
          </cell>
          <cell r="P151">
            <v>51384996</v>
          </cell>
          <cell r="Q151">
            <v>0</v>
          </cell>
          <cell r="R151">
            <v>39466646</v>
          </cell>
          <cell r="S151">
            <v>11918350</v>
          </cell>
          <cell r="T151">
            <v>0</v>
          </cell>
          <cell r="U151">
            <v>0</v>
          </cell>
          <cell r="V151">
            <v>39466646</v>
          </cell>
        </row>
        <row r="152">
          <cell r="J152" t="str">
            <v>SS145426</v>
          </cell>
          <cell r="K152">
            <v>2014</v>
          </cell>
          <cell r="L152" t="str">
            <v>Finalizada</v>
          </cell>
          <cell r="M152">
            <v>45000</v>
          </cell>
          <cell r="N152">
            <v>0</v>
          </cell>
          <cell r="O152">
            <v>0</v>
          </cell>
          <cell r="P152">
            <v>45000</v>
          </cell>
          <cell r="Q152">
            <v>0</v>
          </cell>
          <cell r="R152">
            <v>0</v>
          </cell>
          <cell r="S152">
            <v>45000</v>
          </cell>
          <cell r="T152">
            <v>0</v>
          </cell>
          <cell r="U152">
            <v>0</v>
          </cell>
          <cell r="V152">
            <v>0</v>
          </cell>
        </row>
        <row r="153">
          <cell r="J153" t="str">
            <v>SS146863</v>
          </cell>
          <cell r="K153">
            <v>2014</v>
          </cell>
          <cell r="L153" t="str">
            <v>Finalizada</v>
          </cell>
          <cell r="M153">
            <v>2069395</v>
          </cell>
          <cell r="N153">
            <v>0</v>
          </cell>
          <cell r="O153">
            <v>878230</v>
          </cell>
          <cell r="P153">
            <v>2069395</v>
          </cell>
          <cell r="Q153">
            <v>0</v>
          </cell>
          <cell r="R153">
            <v>2069395</v>
          </cell>
          <cell r="S153">
            <v>0</v>
          </cell>
          <cell r="T153">
            <v>0</v>
          </cell>
          <cell r="U153">
            <v>0</v>
          </cell>
          <cell r="V153">
            <v>2069395</v>
          </cell>
        </row>
        <row r="154">
          <cell r="J154" t="str">
            <v>SS145262</v>
          </cell>
          <cell r="K154">
            <v>2014</v>
          </cell>
          <cell r="L154" t="str">
            <v>Finalizada</v>
          </cell>
          <cell r="M154">
            <v>35500</v>
          </cell>
          <cell r="N154">
            <v>0</v>
          </cell>
          <cell r="O154">
            <v>0</v>
          </cell>
          <cell r="P154">
            <v>35500</v>
          </cell>
          <cell r="Q154">
            <v>0</v>
          </cell>
          <cell r="R154">
            <v>0</v>
          </cell>
          <cell r="S154">
            <v>35500</v>
          </cell>
          <cell r="T154">
            <v>0</v>
          </cell>
          <cell r="U154">
            <v>0</v>
          </cell>
          <cell r="V154">
            <v>0</v>
          </cell>
        </row>
        <row r="155">
          <cell r="J155" t="str">
            <v>SS142950</v>
          </cell>
          <cell r="K155">
            <v>2014</v>
          </cell>
          <cell r="L155" t="str">
            <v>Finalizada</v>
          </cell>
          <cell r="M155">
            <v>11725562</v>
          </cell>
          <cell r="N155">
            <v>0</v>
          </cell>
          <cell r="O155">
            <v>20437208</v>
          </cell>
          <cell r="P155">
            <v>11725562</v>
          </cell>
          <cell r="Q155">
            <v>0</v>
          </cell>
          <cell r="R155">
            <v>8764799</v>
          </cell>
          <cell r="S155">
            <v>2960763</v>
          </cell>
          <cell r="T155">
            <v>0</v>
          </cell>
          <cell r="U155">
            <v>0</v>
          </cell>
          <cell r="V155">
            <v>8764799</v>
          </cell>
        </row>
        <row r="156">
          <cell r="J156" t="str">
            <v>SS136405</v>
          </cell>
          <cell r="K156">
            <v>2014</v>
          </cell>
          <cell r="L156" t="str">
            <v>Finalizada</v>
          </cell>
          <cell r="M156">
            <v>21575600</v>
          </cell>
          <cell r="N156">
            <v>0</v>
          </cell>
          <cell r="O156">
            <v>120204570</v>
          </cell>
          <cell r="P156">
            <v>21575600</v>
          </cell>
          <cell r="Q156">
            <v>0</v>
          </cell>
          <cell r="R156">
            <v>21567859</v>
          </cell>
          <cell r="S156">
            <v>7741</v>
          </cell>
          <cell r="T156">
            <v>0</v>
          </cell>
          <cell r="U156">
            <v>0</v>
          </cell>
          <cell r="V156">
            <v>21567859</v>
          </cell>
        </row>
        <row r="157">
          <cell r="J157" t="str">
            <v>SS137008</v>
          </cell>
          <cell r="K157">
            <v>2014</v>
          </cell>
          <cell r="L157" t="str">
            <v>Finalizada</v>
          </cell>
          <cell r="M157">
            <v>38700</v>
          </cell>
          <cell r="N157">
            <v>0</v>
          </cell>
          <cell r="O157">
            <v>0</v>
          </cell>
          <cell r="P157">
            <v>38700</v>
          </cell>
          <cell r="Q157">
            <v>0</v>
          </cell>
          <cell r="R157">
            <v>38700</v>
          </cell>
          <cell r="S157">
            <v>0</v>
          </cell>
          <cell r="T157">
            <v>0</v>
          </cell>
          <cell r="U157">
            <v>0</v>
          </cell>
          <cell r="V157">
            <v>38700</v>
          </cell>
        </row>
        <row r="158">
          <cell r="J158" t="str">
            <v>SS139046</v>
          </cell>
          <cell r="K158">
            <v>2014</v>
          </cell>
          <cell r="L158" t="str">
            <v>Finalizada</v>
          </cell>
          <cell r="M158">
            <v>43000</v>
          </cell>
          <cell r="N158">
            <v>0</v>
          </cell>
          <cell r="O158">
            <v>0</v>
          </cell>
          <cell r="P158">
            <v>43000</v>
          </cell>
          <cell r="Q158">
            <v>0</v>
          </cell>
          <cell r="R158">
            <v>0</v>
          </cell>
          <cell r="S158">
            <v>43000</v>
          </cell>
          <cell r="T158">
            <v>0</v>
          </cell>
          <cell r="U158">
            <v>0</v>
          </cell>
          <cell r="V158">
            <v>0</v>
          </cell>
        </row>
        <row r="159">
          <cell r="J159" t="str">
            <v>SS137921</v>
          </cell>
          <cell r="K159">
            <v>2014</v>
          </cell>
          <cell r="L159" t="str">
            <v>Finalizada</v>
          </cell>
          <cell r="M159">
            <v>171769</v>
          </cell>
          <cell r="N159">
            <v>0</v>
          </cell>
          <cell r="O159">
            <v>0</v>
          </cell>
          <cell r="P159">
            <v>171769</v>
          </cell>
          <cell r="Q159">
            <v>0</v>
          </cell>
          <cell r="R159">
            <v>171769</v>
          </cell>
          <cell r="S159">
            <v>0</v>
          </cell>
          <cell r="T159">
            <v>0</v>
          </cell>
          <cell r="U159">
            <v>0</v>
          </cell>
          <cell r="V159">
            <v>171769</v>
          </cell>
        </row>
        <row r="160">
          <cell r="J160" t="str">
            <v>SS135419</v>
          </cell>
          <cell r="K160">
            <v>2013</v>
          </cell>
          <cell r="L160" t="str">
            <v>Finalizada</v>
          </cell>
          <cell r="M160">
            <v>120800</v>
          </cell>
          <cell r="N160">
            <v>0</v>
          </cell>
          <cell r="O160">
            <v>0</v>
          </cell>
          <cell r="P160">
            <v>120800</v>
          </cell>
          <cell r="Q160">
            <v>0</v>
          </cell>
          <cell r="R160">
            <v>0</v>
          </cell>
          <cell r="S160">
            <v>120800</v>
          </cell>
          <cell r="T160">
            <v>0</v>
          </cell>
          <cell r="U160">
            <v>0</v>
          </cell>
          <cell r="V160">
            <v>0</v>
          </cell>
        </row>
        <row r="161">
          <cell r="J161" t="str">
            <v>SS130432</v>
          </cell>
          <cell r="K161">
            <v>2013</v>
          </cell>
          <cell r="L161" t="str">
            <v>Finalizada</v>
          </cell>
          <cell r="M161">
            <v>2017621</v>
          </cell>
          <cell r="N161">
            <v>0</v>
          </cell>
          <cell r="O161">
            <v>1150530</v>
          </cell>
          <cell r="P161">
            <v>2017621</v>
          </cell>
          <cell r="Q161">
            <v>342214</v>
          </cell>
          <cell r="R161">
            <v>1675407</v>
          </cell>
          <cell r="S161">
            <v>0</v>
          </cell>
          <cell r="T161">
            <v>0</v>
          </cell>
          <cell r="U161">
            <v>0</v>
          </cell>
          <cell r="V161">
            <v>1675407</v>
          </cell>
        </row>
        <row r="162">
          <cell r="J162" t="str">
            <v>SS134242</v>
          </cell>
          <cell r="K162">
            <v>2013</v>
          </cell>
          <cell r="L162" t="str">
            <v>Finalizada</v>
          </cell>
          <cell r="M162">
            <v>1821494</v>
          </cell>
          <cell r="N162">
            <v>0</v>
          </cell>
          <cell r="O162">
            <v>0</v>
          </cell>
          <cell r="P162">
            <v>1821494</v>
          </cell>
          <cell r="Q162">
            <v>0</v>
          </cell>
          <cell r="R162">
            <v>1821494</v>
          </cell>
          <cell r="S162">
            <v>0</v>
          </cell>
          <cell r="T162">
            <v>0</v>
          </cell>
          <cell r="U162">
            <v>0</v>
          </cell>
          <cell r="V162">
            <v>1821494</v>
          </cell>
        </row>
        <row r="163">
          <cell r="J163" t="str">
            <v>SS129355</v>
          </cell>
          <cell r="K163">
            <v>2013</v>
          </cell>
          <cell r="L163" t="str">
            <v>Finalizada</v>
          </cell>
          <cell r="M163">
            <v>7147993</v>
          </cell>
          <cell r="N163">
            <v>0</v>
          </cell>
          <cell r="O163">
            <v>13086025</v>
          </cell>
          <cell r="P163">
            <v>7147993</v>
          </cell>
          <cell r="Q163">
            <v>0</v>
          </cell>
          <cell r="R163">
            <v>6430513</v>
          </cell>
          <cell r="S163">
            <v>717480</v>
          </cell>
          <cell r="T163">
            <v>0</v>
          </cell>
          <cell r="U163">
            <v>0</v>
          </cell>
          <cell r="V163">
            <v>6430513</v>
          </cell>
        </row>
        <row r="164">
          <cell r="J164" t="str">
            <v>SS128664</v>
          </cell>
          <cell r="K164">
            <v>2013</v>
          </cell>
          <cell r="L164" t="str">
            <v>Finalizada</v>
          </cell>
          <cell r="M164">
            <v>246710</v>
          </cell>
          <cell r="N164">
            <v>0</v>
          </cell>
          <cell r="O164">
            <v>0</v>
          </cell>
          <cell r="P164">
            <v>246710</v>
          </cell>
          <cell r="Q164">
            <v>0</v>
          </cell>
          <cell r="R164">
            <v>246710</v>
          </cell>
          <cell r="S164">
            <v>0</v>
          </cell>
          <cell r="T164">
            <v>0</v>
          </cell>
          <cell r="U164">
            <v>0</v>
          </cell>
          <cell r="V164">
            <v>246710</v>
          </cell>
        </row>
        <row r="165">
          <cell r="J165" t="str">
            <v>SS131323</v>
          </cell>
          <cell r="K165">
            <v>2013</v>
          </cell>
          <cell r="L165" t="str">
            <v>Finalizada</v>
          </cell>
          <cell r="M165">
            <v>34000</v>
          </cell>
          <cell r="N165">
            <v>0</v>
          </cell>
          <cell r="O165">
            <v>0</v>
          </cell>
          <cell r="P165">
            <v>34000</v>
          </cell>
          <cell r="Q165">
            <v>0</v>
          </cell>
          <cell r="R165">
            <v>0</v>
          </cell>
          <cell r="S165">
            <v>34000</v>
          </cell>
          <cell r="T165">
            <v>0</v>
          </cell>
          <cell r="U165">
            <v>0</v>
          </cell>
          <cell r="V165">
            <v>0</v>
          </cell>
        </row>
        <row r="166">
          <cell r="J166" t="str">
            <v>SS131534</v>
          </cell>
          <cell r="K166">
            <v>2013</v>
          </cell>
          <cell r="L166" t="str">
            <v>Finalizada</v>
          </cell>
          <cell r="M166">
            <v>43000</v>
          </cell>
          <cell r="N166">
            <v>0</v>
          </cell>
          <cell r="O166">
            <v>0</v>
          </cell>
          <cell r="P166">
            <v>43000</v>
          </cell>
          <cell r="Q166">
            <v>0</v>
          </cell>
          <cell r="R166">
            <v>0</v>
          </cell>
          <cell r="S166">
            <v>43000</v>
          </cell>
          <cell r="T166">
            <v>0</v>
          </cell>
          <cell r="U166">
            <v>0</v>
          </cell>
          <cell r="V166">
            <v>0</v>
          </cell>
        </row>
        <row r="167">
          <cell r="J167" t="str">
            <v>SS126214</v>
          </cell>
          <cell r="K167">
            <v>2013</v>
          </cell>
          <cell r="L167" t="str">
            <v>Finalizada</v>
          </cell>
          <cell r="M167">
            <v>497045</v>
          </cell>
          <cell r="N167">
            <v>0</v>
          </cell>
          <cell r="O167">
            <v>4436398</v>
          </cell>
          <cell r="P167">
            <v>497045</v>
          </cell>
          <cell r="Q167">
            <v>0</v>
          </cell>
          <cell r="R167">
            <v>411056</v>
          </cell>
          <cell r="S167">
            <v>85989</v>
          </cell>
          <cell r="T167">
            <v>0</v>
          </cell>
          <cell r="U167">
            <v>0</v>
          </cell>
          <cell r="V167">
            <v>411056</v>
          </cell>
        </row>
        <row r="168">
          <cell r="J168" t="str">
            <v>SS128369</v>
          </cell>
          <cell r="K168">
            <v>2013</v>
          </cell>
          <cell r="L168" t="str">
            <v>Finalizada</v>
          </cell>
          <cell r="M168">
            <v>286900</v>
          </cell>
          <cell r="N168">
            <v>0</v>
          </cell>
          <cell r="O168">
            <v>0</v>
          </cell>
          <cell r="P168">
            <v>286900</v>
          </cell>
          <cell r="Q168">
            <v>0</v>
          </cell>
          <cell r="R168">
            <v>0</v>
          </cell>
          <cell r="S168">
            <v>286900</v>
          </cell>
          <cell r="T168">
            <v>0</v>
          </cell>
          <cell r="U168">
            <v>0</v>
          </cell>
          <cell r="V168">
            <v>0</v>
          </cell>
        </row>
        <row r="169">
          <cell r="J169" t="str">
            <v>SS125634</v>
          </cell>
          <cell r="K169">
            <v>2013</v>
          </cell>
          <cell r="L169" t="str">
            <v>Finalizada</v>
          </cell>
          <cell r="M169">
            <v>2621745</v>
          </cell>
          <cell r="N169">
            <v>0</v>
          </cell>
          <cell r="O169">
            <v>0</v>
          </cell>
          <cell r="P169">
            <v>2621745</v>
          </cell>
          <cell r="Q169">
            <v>0</v>
          </cell>
          <cell r="R169">
            <v>2621745</v>
          </cell>
          <cell r="S169">
            <v>0</v>
          </cell>
          <cell r="T169">
            <v>0</v>
          </cell>
          <cell r="U169">
            <v>0</v>
          </cell>
          <cell r="V169">
            <v>2621745</v>
          </cell>
        </row>
        <row r="170">
          <cell r="J170" t="str">
            <v>SS112174</v>
          </cell>
          <cell r="K170">
            <v>2013</v>
          </cell>
          <cell r="L170" t="str">
            <v>Finalizada</v>
          </cell>
          <cell r="M170">
            <v>2424440</v>
          </cell>
          <cell r="N170">
            <v>0</v>
          </cell>
          <cell r="O170">
            <v>0</v>
          </cell>
          <cell r="P170">
            <v>2424440</v>
          </cell>
          <cell r="Q170">
            <v>0</v>
          </cell>
          <cell r="R170">
            <v>2424440</v>
          </cell>
          <cell r="S170">
            <v>0</v>
          </cell>
          <cell r="T170">
            <v>0</v>
          </cell>
          <cell r="U170">
            <v>0</v>
          </cell>
          <cell r="V170">
            <v>2424440</v>
          </cell>
        </row>
        <row r="171">
          <cell r="J171" t="str">
            <v>SS122671</v>
          </cell>
          <cell r="K171">
            <v>2013</v>
          </cell>
          <cell r="L171" t="str">
            <v>Finalizada</v>
          </cell>
          <cell r="M171">
            <v>1314181</v>
          </cell>
          <cell r="N171">
            <v>0</v>
          </cell>
          <cell r="O171">
            <v>15337887</v>
          </cell>
          <cell r="P171">
            <v>1314181</v>
          </cell>
          <cell r="Q171">
            <v>0</v>
          </cell>
          <cell r="R171">
            <v>1314181</v>
          </cell>
          <cell r="S171">
            <v>0</v>
          </cell>
          <cell r="T171">
            <v>0</v>
          </cell>
          <cell r="U171">
            <v>0</v>
          </cell>
          <cell r="V171">
            <v>1314181</v>
          </cell>
        </row>
        <row r="172">
          <cell r="J172" t="str">
            <v>SS126314</v>
          </cell>
          <cell r="K172">
            <v>2013</v>
          </cell>
          <cell r="L172" t="str">
            <v>Finalizada</v>
          </cell>
          <cell r="M172">
            <v>43000</v>
          </cell>
          <cell r="N172">
            <v>0</v>
          </cell>
          <cell r="O172">
            <v>0</v>
          </cell>
          <cell r="P172">
            <v>43000</v>
          </cell>
          <cell r="Q172">
            <v>0</v>
          </cell>
          <cell r="R172">
            <v>0</v>
          </cell>
          <cell r="S172">
            <v>43000</v>
          </cell>
          <cell r="T172">
            <v>0</v>
          </cell>
          <cell r="U172">
            <v>0</v>
          </cell>
          <cell r="V172">
            <v>0</v>
          </cell>
        </row>
        <row r="173">
          <cell r="J173" t="str">
            <v>SS126223</v>
          </cell>
          <cell r="K173">
            <v>2013</v>
          </cell>
          <cell r="L173" t="str">
            <v>Finalizada</v>
          </cell>
          <cell r="M173">
            <v>34000</v>
          </cell>
          <cell r="N173">
            <v>0</v>
          </cell>
          <cell r="O173">
            <v>0</v>
          </cell>
          <cell r="P173">
            <v>34000</v>
          </cell>
          <cell r="Q173">
            <v>0</v>
          </cell>
          <cell r="R173">
            <v>0</v>
          </cell>
          <cell r="S173">
            <v>34000</v>
          </cell>
          <cell r="T173">
            <v>0</v>
          </cell>
          <cell r="U173">
            <v>0</v>
          </cell>
          <cell r="V173">
            <v>0</v>
          </cell>
        </row>
        <row r="174">
          <cell r="J174" t="str">
            <v>SS123501</v>
          </cell>
          <cell r="K174">
            <v>2013</v>
          </cell>
          <cell r="L174" t="str">
            <v>Finalizada</v>
          </cell>
          <cell r="M174">
            <v>43000</v>
          </cell>
          <cell r="N174">
            <v>0</v>
          </cell>
          <cell r="O174">
            <v>0</v>
          </cell>
          <cell r="P174">
            <v>43000</v>
          </cell>
          <cell r="Q174">
            <v>0</v>
          </cell>
          <cell r="R174">
            <v>0</v>
          </cell>
          <cell r="S174">
            <v>43000</v>
          </cell>
          <cell r="T174">
            <v>0</v>
          </cell>
          <cell r="U174">
            <v>0</v>
          </cell>
          <cell r="V174">
            <v>0</v>
          </cell>
        </row>
        <row r="175">
          <cell r="J175" t="str">
            <v>SS118716</v>
          </cell>
          <cell r="K175">
            <v>2013</v>
          </cell>
          <cell r="L175" t="str">
            <v>Finalizada</v>
          </cell>
          <cell r="M175">
            <v>11669274</v>
          </cell>
          <cell r="N175">
            <v>0</v>
          </cell>
          <cell r="O175">
            <v>60479055</v>
          </cell>
          <cell r="P175">
            <v>11669274</v>
          </cell>
          <cell r="Q175">
            <v>0</v>
          </cell>
          <cell r="R175">
            <v>8540758</v>
          </cell>
          <cell r="S175">
            <v>3128516</v>
          </cell>
          <cell r="T175">
            <v>0</v>
          </cell>
          <cell r="U175">
            <v>0</v>
          </cell>
          <cell r="V175">
            <v>8540758</v>
          </cell>
        </row>
        <row r="176">
          <cell r="J176" t="str">
            <v>SS120576</v>
          </cell>
          <cell r="K176">
            <v>2013</v>
          </cell>
          <cell r="L176" t="str">
            <v>Finalizada</v>
          </cell>
          <cell r="M176">
            <v>608693</v>
          </cell>
          <cell r="N176">
            <v>0</v>
          </cell>
          <cell r="O176">
            <v>0</v>
          </cell>
          <cell r="P176">
            <v>608693</v>
          </cell>
          <cell r="Q176">
            <v>0</v>
          </cell>
          <cell r="R176">
            <v>608693</v>
          </cell>
          <cell r="S176">
            <v>0</v>
          </cell>
          <cell r="T176">
            <v>0</v>
          </cell>
          <cell r="U176">
            <v>0</v>
          </cell>
          <cell r="V176">
            <v>608693</v>
          </cell>
        </row>
        <row r="177">
          <cell r="J177" t="str">
            <v>SS120634</v>
          </cell>
          <cell r="K177">
            <v>2013</v>
          </cell>
          <cell r="L177" t="str">
            <v>Finalizada</v>
          </cell>
          <cell r="M177">
            <v>718174</v>
          </cell>
          <cell r="N177">
            <v>0</v>
          </cell>
          <cell r="O177">
            <v>0</v>
          </cell>
          <cell r="P177">
            <v>718174</v>
          </cell>
          <cell r="Q177">
            <v>0</v>
          </cell>
          <cell r="R177">
            <v>718174</v>
          </cell>
          <cell r="S177">
            <v>0</v>
          </cell>
          <cell r="T177">
            <v>0</v>
          </cell>
          <cell r="U177">
            <v>0</v>
          </cell>
          <cell r="V177">
            <v>718174</v>
          </cell>
        </row>
        <row r="178">
          <cell r="J178" t="str">
            <v>SS119642</v>
          </cell>
          <cell r="K178">
            <v>2013</v>
          </cell>
          <cell r="L178" t="str">
            <v>Finalizada</v>
          </cell>
          <cell r="M178">
            <v>1860000</v>
          </cell>
          <cell r="N178">
            <v>0</v>
          </cell>
          <cell r="O178">
            <v>3500153</v>
          </cell>
          <cell r="P178">
            <v>1860000</v>
          </cell>
          <cell r="Q178">
            <v>0</v>
          </cell>
          <cell r="R178">
            <v>1860000</v>
          </cell>
          <cell r="S178">
            <v>0</v>
          </cell>
          <cell r="T178">
            <v>0</v>
          </cell>
          <cell r="U178">
            <v>0</v>
          </cell>
          <cell r="V178">
            <v>1860000</v>
          </cell>
        </row>
        <row r="179">
          <cell r="J179" t="str">
            <v>SS116656</v>
          </cell>
          <cell r="K179">
            <v>2013</v>
          </cell>
          <cell r="L179" t="str">
            <v>Finalizada</v>
          </cell>
          <cell r="M179">
            <v>1808973</v>
          </cell>
          <cell r="N179">
            <v>0</v>
          </cell>
          <cell r="O179">
            <v>1289096</v>
          </cell>
          <cell r="P179">
            <v>1808973</v>
          </cell>
          <cell r="Q179">
            <v>0</v>
          </cell>
          <cell r="R179">
            <v>1808973</v>
          </cell>
          <cell r="S179">
            <v>0</v>
          </cell>
          <cell r="T179">
            <v>0</v>
          </cell>
          <cell r="U179">
            <v>0</v>
          </cell>
          <cell r="V179">
            <v>1808973</v>
          </cell>
        </row>
        <row r="180">
          <cell r="J180" t="str">
            <v>SS115783</v>
          </cell>
          <cell r="K180">
            <v>2013</v>
          </cell>
          <cell r="L180" t="str">
            <v>Finalizada</v>
          </cell>
          <cell r="M180">
            <v>1160713</v>
          </cell>
          <cell r="N180">
            <v>0</v>
          </cell>
          <cell r="O180">
            <v>0</v>
          </cell>
          <cell r="P180">
            <v>1160713</v>
          </cell>
          <cell r="Q180">
            <v>0</v>
          </cell>
          <cell r="R180">
            <v>1160713</v>
          </cell>
          <cell r="S180">
            <v>0</v>
          </cell>
          <cell r="T180">
            <v>0</v>
          </cell>
          <cell r="U180">
            <v>0</v>
          </cell>
          <cell r="V180">
            <v>1160713</v>
          </cell>
        </row>
        <row r="181">
          <cell r="J181" t="str">
            <v>SS117045</v>
          </cell>
          <cell r="K181">
            <v>2013</v>
          </cell>
          <cell r="L181" t="str">
            <v>Finalizada</v>
          </cell>
          <cell r="M181">
            <v>5457800</v>
          </cell>
          <cell r="N181">
            <v>0</v>
          </cell>
          <cell r="O181">
            <v>10468820</v>
          </cell>
          <cell r="P181">
            <v>5457800</v>
          </cell>
          <cell r="Q181">
            <v>0</v>
          </cell>
          <cell r="R181">
            <v>5457800</v>
          </cell>
          <cell r="S181">
            <v>0</v>
          </cell>
          <cell r="T181">
            <v>0</v>
          </cell>
          <cell r="U181">
            <v>0</v>
          </cell>
          <cell r="V181">
            <v>5457800</v>
          </cell>
        </row>
        <row r="182">
          <cell r="J182" t="str">
            <v>SS111350</v>
          </cell>
          <cell r="K182">
            <v>2013</v>
          </cell>
          <cell r="L182" t="str">
            <v>Finalizada</v>
          </cell>
          <cell r="M182">
            <v>859900</v>
          </cell>
          <cell r="N182">
            <v>0</v>
          </cell>
          <cell r="O182">
            <v>2220233</v>
          </cell>
          <cell r="P182">
            <v>859900</v>
          </cell>
          <cell r="Q182">
            <v>0</v>
          </cell>
          <cell r="R182">
            <v>859900</v>
          </cell>
          <cell r="S182">
            <v>0</v>
          </cell>
          <cell r="T182">
            <v>0</v>
          </cell>
          <cell r="U182">
            <v>0</v>
          </cell>
          <cell r="V182">
            <v>859900</v>
          </cell>
        </row>
        <row r="183">
          <cell r="J183" t="str">
            <v>SS118973</v>
          </cell>
          <cell r="K183">
            <v>2013</v>
          </cell>
          <cell r="L183" t="str">
            <v>Finalizada</v>
          </cell>
          <cell r="M183">
            <v>1262908</v>
          </cell>
          <cell r="N183">
            <v>0</v>
          </cell>
          <cell r="O183">
            <v>0</v>
          </cell>
          <cell r="P183">
            <v>1262908</v>
          </cell>
          <cell r="Q183">
            <v>0</v>
          </cell>
          <cell r="R183">
            <v>1262908</v>
          </cell>
          <cell r="S183">
            <v>0</v>
          </cell>
          <cell r="T183">
            <v>0</v>
          </cell>
          <cell r="U183">
            <v>0</v>
          </cell>
          <cell r="V183">
            <v>1262908</v>
          </cell>
        </row>
        <row r="184">
          <cell r="J184" t="str">
            <v>SS113800</v>
          </cell>
          <cell r="K184">
            <v>2013</v>
          </cell>
          <cell r="L184" t="str">
            <v>Finalizada</v>
          </cell>
          <cell r="M184">
            <v>83925</v>
          </cell>
          <cell r="N184">
            <v>0</v>
          </cell>
          <cell r="O184">
            <v>0</v>
          </cell>
          <cell r="P184">
            <v>83925</v>
          </cell>
          <cell r="Q184">
            <v>0</v>
          </cell>
          <cell r="R184">
            <v>83925</v>
          </cell>
          <cell r="S184">
            <v>0</v>
          </cell>
          <cell r="T184">
            <v>0</v>
          </cell>
          <cell r="U184">
            <v>0</v>
          </cell>
          <cell r="V184">
            <v>83925</v>
          </cell>
        </row>
        <row r="185">
          <cell r="J185" t="str">
            <v>SS111157</v>
          </cell>
          <cell r="K185">
            <v>2013</v>
          </cell>
          <cell r="L185" t="str">
            <v>Finalizada</v>
          </cell>
          <cell r="M185">
            <v>10454893</v>
          </cell>
          <cell r="N185">
            <v>0</v>
          </cell>
          <cell r="O185">
            <v>8650500</v>
          </cell>
          <cell r="P185">
            <v>10454893</v>
          </cell>
          <cell r="Q185">
            <v>0</v>
          </cell>
          <cell r="R185">
            <v>10454893</v>
          </cell>
          <cell r="S185">
            <v>0</v>
          </cell>
          <cell r="T185">
            <v>0</v>
          </cell>
          <cell r="U185">
            <v>0</v>
          </cell>
          <cell r="V185">
            <v>10454893</v>
          </cell>
        </row>
        <row r="186">
          <cell r="J186" t="str">
            <v>SS107759</v>
          </cell>
          <cell r="K186">
            <v>2013</v>
          </cell>
          <cell r="L186" t="str">
            <v>Finalizada</v>
          </cell>
          <cell r="M186">
            <v>98969</v>
          </cell>
          <cell r="N186">
            <v>0</v>
          </cell>
          <cell r="O186">
            <v>0</v>
          </cell>
          <cell r="P186">
            <v>98969</v>
          </cell>
          <cell r="Q186">
            <v>0</v>
          </cell>
          <cell r="R186">
            <v>98969</v>
          </cell>
          <cell r="S186">
            <v>0</v>
          </cell>
          <cell r="T186">
            <v>0</v>
          </cell>
          <cell r="U186">
            <v>0</v>
          </cell>
          <cell r="V186">
            <v>98969</v>
          </cell>
        </row>
        <row r="187">
          <cell r="J187" t="str">
            <v>SS96944</v>
          </cell>
          <cell r="K187">
            <v>2013</v>
          </cell>
          <cell r="L187" t="str">
            <v>Finalizada</v>
          </cell>
          <cell r="M187">
            <v>1810666</v>
          </cell>
          <cell r="N187">
            <v>0</v>
          </cell>
          <cell r="O187">
            <v>4436398</v>
          </cell>
          <cell r="P187">
            <v>1810666</v>
          </cell>
          <cell r="Q187">
            <v>0</v>
          </cell>
          <cell r="R187">
            <v>1810666</v>
          </cell>
          <cell r="S187">
            <v>0</v>
          </cell>
          <cell r="T187">
            <v>0</v>
          </cell>
          <cell r="U187">
            <v>0</v>
          </cell>
          <cell r="V187">
            <v>1810666</v>
          </cell>
        </row>
        <row r="188">
          <cell r="J188" t="str">
            <v>SS98604</v>
          </cell>
          <cell r="K188">
            <v>2013</v>
          </cell>
          <cell r="L188" t="str">
            <v>Finalizada</v>
          </cell>
          <cell r="M188">
            <v>1825900</v>
          </cell>
          <cell r="N188">
            <v>0</v>
          </cell>
          <cell r="O188">
            <v>15327906</v>
          </cell>
          <cell r="P188">
            <v>1825900</v>
          </cell>
          <cell r="Q188">
            <v>0</v>
          </cell>
          <cell r="R188">
            <v>1825900</v>
          </cell>
          <cell r="S188">
            <v>0</v>
          </cell>
          <cell r="T188">
            <v>0</v>
          </cell>
          <cell r="U188">
            <v>0</v>
          </cell>
          <cell r="V188">
            <v>1825900</v>
          </cell>
        </row>
        <row r="189">
          <cell r="J189" t="str">
            <v>SS100561</v>
          </cell>
          <cell r="K189">
            <v>2013</v>
          </cell>
          <cell r="L189" t="str">
            <v>Finalizada</v>
          </cell>
          <cell r="M189">
            <v>1008207</v>
          </cell>
          <cell r="N189">
            <v>0</v>
          </cell>
          <cell r="O189">
            <v>4440466</v>
          </cell>
          <cell r="P189">
            <v>1008207</v>
          </cell>
          <cell r="Q189">
            <v>0</v>
          </cell>
          <cell r="R189">
            <v>1008207</v>
          </cell>
          <cell r="S189">
            <v>0</v>
          </cell>
          <cell r="T189">
            <v>0</v>
          </cell>
          <cell r="U189">
            <v>0</v>
          </cell>
          <cell r="V189">
            <v>1008207</v>
          </cell>
        </row>
        <row r="190">
          <cell r="J190" t="str">
            <v>SS99005</v>
          </cell>
          <cell r="K190">
            <v>2013</v>
          </cell>
          <cell r="L190" t="str">
            <v>Finalizada</v>
          </cell>
          <cell r="M190">
            <v>522388</v>
          </cell>
          <cell r="N190">
            <v>0</v>
          </cell>
          <cell r="O190">
            <v>0</v>
          </cell>
          <cell r="P190">
            <v>522388</v>
          </cell>
          <cell r="Q190">
            <v>0</v>
          </cell>
          <cell r="R190">
            <v>522388</v>
          </cell>
          <cell r="S190">
            <v>0</v>
          </cell>
          <cell r="T190">
            <v>0</v>
          </cell>
          <cell r="U190">
            <v>0</v>
          </cell>
          <cell r="V190">
            <v>522388</v>
          </cell>
        </row>
        <row r="191">
          <cell r="J191" t="str">
            <v>SS98802</v>
          </cell>
          <cell r="K191">
            <v>2013</v>
          </cell>
          <cell r="L191" t="str">
            <v>Finalizada</v>
          </cell>
          <cell r="M191">
            <v>130979</v>
          </cell>
          <cell r="N191">
            <v>0</v>
          </cell>
          <cell r="O191">
            <v>0</v>
          </cell>
          <cell r="P191">
            <v>130979</v>
          </cell>
          <cell r="Q191">
            <v>0</v>
          </cell>
          <cell r="R191">
            <v>130979</v>
          </cell>
          <cell r="S191">
            <v>0</v>
          </cell>
          <cell r="T191">
            <v>0</v>
          </cell>
          <cell r="U191">
            <v>0</v>
          </cell>
          <cell r="V191">
            <v>130979</v>
          </cell>
        </row>
        <row r="192">
          <cell r="J192" t="str">
            <v>SS96418</v>
          </cell>
          <cell r="K192">
            <v>2013</v>
          </cell>
          <cell r="L192" t="str">
            <v>Finalizada</v>
          </cell>
          <cell r="M192">
            <v>125424</v>
          </cell>
          <cell r="N192">
            <v>0</v>
          </cell>
          <cell r="O192">
            <v>0</v>
          </cell>
          <cell r="P192">
            <v>125424</v>
          </cell>
          <cell r="Q192">
            <v>0</v>
          </cell>
          <cell r="R192">
            <v>125424</v>
          </cell>
          <cell r="S192">
            <v>0</v>
          </cell>
          <cell r="T192">
            <v>0</v>
          </cell>
          <cell r="U192">
            <v>0</v>
          </cell>
          <cell r="V192">
            <v>125424</v>
          </cell>
        </row>
        <row r="193">
          <cell r="J193" t="str">
            <v>SS87357</v>
          </cell>
          <cell r="K193">
            <v>2013</v>
          </cell>
          <cell r="L193" t="str">
            <v>Finalizada</v>
          </cell>
          <cell r="M193">
            <v>3381700</v>
          </cell>
          <cell r="N193">
            <v>0</v>
          </cell>
          <cell r="O193">
            <v>10218604</v>
          </cell>
          <cell r="P193">
            <v>3381700</v>
          </cell>
          <cell r="Q193">
            <v>0</v>
          </cell>
          <cell r="R193">
            <v>3381700</v>
          </cell>
          <cell r="S193">
            <v>0</v>
          </cell>
          <cell r="T193">
            <v>0</v>
          </cell>
          <cell r="U193">
            <v>0</v>
          </cell>
          <cell r="V193">
            <v>3381700</v>
          </cell>
        </row>
        <row r="194">
          <cell r="J194" t="str">
            <v>SS90866</v>
          </cell>
          <cell r="K194">
            <v>2013</v>
          </cell>
          <cell r="L194" t="str">
            <v>Finalizada</v>
          </cell>
          <cell r="M194">
            <v>67936</v>
          </cell>
          <cell r="N194">
            <v>0</v>
          </cell>
          <cell r="O194">
            <v>0</v>
          </cell>
          <cell r="P194">
            <v>67936</v>
          </cell>
          <cell r="Q194">
            <v>0</v>
          </cell>
          <cell r="R194">
            <v>67936</v>
          </cell>
          <cell r="S194">
            <v>0</v>
          </cell>
          <cell r="T194">
            <v>0</v>
          </cell>
          <cell r="U194">
            <v>0</v>
          </cell>
          <cell r="V194">
            <v>67936</v>
          </cell>
        </row>
        <row r="195">
          <cell r="J195" t="str">
            <v>SS94280</v>
          </cell>
          <cell r="K195">
            <v>2013</v>
          </cell>
          <cell r="L195" t="str">
            <v>Finalizada</v>
          </cell>
          <cell r="M195">
            <v>4384816</v>
          </cell>
          <cell r="N195">
            <v>0</v>
          </cell>
          <cell r="O195">
            <v>2387828</v>
          </cell>
          <cell r="P195">
            <v>4384816</v>
          </cell>
          <cell r="Q195">
            <v>0</v>
          </cell>
          <cell r="R195">
            <v>4384816</v>
          </cell>
          <cell r="S195">
            <v>0</v>
          </cell>
          <cell r="T195">
            <v>0</v>
          </cell>
          <cell r="U195">
            <v>0</v>
          </cell>
          <cell r="V195">
            <v>4384816</v>
          </cell>
        </row>
        <row r="196">
          <cell r="J196" t="str">
            <v>SS84210</v>
          </cell>
          <cell r="K196">
            <v>2013</v>
          </cell>
          <cell r="L196" t="str">
            <v>Finalizada</v>
          </cell>
          <cell r="M196">
            <v>1452897</v>
          </cell>
          <cell r="N196">
            <v>0</v>
          </cell>
          <cell r="O196">
            <v>1226596</v>
          </cell>
          <cell r="P196">
            <v>1452897</v>
          </cell>
          <cell r="Q196">
            <v>0</v>
          </cell>
          <cell r="R196">
            <v>1452897</v>
          </cell>
          <cell r="S196">
            <v>0</v>
          </cell>
          <cell r="T196">
            <v>0</v>
          </cell>
          <cell r="U196">
            <v>0</v>
          </cell>
          <cell r="V196">
            <v>1452897</v>
          </cell>
        </row>
        <row r="197">
          <cell r="J197" t="str">
            <v>SS80691</v>
          </cell>
          <cell r="K197">
            <v>2013</v>
          </cell>
          <cell r="L197" t="str">
            <v>Finalizada</v>
          </cell>
          <cell r="M197">
            <v>20847170</v>
          </cell>
          <cell r="N197">
            <v>0</v>
          </cell>
          <cell r="O197">
            <v>4005200</v>
          </cell>
          <cell r="P197">
            <v>20847170</v>
          </cell>
          <cell r="Q197">
            <v>0</v>
          </cell>
          <cell r="R197">
            <v>20847170</v>
          </cell>
          <cell r="S197">
            <v>0</v>
          </cell>
          <cell r="T197">
            <v>0</v>
          </cell>
          <cell r="U197">
            <v>0</v>
          </cell>
          <cell r="V197">
            <v>20847170</v>
          </cell>
        </row>
        <row r="198">
          <cell r="J198" t="str">
            <v>SS88658</v>
          </cell>
          <cell r="K198">
            <v>2013</v>
          </cell>
          <cell r="L198" t="str">
            <v>Finalizada</v>
          </cell>
          <cell r="M198">
            <v>3836300</v>
          </cell>
          <cell r="N198">
            <v>0</v>
          </cell>
          <cell r="O198">
            <v>2325090</v>
          </cell>
          <cell r="P198">
            <v>3836300</v>
          </cell>
          <cell r="Q198">
            <v>0</v>
          </cell>
          <cell r="R198">
            <v>3836300</v>
          </cell>
          <cell r="S198">
            <v>0</v>
          </cell>
          <cell r="T198">
            <v>0</v>
          </cell>
          <cell r="U198">
            <v>0</v>
          </cell>
          <cell r="V198">
            <v>3836300</v>
          </cell>
        </row>
        <row r="199">
          <cell r="J199" t="str">
            <v>SS80213</v>
          </cell>
          <cell r="K199">
            <v>2012</v>
          </cell>
          <cell r="L199" t="str">
            <v>Finalizada</v>
          </cell>
          <cell r="M199">
            <v>416871</v>
          </cell>
          <cell r="N199">
            <v>0</v>
          </cell>
          <cell r="O199">
            <v>0</v>
          </cell>
          <cell r="P199">
            <v>416871</v>
          </cell>
          <cell r="Q199">
            <v>0</v>
          </cell>
          <cell r="R199">
            <v>416871</v>
          </cell>
          <cell r="S199">
            <v>0</v>
          </cell>
          <cell r="T199">
            <v>0</v>
          </cell>
          <cell r="U199">
            <v>0</v>
          </cell>
          <cell r="V199">
            <v>416871</v>
          </cell>
        </row>
        <row r="200">
          <cell r="J200" t="str">
            <v>SS84442</v>
          </cell>
          <cell r="K200">
            <v>2012</v>
          </cell>
          <cell r="L200" t="str">
            <v>Finalizada</v>
          </cell>
          <cell r="M200">
            <v>13753661</v>
          </cell>
          <cell r="N200">
            <v>0</v>
          </cell>
          <cell r="O200">
            <v>18949901</v>
          </cell>
          <cell r="P200">
            <v>13753661</v>
          </cell>
          <cell r="Q200">
            <v>0</v>
          </cell>
          <cell r="R200">
            <v>13753661</v>
          </cell>
          <cell r="S200">
            <v>0</v>
          </cell>
          <cell r="T200">
            <v>0</v>
          </cell>
          <cell r="U200">
            <v>0</v>
          </cell>
          <cell r="V200">
            <v>13753661</v>
          </cell>
        </row>
        <row r="201">
          <cell r="J201" t="str">
            <v>SS84448</v>
          </cell>
          <cell r="K201">
            <v>2012</v>
          </cell>
          <cell r="L201" t="str">
            <v>Finalizada</v>
          </cell>
          <cell r="M201">
            <v>422747</v>
          </cell>
          <cell r="N201">
            <v>0</v>
          </cell>
          <cell r="O201">
            <v>0</v>
          </cell>
          <cell r="P201">
            <v>422747</v>
          </cell>
          <cell r="Q201">
            <v>0</v>
          </cell>
          <cell r="R201">
            <v>422747</v>
          </cell>
          <cell r="S201">
            <v>0</v>
          </cell>
          <cell r="T201">
            <v>0</v>
          </cell>
          <cell r="U201">
            <v>0</v>
          </cell>
          <cell r="V201">
            <v>422747</v>
          </cell>
        </row>
        <row r="202">
          <cell r="J202" t="str">
            <v>SS82307</v>
          </cell>
          <cell r="K202">
            <v>2012</v>
          </cell>
          <cell r="L202" t="str">
            <v>Finalizada</v>
          </cell>
          <cell r="M202">
            <v>241893</v>
          </cell>
          <cell r="N202">
            <v>0</v>
          </cell>
          <cell r="O202">
            <v>0</v>
          </cell>
          <cell r="P202">
            <v>241893</v>
          </cell>
          <cell r="Q202">
            <v>0</v>
          </cell>
          <cell r="R202">
            <v>241893</v>
          </cell>
          <cell r="S202">
            <v>0</v>
          </cell>
          <cell r="T202">
            <v>0</v>
          </cell>
          <cell r="U202">
            <v>0</v>
          </cell>
          <cell r="V202">
            <v>241893</v>
          </cell>
        </row>
        <row r="203">
          <cell r="J203" t="str">
            <v>SS73639</v>
          </cell>
          <cell r="K203">
            <v>2012</v>
          </cell>
          <cell r="L203" t="str">
            <v>Finalizada</v>
          </cell>
          <cell r="M203">
            <v>1549200</v>
          </cell>
          <cell r="N203">
            <v>0</v>
          </cell>
          <cell r="O203">
            <v>25546510</v>
          </cell>
          <cell r="P203">
            <v>1549200</v>
          </cell>
          <cell r="Q203">
            <v>0</v>
          </cell>
          <cell r="R203">
            <v>1372408</v>
          </cell>
          <cell r="S203">
            <v>176792</v>
          </cell>
          <cell r="T203">
            <v>0</v>
          </cell>
          <cell r="U203">
            <v>0</v>
          </cell>
          <cell r="V203">
            <v>1372408</v>
          </cell>
        </row>
        <row r="204">
          <cell r="J204" t="str">
            <v>SS83817</v>
          </cell>
          <cell r="K204">
            <v>2012</v>
          </cell>
          <cell r="L204" t="str">
            <v>Finalizada</v>
          </cell>
          <cell r="M204">
            <v>144300</v>
          </cell>
          <cell r="N204">
            <v>0</v>
          </cell>
          <cell r="O204">
            <v>0</v>
          </cell>
          <cell r="P204">
            <v>144300</v>
          </cell>
          <cell r="Q204">
            <v>0</v>
          </cell>
          <cell r="R204">
            <v>144300</v>
          </cell>
          <cell r="S204">
            <v>0</v>
          </cell>
          <cell r="T204">
            <v>0</v>
          </cell>
          <cell r="U204">
            <v>0</v>
          </cell>
          <cell r="V204">
            <v>144300</v>
          </cell>
        </row>
        <row r="205">
          <cell r="J205" t="str">
            <v>SS80974</v>
          </cell>
          <cell r="K205">
            <v>2012</v>
          </cell>
          <cell r="L205" t="str">
            <v>Finalizada</v>
          </cell>
          <cell r="M205">
            <v>1998260</v>
          </cell>
          <cell r="N205">
            <v>0</v>
          </cell>
          <cell r="O205">
            <v>2387828</v>
          </cell>
          <cell r="P205">
            <v>1998260</v>
          </cell>
          <cell r="Q205">
            <v>0</v>
          </cell>
          <cell r="R205">
            <v>1998260</v>
          </cell>
          <cell r="S205">
            <v>0</v>
          </cell>
          <cell r="T205">
            <v>0</v>
          </cell>
          <cell r="U205">
            <v>0</v>
          </cell>
          <cell r="V205">
            <v>1998260</v>
          </cell>
        </row>
        <row r="206">
          <cell r="J206" t="str">
            <v>SS81674</v>
          </cell>
          <cell r="K206">
            <v>2012</v>
          </cell>
          <cell r="L206" t="str">
            <v>Finalizada</v>
          </cell>
          <cell r="M206">
            <v>165156</v>
          </cell>
          <cell r="N206">
            <v>0</v>
          </cell>
          <cell r="O206">
            <v>0</v>
          </cell>
          <cell r="P206">
            <v>165156</v>
          </cell>
          <cell r="Q206">
            <v>0</v>
          </cell>
          <cell r="R206">
            <v>165156</v>
          </cell>
          <cell r="S206">
            <v>0</v>
          </cell>
          <cell r="T206">
            <v>0</v>
          </cell>
          <cell r="U206">
            <v>0</v>
          </cell>
          <cell r="V206">
            <v>165156</v>
          </cell>
        </row>
        <row r="207">
          <cell r="J207" t="str">
            <v>SS77155</v>
          </cell>
          <cell r="K207">
            <v>2012</v>
          </cell>
          <cell r="L207" t="str">
            <v>Finalizada</v>
          </cell>
          <cell r="M207">
            <v>5500900</v>
          </cell>
          <cell r="N207">
            <v>0</v>
          </cell>
          <cell r="O207">
            <v>2325090</v>
          </cell>
          <cell r="P207">
            <v>5500900</v>
          </cell>
          <cell r="Q207">
            <v>0</v>
          </cell>
          <cell r="R207">
            <v>5500900</v>
          </cell>
          <cell r="S207">
            <v>0</v>
          </cell>
          <cell r="T207">
            <v>0</v>
          </cell>
          <cell r="U207">
            <v>0</v>
          </cell>
          <cell r="V207">
            <v>5500900</v>
          </cell>
        </row>
        <row r="208">
          <cell r="J208" t="str">
            <v>SS76751</v>
          </cell>
          <cell r="K208">
            <v>2012</v>
          </cell>
          <cell r="L208" t="str">
            <v>Finalizada</v>
          </cell>
          <cell r="M208">
            <v>117193</v>
          </cell>
          <cell r="N208">
            <v>0</v>
          </cell>
          <cell r="O208">
            <v>0</v>
          </cell>
          <cell r="P208">
            <v>117193</v>
          </cell>
          <cell r="Q208">
            <v>0</v>
          </cell>
          <cell r="R208">
            <v>117193</v>
          </cell>
          <cell r="S208">
            <v>0</v>
          </cell>
          <cell r="T208">
            <v>0</v>
          </cell>
          <cell r="U208">
            <v>0</v>
          </cell>
          <cell r="V208">
            <v>117193</v>
          </cell>
        </row>
        <row r="209">
          <cell r="J209" t="str">
            <v>SS74421</v>
          </cell>
          <cell r="K209">
            <v>2012</v>
          </cell>
          <cell r="L209" t="str">
            <v>Finalizada</v>
          </cell>
          <cell r="M209">
            <v>62729</v>
          </cell>
          <cell r="N209">
            <v>0</v>
          </cell>
          <cell r="O209">
            <v>0</v>
          </cell>
          <cell r="P209">
            <v>62729</v>
          </cell>
          <cell r="Q209">
            <v>0</v>
          </cell>
          <cell r="R209">
            <v>62729</v>
          </cell>
          <cell r="S209">
            <v>0</v>
          </cell>
          <cell r="T209">
            <v>0</v>
          </cell>
          <cell r="U209">
            <v>0</v>
          </cell>
          <cell r="V209">
            <v>62729</v>
          </cell>
        </row>
        <row r="210">
          <cell r="J210" t="str">
            <v>SS71689</v>
          </cell>
          <cell r="K210">
            <v>2012</v>
          </cell>
          <cell r="L210" t="str">
            <v>Finalizada</v>
          </cell>
          <cell r="M210">
            <v>44028329</v>
          </cell>
          <cell r="N210">
            <v>0</v>
          </cell>
          <cell r="O210">
            <v>0</v>
          </cell>
          <cell r="P210">
            <v>44028329</v>
          </cell>
          <cell r="Q210">
            <v>0</v>
          </cell>
          <cell r="R210">
            <v>0</v>
          </cell>
          <cell r="S210">
            <v>44028329</v>
          </cell>
          <cell r="T210">
            <v>0</v>
          </cell>
          <cell r="U210">
            <v>0</v>
          </cell>
          <cell r="V210">
            <v>0</v>
          </cell>
        </row>
        <row r="211">
          <cell r="J211" t="str">
            <v>SS71077</v>
          </cell>
          <cell r="K211">
            <v>2012</v>
          </cell>
          <cell r="L211" t="str">
            <v>Finalizada</v>
          </cell>
          <cell r="M211">
            <v>808164</v>
          </cell>
          <cell r="N211">
            <v>0</v>
          </cell>
          <cell r="O211">
            <v>0</v>
          </cell>
          <cell r="P211">
            <v>808164</v>
          </cell>
          <cell r="Q211">
            <v>0</v>
          </cell>
          <cell r="R211">
            <v>808164</v>
          </cell>
          <cell r="S211">
            <v>0</v>
          </cell>
          <cell r="T211">
            <v>0</v>
          </cell>
          <cell r="U211">
            <v>0</v>
          </cell>
          <cell r="V211">
            <v>808164</v>
          </cell>
        </row>
        <row r="212">
          <cell r="J212" t="str">
            <v>SS66661</v>
          </cell>
          <cell r="K212">
            <v>2012</v>
          </cell>
          <cell r="L212" t="str">
            <v>Finalizada</v>
          </cell>
          <cell r="M212">
            <v>19290897</v>
          </cell>
          <cell r="N212">
            <v>0</v>
          </cell>
          <cell r="O212">
            <v>10441974</v>
          </cell>
          <cell r="P212">
            <v>19290897</v>
          </cell>
          <cell r="Q212">
            <v>162645</v>
          </cell>
          <cell r="R212">
            <v>14845545</v>
          </cell>
          <cell r="S212">
            <v>4445352</v>
          </cell>
          <cell r="T212">
            <v>0</v>
          </cell>
          <cell r="U212">
            <v>0</v>
          </cell>
          <cell r="V212">
            <v>14845545</v>
          </cell>
        </row>
        <row r="213">
          <cell r="J213" t="str">
            <v>SS64155</v>
          </cell>
          <cell r="K213">
            <v>2012</v>
          </cell>
          <cell r="L213" t="str">
            <v>Finalizada</v>
          </cell>
          <cell r="M213">
            <v>2434826</v>
          </cell>
          <cell r="N213">
            <v>0</v>
          </cell>
          <cell r="O213">
            <v>1343195</v>
          </cell>
          <cell r="P213">
            <v>2434826</v>
          </cell>
          <cell r="Q213">
            <v>0</v>
          </cell>
          <cell r="R213">
            <v>2434826</v>
          </cell>
          <cell r="S213">
            <v>0</v>
          </cell>
          <cell r="T213">
            <v>0</v>
          </cell>
          <cell r="U213">
            <v>0</v>
          </cell>
          <cell r="V213">
            <v>2434826</v>
          </cell>
        </row>
        <row r="214">
          <cell r="J214" t="str">
            <v>SS57293</v>
          </cell>
          <cell r="K214">
            <v>2012</v>
          </cell>
          <cell r="L214" t="str">
            <v>Finalizada</v>
          </cell>
          <cell r="M214">
            <v>7337850</v>
          </cell>
          <cell r="N214">
            <v>0</v>
          </cell>
          <cell r="O214">
            <v>16057464</v>
          </cell>
          <cell r="P214">
            <v>7337850</v>
          </cell>
          <cell r="Q214">
            <v>0</v>
          </cell>
          <cell r="R214">
            <v>7337850</v>
          </cell>
          <cell r="S214">
            <v>0</v>
          </cell>
          <cell r="T214">
            <v>0</v>
          </cell>
          <cell r="U214">
            <v>0</v>
          </cell>
          <cell r="V214">
            <v>7337850</v>
          </cell>
        </row>
        <row r="215">
          <cell r="J215" t="str">
            <v>SS55016</v>
          </cell>
          <cell r="K215">
            <v>2012</v>
          </cell>
          <cell r="L215" t="str">
            <v>Finalizada</v>
          </cell>
          <cell r="M215">
            <v>1817300</v>
          </cell>
          <cell r="N215">
            <v>0</v>
          </cell>
          <cell r="O215">
            <v>0</v>
          </cell>
          <cell r="P215">
            <v>1817300</v>
          </cell>
          <cell r="Q215">
            <v>0</v>
          </cell>
          <cell r="R215">
            <v>0</v>
          </cell>
          <cell r="S215">
            <v>1817300</v>
          </cell>
          <cell r="T215">
            <v>0</v>
          </cell>
          <cell r="U215">
            <v>0</v>
          </cell>
          <cell r="V215">
            <v>0</v>
          </cell>
        </row>
        <row r="216">
          <cell r="J216" t="str">
            <v>SS50725</v>
          </cell>
          <cell r="K216">
            <v>2012</v>
          </cell>
          <cell r="L216" t="str">
            <v>Finalizada</v>
          </cell>
          <cell r="M216">
            <v>693560</v>
          </cell>
          <cell r="N216">
            <v>0</v>
          </cell>
          <cell r="O216">
            <v>0</v>
          </cell>
          <cell r="P216">
            <v>693560</v>
          </cell>
          <cell r="Q216">
            <v>0</v>
          </cell>
          <cell r="R216">
            <v>693560</v>
          </cell>
          <cell r="S216">
            <v>0</v>
          </cell>
          <cell r="T216">
            <v>0</v>
          </cell>
          <cell r="U216">
            <v>0</v>
          </cell>
          <cell r="V216">
            <v>693560</v>
          </cell>
        </row>
        <row r="217">
          <cell r="J217" t="str">
            <v>SS53673</v>
          </cell>
          <cell r="K217">
            <v>2012</v>
          </cell>
          <cell r="L217" t="str">
            <v>Finalizada</v>
          </cell>
          <cell r="M217">
            <v>50600</v>
          </cell>
          <cell r="N217">
            <v>0</v>
          </cell>
          <cell r="O217">
            <v>0</v>
          </cell>
          <cell r="P217">
            <v>50600</v>
          </cell>
          <cell r="Q217">
            <v>0</v>
          </cell>
          <cell r="R217">
            <v>50600</v>
          </cell>
          <cell r="S217">
            <v>0</v>
          </cell>
          <cell r="T217">
            <v>0</v>
          </cell>
          <cell r="U217">
            <v>0</v>
          </cell>
          <cell r="V217">
            <v>50600</v>
          </cell>
        </row>
        <row r="218">
          <cell r="J218" t="str">
            <v>SS50016</v>
          </cell>
          <cell r="K218">
            <v>2012</v>
          </cell>
          <cell r="L218" t="str">
            <v>Finalizada</v>
          </cell>
          <cell r="M218">
            <v>18180660</v>
          </cell>
          <cell r="N218">
            <v>0</v>
          </cell>
          <cell r="O218">
            <v>32239162</v>
          </cell>
          <cell r="P218">
            <v>18180660</v>
          </cell>
          <cell r="Q218">
            <v>0</v>
          </cell>
          <cell r="R218">
            <v>18180660</v>
          </cell>
          <cell r="S218">
            <v>0</v>
          </cell>
          <cell r="T218">
            <v>0</v>
          </cell>
          <cell r="U218">
            <v>0</v>
          </cell>
          <cell r="V218">
            <v>18180660</v>
          </cell>
        </row>
        <row r="219">
          <cell r="J219" t="str">
            <v>SS37703</v>
          </cell>
          <cell r="K219">
            <v>2012</v>
          </cell>
          <cell r="L219" t="str">
            <v>Finalizada</v>
          </cell>
          <cell r="M219">
            <v>54374</v>
          </cell>
          <cell r="N219">
            <v>0</v>
          </cell>
          <cell r="O219">
            <v>0</v>
          </cell>
          <cell r="P219">
            <v>54374</v>
          </cell>
          <cell r="Q219">
            <v>0</v>
          </cell>
          <cell r="R219">
            <v>54374</v>
          </cell>
          <cell r="S219">
            <v>0</v>
          </cell>
          <cell r="T219">
            <v>0</v>
          </cell>
          <cell r="U219">
            <v>0</v>
          </cell>
          <cell r="V219">
            <v>54374</v>
          </cell>
        </row>
        <row r="220">
          <cell r="J220" t="str">
            <v>SS29284</v>
          </cell>
          <cell r="K220">
            <v>2012</v>
          </cell>
          <cell r="L220" t="str">
            <v>Finalizada</v>
          </cell>
          <cell r="M220">
            <v>100086</v>
          </cell>
          <cell r="N220">
            <v>0</v>
          </cell>
          <cell r="O220">
            <v>0</v>
          </cell>
          <cell r="P220">
            <v>100086</v>
          </cell>
          <cell r="Q220">
            <v>0</v>
          </cell>
          <cell r="R220">
            <v>100086</v>
          </cell>
          <cell r="S220">
            <v>0</v>
          </cell>
          <cell r="T220">
            <v>0</v>
          </cell>
          <cell r="U220">
            <v>0</v>
          </cell>
          <cell r="V220">
            <v>100086</v>
          </cell>
        </row>
        <row r="221">
          <cell r="J221" t="str">
            <v>SS21191</v>
          </cell>
          <cell r="K221">
            <v>2012</v>
          </cell>
          <cell r="L221" t="str">
            <v>Finalizada</v>
          </cell>
          <cell r="M221">
            <v>299001</v>
          </cell>
          <cell r="N221">
            <v>0</v>
          </cell>
          <cell r="O221">
            <v>0</v>
          </cell>
          <cell r="P221">
            <v>299001</v>
          </cell>
          <cell r="Q221">
            <v>0</v>
          </cell>
          <cell r="R221">
            <v>299001</v>
          </cell>
          <cell r="S221">
            <v>0</v>
          </cell>
          <cell r="T221">
            <v>0</v>
          </cell>
          <cell r="U221">
            <v>0</v>
          </cell>
          <cell r="V221">
            <v>299001</v>
          </cell>
        </row>
        <row r="222">
          <cell r="J222" t="str">
            <v>SS32100</v>
          </cell>
          <cell r="K222">
            <v>2012</v>
          </cell>
          <cell r="L222" t="str">
            <v>Finalizada</v>
          </cell>
          <cell r="M222">
            <v>110111</v>
          </cell>
          <cell r="N222">
            <v>0</v>
          </cell>
          <cell r="O222">
            <v>0</v>
          </cell>
          <cell r="P222">
            <v>110111</v>
          </cell>
          <cell r="Q222">
            <v>0</v>
          </cell>
          <cell r="R222">
            <v>110111</v>
          </cell>
          <cell r="S222">
            <v>0</v>
          </cell>
          <cell r="T222">
            <v>0</v>
          </cell>
          <cell r="U222">
            <v>0</v>
          </cell>
          <cell r="V222">
            <v>110111</v>
          </cell>
        </row>
        <row r="223">
          <cell r="J223" t="str">
            <v>SS35012</v>
          </cell>
          <cell r="K223">
            <v>2012</v>
          </cell>
          <cell r="L223" t="str">
            <v>Finalizada</v>
          </cell>
          <cell r="M223">
            <v>95569</v>
          </cell>
          <cell r="N223">
            <v>0</v>
          </cell>
          <cell r="O223">
            <v>0</v>
          </cell>
          <cell r="P223">
            <v>95569</v>
          </cell>
          <cell r="Q223">
            <v>0</v>
          </cell>
          <cell r="R223">
            <v>95569</v>
          </cell>
          <cell r="S223">
            <v>0</v>
          </cell>
          <cell r="T223">
            <v>0</v>
          </cell>
          <cell r="U223">
            <v>0</v>
          </cell>
          <cell r="V223">
            <v>95569</v>
          </cell>
        </row>
        <row r="224">
          <cell r="J224" t="str">
            <v>SS27800</v>
          </cell>
          <cell r="K224">
            <v>2012</v>
          </cell>
          <cell r="L224" t="str">
            <v>Finalizada</v>
          </cell>
          <cell r="M224">
            <v>48712</v>
          </cell>
          <cell r="N224">
            <v>0</v>
          </cell>
          <cell r="O224">
            <v>0</v>
          </cell>
          <cell r="P224">
            <v>48712</v>
          </cell>
          <cell r="Q224">
            <v>0</v>
          </cell>
          <cell r="R224">
            <v>48712</v>
          </cell>
          <cell r="S224">
            <v>0</v>
          </cell>
          <cell r="T224">
            <v>0</v>
          </cell>
          <cell r="U224">
            <v>0</v>
          </cell>
          <cell r="V224">
            <v>48712</v>
          </cell>
        </row>
        <row r="225">
          <cell r="J225" t="str">
            <v>S120997</v>
          </cell>
          <cell r="K225">
            <v>2011</v>
          </cell>
          <cell r="L225" t="str">
            <v>Finalizada</v>
          </cell>
          <cell r="M225">
            <v>17495672</v>
          </cell>
          <cell r="N225">
            <v>0</v>
          </cell>
          <cell r="O225">
            <v>6390204</v>
          </cell>
          <cell r="P225">
            <v>17495672</v>
          </cell>
          <cell r="Q225">
            <v>0</v>
          </cell>
          <cell r="R225">
            <v>18493906</v>
          </cell>
          <cell r="S225">
            <v>0</v>
          </cell>
          <cell r="T225">
            <v>0</v>
          </cell>
          <cell r="U225">
            <v>0</v>
          </cell>
          <cell r="V225">
            <v>18493906</v>
          </cell>
        </row>
        <row r="226">
          <cell r="J226" t="str">
            <v>S110971</v>
          </cell>
          <cell r="K226">
            <v>2010</v>
          </cell>
          <cell r="L226" t="str">
            <v>Finalizada</v>
          </cell>
          <cell r="M226">
            <v>36763808</v>
          </cell>
          <cell r="N226">
            <v>0</v>
          </cell>
          <cell r="O226">
            <v>35054096</v>
          </cell>
          <cell r="P226">
            <v>36763808</v>
          </cell>
          <cell r="Q226">
            <v>147805</v>
          </cell>
          <cell r="R226">
            <v>36616003</v>
          </cell>
          <cell r="S226">
            <v>0</v>
          </cell>
          <cell r="T226">
            <v>0</v>
          </cell>
          <cell r="U226">
            <v>0</v>
          </cell>
          <cell r="V226">
            <v>36616003</v>
          </cell>
        </row>
        <row r="227">
          <cell r="J227" t="str">
            <v>FV58010</v>
          </cell>
          <cell r="K227">
            <v>2023</v>
          </cell>
          <cell r="L227" t="str">
            <v>Para respuesta prestador</v>
          </cell>
          <cell r="M227">
            <v>43418951</v>
          </cell>
          <cell r="N227">
            <v>0</v>
          </cell>
          <cell r="O227">
            <v>0</v>
          </cell>
          <cell r="P227">
            <v>43418951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390940</v>
          </cell>
          <cell r="V227">
            <v>0</v>
          </cell>
        </row>
        <row r="228">
          <cell r="J228" t="str">
            <v>FV58040</v>
          </cell>
          <cell r="K228">
            <v>2023</v>
          </cell>
          <cell r="L228" t="str">
            <v>Para respuesta prestador</v>
          </cell>
          <cell r="M228">
            <v>14592622</v>
          </cell>
          <cell r="N228">
            <v>0</v>
          </cell>
          <cell r="O228">
            <v>0</v>
          </cell>
          <cell r="P228">
            <v>14592622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374750</v>
          </cell>
          <cell r="V228">
            <v>0</v>
          </cell>
        </row>
        <row r="229">
          <cell r="J229" t="str">
            <v>FV36737</v>
          </cell>
          <cell r="K229">
            <v>2022</v>
          </cell>
          <cell r="L229" t="str">
            <v>Para respuesta prestador</v>
          </cell>
          <cell r="M229">
            <v>36100559</v>
          </cell>
          <cell r="N229">
            <v>0</v>
          </cell>
          <cell r="O229">
            <v>0</v>
          </cell>
          <cell r="P229">
            <v>36100559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3460502</v>
          </cell>
          <cell r="V229">
            <v>0</v>
          </cell>
        </row>
        <row r="230">
          <cell r="J230" t="str">
            <v>FV36737</v>
          </cell>
          <cell r="K230">
            <v>2023</v>
          </cell>
          <cell r="L230" t="str">
            <v>Para respuesta prestador</v>
          </cell>
          <cell r="M230">
            <v>36100559</v>
          </cell>
          <cell r="N230">
            <v>0</v>
          </cell>
          <cell r="O230">
            <v>0</v>
          </cell>
          <cell r="P230">
            <v>36100559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3460502</v>
          </cell>
          <cell r="V230">
            <v>0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266.615181712965" createdVersion="5" refreshedVersion="5" minRefreshableVersion="3" recordCount="36">
  <cacheSource type="worksheet">
    <worksheetSource ref="A2:AA38" sheet="ESTADO DE CADA FACTURA"/>
  </cacheSource>
  <cacheFields count="27">
    <cacheField name="NIT IPS" numFmtId="0">
      <sharedItems containsSemiMixedTypes="0" containsString="0" containsNumber="1" containsInteger="1" minValue="830023202" maxValue="830023202"/>
    </cacheField>
    <cacheField name="Nombre IPS" numFmtId="0">
      <sharedItems/>
    </cacheField>
    <cacheField name="Prefijo Factura" numFmtId="49">
      <sharedItems/>
    </cacheField>
    <cacheField name="Numero Factura" numFmtId="0">
      <sharedItems containsSemiMixedTypes="0" containsString="0" containsNumber="1" containsInteger="1" minValue="1588" maxValue="348375"/>
    </cacheField>
    <cacheField name="FACTURA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12-09-21T00:00:00" maxDate="2023-02-24T14:40:44"/>
    </cacheField>
    <cacheField name="IPS Fecha Radicado" numFmtId="14">
      <sharedItems containsSemiMixedTypes="0" containsNonDate="0" containsDate="1" containsString="0" minDate="2012-12-05T00:00:00" maxDate="2023-03-11T00:00:00"/>
    </cacheField>
    <cacheField name="IPS Valor Factura" numFmtId="168">
      <sharedItems containsSemiMixedTypes="0" containsString="0" containsNumber="1" containsInteger="1" minValue="43000" maxValue="90936452"/>
    </cacheField>
    <cacheField name="IPS Saldo Factura" numFmtId="172">
      <sharedItems containsSemiMixedTypes="0" containsString="0" containsNumber="1" containsInteger="1" minValue="43000" maxValue="15439967"/>
    </cacheField>
    <cacheField name="Tipo de Contrato" numFmtId="0">
      <sharedItems/>
    </cacheField>
    <cacheField name="Sede / Ciudad" numFmtId="0">
      <sharedItems/>
    </cacheField>
    <cacheField name="Tipo de Prestación" numFmtId="0">
      <sharedItems/>
    </cacheField>
    <cacheField name="ESTADO EPS 23 DE OCTUBRE DE 2023" numFmtId="0">
      <sharedItems/>
    </cacheField>
    <cacheField name="ESTADO EPS DICIEMBRE 06 DE 2023" numFmtId="0">
      <sharedItems count="4">
        <s v="FACTURA EN PROCESO JURIDICO"/>
        <s v="FACTURA EN PROGRAMACION DE PAGO"/>
        <s v="GLOSA POR CONCILIAR"/>
        <s v="FACTURA DEVUELTA"/>
      </sharedItems>
    </cacheField>
    <cacheField name="EstadoFacturaBoxalud" numFmtId="0">
      <sharedItems/>
    </cacheField>
    <cacheField name="TipoContrato" numFmtId="0">
      <sharedItems/>
    </cacheField>
    <cacheField name="ValorTotalBruto" numFmtId="164">
      <sharedItems containsSemiMixedTypes="0" containsString="0" containsNumber="1" containsInteger="1" minValue="43000" maxValue="90936452"/>
    </cacheField>
    <cacheField name="ValorDevolucion" numFmtId="164">
      <sharedItems containsSemiMixedTypes="0" containsString="0" containsNumber="1" containsInteger="1" minValue="0" maxValue="8674056"/>
    </cacheField>
    <cacheField name="ValorCasusado" numFmtId="164">
      <sharedItems containsSemiMixedTypes="0" containsString="0" containsNumber="1" containsInteger="1" minValue="0" maxValue="96163656"/>
    </cacheField>
    <cacheField name="ValorRadicado" numFmtId="164">
      <sharedItems containsSemiMixedTypes="0" containsString="0" containsNumber="1" containsInteger="1" minValue="43000" maxValue="90936452"/>
    </cacheField>
    <cacheField name="ValorDeducible" numFmtId="164">
      <sharedItems containsSemiMixedTypes="0" containsString="0" containsNumber="1" containsInteger="1" minValue="0" maxValue="184928"/>
    </cacheField>
    <cacheField name="ValorAprobado" numFmtId="164">
      <sharedItems containsSemiMixedTypes="0" containsString="0" containsNumber="1" containsInteger="1" minValue="0" maxValue="78775764"/>
    </cacheField>
    <cacheField name="ValorGlosaAceptada" numFmtId="164">
      <sharedItems containsSemiMixedTypes="0" containsString="0" containsNumber="1" containsInteger="1" minValue="0" maxValue="13457624"/>
    </cacheField>
    <cacheField name="ValorGlosaPendiente" numFmtId="164">
      <sharedItems containsSemiMixedTypes="0" containsString="0" containsNumber="1" containsInteger="1" minValue="0" maxValue="3460502"/>
    </cacheField>
    <cacheField name="ValorPagar" numFmtId="164">
      <sharedItems containsSemiMixedTypes="0" containsString="0" containsNumber="1" containsInteger="1" minValue="0" maxValue="78775764"/>
    </cacheField>
    <cacheField name="ObservacionGlosaDevolucion" numFmtId="0">
      <sharedItems containsBlank="1" longText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6">
  <r>
    <n v="830023202"/>
    <s v="COSMITET LTDA"/>
    <s v="SS"/>
    <n v="73639"/>
    <s v="SS73639"/>
    <s v="830023202_SS_73639"/>
    <d v="2012-09-21T00:00:00"/>
    <d v="2012-12-05T00:00:00"/>
    <n v="1549200"/>
    <n v="176792"/>
    <s v="Urgencias"/>
    <s v="CALI"/>
    <s v="Regimen Contributivo"/>
    <s v="FACTURA EN PROCESO JURIDICO"/>
    <x v="0"/>
    <s v="Finalizada"/>
    <s v="Demanda"/>
    <n v="1549200"/>
    <n v="0"/>
    <n v="25546510"/>
    <n v="1549200"/>
    <n v="0"/>
    <n v="1372408"/>
    <n v="176792"/>
    <n v="0"/>
    <n v="1372408"/>
    <m/>
  </r>
  <r>
    <n v="830023202"/>
    <s v="COSMITET LTDA"/>
    <s v="SS"/>
    <n v="118716"/>
    <s v="SS118716"/>
    <s v="830023202_SS_118716"/>
    <d v="2013-07-23T00:00:00"/>
    <d v="2013-09-02T00:00:00"/>
    <n v="11669274"/>
    <n v="2943588"/>
    <s v="Urgencias"/>
    <s v="CALI"/>
    <s v="Regimen Contributivo"/>
    <s v="FACTURA EN PROCESO JURIDICO"/>
    <x v="0"/>
    <s v="Finalizada"/>
    <s v="Demanda"/>
    <n v="11669274"/>
    <n v="0"/>
    <n v="60479055"/>
    <n v="11669274"/>
    <n v="0"/>
    <n v="8540758"/>
    <n v="3128516"/>
    <n v="0"/>
    <n v="8540758"/>
    <m/>
  </r>
  <r>
    <n v="830023202"/>
    <s v="COSMITET LTDA"/>
    <s v="SS"/>
    <n v="123501"/>
    <s v="SS123501"/>
    <s v="830023202_SS_123501"/>
    <d v="2013-08-27T00:00:00"/>
    <d v="2013-10-01T00:00:00"/>
    <n v="43000"/>
    <n v="43000"/>
    <s v="Urgencias"/>
    <s v="CALI"/>
    <s v="Regimen Contributivo"/>
    <s v="FACTURA EN PROCESO JURIDICO"/>
    <x v="0"/>
    <s v="Finalizada"/>
    <s v="Demanda"/>
    <n v="43000"/>
    <n v="0"/>
    <n v="0"/>
    <n v="43000"/>
    <n v="0"/>
    <n v="0"/>
    <n v="43000"/>
    <n v="0"/>
    <n v="0"/>
    <m/>
  </r>
  <r>
    <n v="830023202"/>
    <s v="COSMITET LTDA"/>
    <s v="SS"/>
    <n v="126314"/>
    <s v="SS126314"/>
    <s v="830023202_SS_126314"/>
    <d v="2013-09-17T00:00:00"/>
    <d v="2013-10-01T00:00:00"/>
    <n v="43000"/>
    <n v="43000"/>
    <s v="Urgencias"/>
    <s v="CALI"/>
    <s v="Regimen Contributivo"/>
    <s v="FACTURA EN PROCESO JURIDICO"/>
    <x v="0"/>
    <s v="Finalizada"/>
    <s v="Demanda"/>
    <n v="43000"/>
    <n v="0"/>
    <n v="0"/>
    <n v="43000"/>
    <n v="0"/>
    <n v="0"/>
    <n v="43000"/>
    <n v="0"/>
    <n v="0"/>
    <m/>
  </r>
  <r>
    <n v="830023202"/>
    <s v="COSMITET LTDA"/>
    <s v="SS"/>
    <n v="126214"/>
    <s v="SS126214"/>
    <s v="830023202_SS_126214"/>
    <d v="2013-09-30T00:00:00"/>
    <d v="2013-11-05T00:00:00"/>
    <n v="286900"/>
    <n v="85989"/>
    <s v="Urgencias"/>
    <s v="CALI"/>
    <s v="Regimen Contributivo"/>
    <s v="FACTURA EN PROCESO JURIDICO"/>
    <x v="0"/>
    <s v="Finalizada"/>
    <s v="Demanda"/>
    <n v="497045"/>
    <n v="0"/>
    <n v="4436398"/>
    <n v="497045"/>
    <n v="0"/>
    <n v="411056"/>
    <n v="85989"/>
    <n v="0"/>
    <n v="411056"/>
    <m/>
  </r>
  <r>
    <n v="830023202"/>
    <s v="COSMITET LTDA"/>
    <s v="SS"/>
    <n v="128369"/>
    <s v="SS128369"/>
    <s v="830023202_SS_128369"/>
    <d v="2013-10-22T00:00:00"/>
    <d v="2013-11-05T00:00:00"/>
    <n v="43000"/>
    <n v="286900"/>
    <s v="Urgencias"/>
    <s v="CALI"/>
    <s v="Regimen Contributivo"/>
    <s v="FACTURA EN PROCESO JURIDICO"/>
    <x v="0"/>
    <s v="Finalizada"/>
    <s v="Demanda"/>
    <n v="286900"/>
    <n v="0"/>
    <n v="0"/>
    <n v="286900"/>
    <n v="0"/>
    <n v="0"/>
    <n v="286900"/>
    <n v="0"/>
    <n v="0"/>
    <m/>
  </r>
  <r>
    <n v="830023202"/>
    <s v="COSMITET LTDA"/>
    <s v="SS"/>
    <n v="131534"/>
    <s v="SS131534"/>
    <s v="830023202_SS_131534"/>
    <d v="2013-09-16T00:00:00"/>
    <d v="2013-11-05T00:00:00"/>
    <n v="497045"/>
    <n v="43000"/>
    <s v="Urgencias"/>
    <s v="CALI"/>
    <s v="Regimen Contributivo"/>
    <s v="FACTURA EN PROCESO JURIDICO"/>
    <x v="0"/>
    <s v="Finalizada"/>
    <s v="Demanda"/>
    <n v="43000"/>
    <n v="0"/>
    <n v="0"/>
    <n v="43000"/>
    <n v="0"/>
    <n v="0"/>
    <n v="43000"/>
    <n v="0"/>
    <n v="0"/>
    <m/>
  </r>
  <r>
    <n v="830023202"/>
    <s v="COSMITET LTDA"/>
    <s v="SS"/>
    <n v="129355"/>
    <s v="SS129355"/>
    <s v="830023202_SS_129355"/>
    <d v="2013-10-07T00:00:00"/>
    <d v="2013-12-02T00:00:00"/>
    <n v="7147993"/>
    <n v="717480"/>
    <s v="Urgencias"/>
    <s v="CALI"/>
    <s v="Regimen Contributivo"/>
    <s v="FACTURA EN PROCESO JURIDICO"/>
    <x v="0"/>
    <s v="Finalizada"/>
    <s v="Demanda"/>
    <n v="7147993"/>
    <n v="0"/>
    <n v="13086025"/>
    <n v="7147993"/>
    <n v="0"/>
    <n v="6430513"/>
    <n v="717480"/>
    <n v="0"/>
    <n v="6430513"/>
    <m/>
  </r>
  <r>
    <n v="830023202"/>
    <s v="COSMITET LTDA"/>
    <s v="SS"/>
    <n v="135419"/>
    <s v="SS135419"/>
    <s v="830023202_SS_135419"/>
    <d v="2013-11-18T00:00:00"/>
    <d v="2013-12-02T00:00:00"/>
    <n v="120800"/>
    <n v="120800"/>
    <s v="Urgencias"/>
    <s v="CALI"/>
    <s v="Regimen Contributivo"/>
    <s v="FACTURA EN PROCESO JURIDICO"/>
    <x v="0"/>
    <s v="Finalizada"/>
    <s v="Demanda"/>
    <n v="120800"/>
    <n v="0"/>
    <n v="0"/>
    <n v="120800"/>
    <n v="0"/>
    <n v="0"/>
    <n v="120800"/>
    <n v="0"/>
    <n v="0"/>
    <m/>
  </r>
  <r>
    <n v="830023202"/>
    <s v="COSMITET LTDA"/>
    <s v="SS"/>
    <n v="139046"/>
    <s v="SS139046"/>
    <s v="830023202_SS_139046"/>
    <d v="2013-12-10T00:00:00"/>
    <d v="2014-01-02T00:00:00"/>
    <n v="43000"/>
    <n v="43000"/>
    <s v="Urgencias"/>
    <s v="CALI"/>
    <s v="Regimen Contributivo"/>
    <s v="FACTURA EN PROCESO JURIDICO"/>
    <x v="0"/>
    <s v="Finalizada"/>
    <s v="Demanda"/>
    <n v="43000"/>
    <n v="0"/>
    <n v="0"/>
    <n v="43000"/>
    <n v="0"/>
    <n v="0"/>
    <n v="43000"/>
    <n v="0"/>
    <n v="0"/>
    <m/>
  </r>
  <r>
    <n v="830023202"/>
    <s v="COSMITET LTDA"/>
    <s v="SS"/>
    <n v="142950"/>
    <s v="SS142950"/>
    <s v="830023202_SS_142950"/>
    <d v="2014-01-11T00:00:00"/>
    <d v="2014-02-03T00:00:00"/>
    <n v="11725562"/>
    <n v="2461434"/>
    <s v="Urgencias"/>
    <s v="CALI"/>
    <s v="Regimen Contributivo"/>
    <s v="FACTURA EN PROCESO JURIDICO"/>
    <x v="0"/>
    <s v="Finalizada"/>
    <s v="Demanda"/>
    <n v="11725562"/>
    <n v="0"/>
    <n v="20437208"/>
    <n v="11725562"/>
    <n v="0"/>
    <n v="8764799"/>
    <n v="2960763"/>
    <n v="0"/>
    <n v="8764799"/>
    <m/>
  </r>
  <r>
    <n v="830023202"/>
    <s v="COSMITET LTDA"/>
    <s v="SS"/>
    <n v="145426"/>
    <s v="SS145426"/>
    <s v="830023202_SS_145426"/>
    <d v="2014-01-28T00:00:00"/>
    <d v="2014-03-03T00:00:00"/>
    <n v="45000"/>
    <n v="45000"/>
    <s v="Urgencias"/>
    <s v="CALI"/>
    <s v="Regimen Contributivo"/>
    <s v="FACTURA EN PROCESO JURIDICO"/>
    <x v="0"/>
    <s v="Finalizada"/>
    <s v="Demanda"/>
    <n v="45000"/>
    <n v="0"/>
    <n v="0"/>
    <n v="45000"/>
    <n v="0"/>
    <n v="0"/>
    <n v="45000"/>
    <n v="0"/>
    <n v="0"/>
    <m/>
  </r>
  <r>
    <n v="830023202"/>
    <s v="COSMITET LTDA"/>
    <s v="SS"/>
    <n v="149794"/>
    <s v="SS149794"/>
    <s v="830023202_SS_149794"/>
    <d v="2014-02-26T00:00:00"/>
    <d v="2014-03-05T00:00:00"/>
    <n v="51384996"/>
    <n v="7483874"/>
    <s v="Urgencias"/>
    <s v="CALI"/>
    <s v="Regimen Contributivo"/>
    <s v="FACTURA EN PROCESO JURIDICO"/>
    <x v="0"/>
    <s v="Finalizada"/>
    <s v="Demanda"/>
    <n v="51384996"/>
    <n v="0"/>
    <n v="96163656"/>
    <n v="51384996"/>
    <n v="0"/>
    <n v="39466646"/>
    <n v="11918350"/>
    <n v="0"/>
    <n v="39466646"/>
    <m/>
  </r>
  <r>
    <n v="830023202"/>
    <s v="COSMITET LTDA"/>
    <s v="SS"/>
    <n v="149797"/>
    <s v="SS149797"/>
    <s v="830023202_SS_149797"/>
    <d v="2014-02-26T00:00:00"/>
    <d v="2014-04-01T00:00:00"/>
    <n v="706300"/>
    <n v="706300"/>
    <s v="Urgencias"/>
    <s v="CALI"/>
    <s v="Regimen Contributivo"/>
    <s v="FACTURA EN PROCESO JURIDICO"/>
    <x v="0"/>
    <s v="Finalizada"/>
    <s v="Demanda"/>
    <n v="706300"/>
    <n v="0"/>
    <n v="0"/>
    <n v="706300"/>
    <n v="0"/>
    <n v="0"/>
    <n v="706300"/>
    <n v="0"/>
    <n v="0"/>
    <m/>
  </r>
  <r>
    <n v="830023202"/>
    <s v="COSMITET LTDA"/>
    <s v="SS"/>
    <n v="151505"/>
    <s v="SS151505"/>
    <s v="830023202_SS_151505"/>
    <d v="2014-03-11T00:00:00"/>
    <d v="2014-04-01T00:00:00"/>
    <n v="45000"/>
    <n v="45000"/>
    <s v="Urgencias"/>
    <s v="CALI"/>
    <s v="Regimen Contributivo"/>
    <s v="FACTURA EN PROCESO JURIDICO"/>
    <x v="0"/>
    <s v="Finalizada"/>
    <s v="Demanda"/>
    <n v="45000"/>
    <n v="0"/>
    <n v="0"/>
    <n v="45000"/>
    <n v="0"/>
    <n v="0"/>
    <n v="45000"/>
    <n v="0"/>
    <n v="0"/>
    <m/>
  </r>
  <r>
    <n v="830023202"/>
    <s v="COSMITET LTDA"/>
    <s v="SS"/>
    <n v="162717"/>
    <s v="SS162717"/>
    <s v="830023202_SS_162717"/>
    <d v="2014-05-28T00:00:00"/>
    <d v="2014-06-03T00:00:00"/>
    <n v="5559252"/>
    <n v="3190032"/>
    <s v="Urgencias"/>
    <s v="CALI"/>
    <s v="Regimen Contributivo"/>
    <s v="FACTURA EN PROCESO JURIDICO"/>
    <x v="0"/>
    <s v="Finalizada"/>
    <s v="Demanda"/>
    <n v="14025219"/>
    <n v="0"/>
    <n v="21103134"/>
    <n v="14025219"/>
    <n v="0"/>
    <n v="10835187"/>
    <n v="3190032"/>
    <n v="0"/>
    <n v="10835187"/>
    <m/>
  </r>
  <r>
    <n v="830023202"/>
    <s v="COSMITET LTDA"/>
    <s v="SS"/>
    <n v="164809"/>
    <s v="SS164809"/>
    <s v="830023202_SS_164809"/>
    <d v="2014-05-16T00:00:00"/>
    <d v="2014-06-03T00:00:00"/>
    <n v="14025219"/>
    <n v="2179043"/>
    <s v="Urgencias"/>
    <s v="CALI"/>
    <s v="Regimen Contributivo"/>
    <s v="FACTURA EN PROCESO JURIDICO"/>
    <x v="0"/>
    <s v="Finalizada"/>
    <s v="Demanda"/>
    <n v="5736044"/>
    <n v="0"/>
    <n v="17534706"/>
    <n v="5736044"/>
    <n v="176792"/>
    <n v="2829750"/>
    <n v="2729502"/>
    <n v="0"/>
    <n v="2829750"/>
    <m/>
  </r>
  <r>
    <n v="830023202"/>
    <s v="COSMITET LTDA"/>
    <s v="SS"/>
    <n v="175489"/>
    <s v="SS175489"/>
    <s v="830023202_SS_175489"/>
    <d v="2014-07-31T00:00:00"/>
    <d v="2014-09-02T00:00:00"/>
    <n v="90936452"/>
    <n v="2215440"/>
    <s v="Urgencias"/>
    <s v="CALI"/>
    <s v="Regimen Contributivo"/>
    <s v="FACTURA EN PROCESO JURIDICO"/>
    <x v="0"/>
    <s v="Finalizada"/>
    <s v="Demanda"/>
    <n v="39689054"/>
    <n v="0"/>
    <n v="48381166"/>
    <n v="39689054"/>
    <n v="0"/>
    <n v="37473614"/>
    <n v="2215440"/>
    <n v="0"/>
    <n v="37473614"/>
    <m/>
  </r>
  <r>
    <n v="830023202"/>
    <s v="COSMITET LTDA"/>
    <s v="SS"/>
    <n v="176321"/>
    <s v="SS176321"/>
    <s v="830023202_SS_176321"/>
    <d v="2014-07-28T00:00:00"/>
    <d v="2014-09-02T00:00:00"/>
    <n v="39689054"/>
    <n v="12160688"/>
    <s v="Urgencias"/>
    <s v="CALI"/>
    <s v="Regimen Contributivo"/>
    <s v="FACTURA EN PROCESO JURIDICO"/>
    <x v="0"/>
    <s v="Finalizada"/>
    <s v="Demanda"/>
    <n v="90936452"/>
    <n v="0"/>
    <n v="72571749"/>
    <n v="90936452"/>
    <n v="0"/>
    <n v="78775764"/>
    <n v="12160688"/>
    <n v="0"/>
    <n v="78775764"/>
    <m/>
  </r>
  <r>
    <n v="830023202"/>
    <s v="COSMITET LTDA"/>
    <s v="SS"/>
    <n v="184576"/>
    <s v="SS184576"/>
    <s v="830023202_SS_184576"/>
    <d v="2014-09-23T00:00:00"/>
    <d v="2014-10-01T00:00:00"/>
    <n v="17815186"/>
    <n v="232492"/>
    <s v="Urgencias"/>
    <s v="CALI"/>
    <s v="Regimen Contributivo"/>
    <s v="FACTURA EN PROCESO JURIDICO"/>
    <x v="0"/>
    <s v="Finalizada"/>
    <s v="Demanda"/>
    <n v="17815186"/>
    <n v="0"/>
    <n v="74497626"/>
    <n v="17815186"/>
    <n v="176792"/>
    <n v="17586302"/>
    <n v="228884"/>
    <n v="0"/>
    <n v="17586302"/>
    <m/>
  </r>
  <r>
    <n v="830023202"/>
    <s v="COSMITET LTDA"/>
    <s v="SS"/>
    <n v="198472"/>
    <s v="SS198472"/>
    <s v="830023202_SS_198472"/>
    <d v="2015-01-07T00:00:00"/>
    <d v="2015-02-02T00:00:00"/>
    <n v="4522472"/>
    <n v="1613128"/>
    <s v="Urgencias"/>
    <s v="CALI"/>
    <s v="Regimen Contributivo"/>
    <s v="FACTURA EN PROCESO JURIDICO"/>
    <x v="0"/>
    <s v="Finalizada"/>
    <s v="Demanda"/>
    <n v="4522472"/>
    <n v="0"/>
    <n v="5582625"/>
    <n v="4522472"/>
    <n v="0"/>
    <n v="2909344"/>
    <n v="1613128"/>
    <n v="0"/>
    <n v="2909344"/>
    <m/>
  </r>
  <r>
    <n v="830023202"/>
    <s v="COSMITET LTDA"/>
    <s v="SS"/>
    <n v="200736"/>
    <s v="SS200736"/>
    <s v="830023202_SS_200736"/>
    <d v="2015-02-06T00:00:00"/>
    <d v="2015-03-03T00:00:00"/>
    <n v="6491034"/>
    <n v="4658607"/>
    <s v="Urgencias"/>
    <s v="CALI"/>
    <s v="Regimen Contributivo"/>
    <s v="FACTURA EN PROCESO JURIDICO"/>
    <x v="0"/>
    <s v="Finalizada"/>
    <s v="Demanda"/>
    <n v="4658607"/>
    <n v="0"/>
    <n v="0"/>
    <n v="4658607"/>
    <n v="0"/>
    <n v="0"/>
    <n v="4658607"/>
    <n v="0"/>
    <n v="0"/>
    <m/>
  </r>
  <r>
    <n v="830023202"/>
    <s v="COSMITET LTDA"/>
    <s v="SS"/>
    <n v="202291"/>
    <s v="SS202291"/>
    <s v="830023202_SS_202291"/>
    <d v="2015-01-27T00:00:00"/>
    <d v="2015-03-03T00:00:00"/>
    <n v="4658607"/>
    <n v="6491034"/>
    <s v="Urgencias"/>
    <s v="CALI"/>
    <s v="Regimen Contributivo"/>
    <s v="FACTURA EN PROCESO JURIDICO"/>
    <x v="0"/>
    <s v="Finalizada"/>
    <s v="Demanda"/>
    <n v="6491034"/>
    <n v="0"/>
    <n v="0"/>
    <n v="6491034"/>
    <n v="0"/>
    <n v="0"/>
    <n v="6491034"/>
    <n v="0"/>
    <n v="0"/>
    <m/>
  </r>
  <r>
    <n v="830023202"/>
    <s v="COSMITET LTDA"/>
    <s v="SS"/>
    <n v="211803"/>
    <s v="SS211803"/>
    <s v="830023202_SS_211803"/>
    <d v="2015-04-27T00:00:00"/>
    <d v="2015-09-02T00:00:00"/>
    <n v="5039732"/>
    <n v="3374952"/>
    <s v="Urgencias"/>
    <s v="CALI"/>
    <s v="Regimen Contributivo"/>
    <s v="FACTURA EN PROCESO JURIDICO"/>
    <x v="0"/>
    <s v="Finalizada"/>
    <s v="Demanda"/>
    <n v="5039732"/>
    <n v="0"/>
    <n v="35726950"/>
    <n v="5039732"/>
    <n v="0"/>
    <n v="1546980"/>
    <n v="3492752"/>
    <n v="0"/>
    <n v="1546980"/>
    <m/>
  </r>
  <r>
    <n v="830023202"/>
    <s v="COSMITET LTDA"/>
    <s v="SS"/>
    <n v="227680"/>
    <s v="SS227680"/>
    <s v="830023202_SS_227680"/>
    <d v="2015-08-28T00:00:00"/>
    <d v="2015-09-02T00:00:00"/>
    <n v="74545287"/>
    <n v="15439967"/>
    <s v="Urgencias"/>
    <s v="CALI"/>
    <s v="Regimen Contributivo"/>
    <s v="FACTURA EN PROCESO JURIDICO"/>
    <x v="0"/>
    <s v="Finalizada"/>
    <s v="Demanda"/>
    <n v="74545287"/>
    <n v="0"/>
    <n v="93350828"/>
    <n v="74545287"/>
    <n v="184928"/>
    <n v="63517932"/>
    <n v="11027355"/>
    <n v="0"/>
    <n v="63517932"/>
    <m/>
  </r>
  <r>
    <n v="830023202"/>
    <s v="COSMITET LTDA"/>
    <s v="SS"/>
    <n v="231471"/>
    <s v="SS231471"/>
    <s v="830023202_SS_231471"/>
    <d v="2015-09-26T00:00:00"/>
    <d v="2015-11-03T00:00:00"/>
    <n v="13457624"/>
    <n v="13457624"/>
    <s v="Urgencias"/>
    <s v="CALI"/>
    <s v="Regimen Contributivo"/>
    <s v="FACTURA EN PROCESO JURIDICO"/>
    <x v="0"/>
    <s v="Finalizada"/>
    <s v="Demanda"/>
    <n v="13457624"/>
    <n v="0"/>
    <n v="0"/>
    <n v="13457624"/>
    <n v="0"/>
    <n v="0"/>
    <n v="13457624"/>
    <n v="0"/>
    <n v="0"/>
    <m/>
  </r>
  <r>
    <n v="830023202"/>
    <s v="COSMITET LTDA"/>
    <s v="SS"/>
    <n v="239366"/>
    <s v="SS239366"/>
    <s v="830023202_SS_239366"/>
    <d v="2015-11-27T00:00:00"/>
    <d v="2015-12-02T00:00:00"/>
    <n v="6349176"/>
    <n v="6349176"/>
    <s v="Urgencias"/>
    <s v="CALI"/>
    <s v="Regimen Contributivo"/>
    <s v="FACTURA EN PROCESO JURIDICO"/>
    <x v="0"/>
    <s v="Finalizada"/>
    <s v="Demanda"/>
    <n v="6349176"/>
    <n v="0"/>
    <n v="0"/>
    <n v="6349176"/>
    <n v="0"/>
    <n v="0"/>
    <n v="6349176"/>
    <n v="0"/>
    <n v="0"/>
    <m/>
  </r>
  <r>
    <n v="830023202"/>
    <s v="COSMITET LTDA"/>
    <s v="SS"/>
    <n v="266327"/>
    <s v="SS266327"/>
    <s v="830023202_SS_266327"/>
    <d v="2016-06-22T00:00:00"/>
    <d v="2016-07-05T00:00:00"/>
    <n v="775100"/>
    <n v="201240"/>
    <s v="Urgencias"/>
    <s v="CALI"/>
    <s v="Regimen Contributivo"/>
    <s v="FACTURA EN PROCESO JURIDICO"/>
    <x v="0"/>
    <s v="Finalizada"/>
    <s v="Demanda"/>
    <n v="775100"/>
    <n v="0"/>
    <n v="23234043"/>
    <n v="775100"/>
    <n v="0"/>
    <n v="476200"/>
    <n v="298900"/>
    <n v="0"/>
    <n v="476200"/>
    <m/>
  </r>
  <r>
    <n v="830023202"/>
    <s v="COSMITET LTDA"/>
    <s v="SS"/>
    <n v="269677"/>
    <s v="SS269677"/>
    <s v="830023202_SS_269677"/>
    <d v="2016-07-14T00:00:00"/>
    <d v="2016-08-02T00:00:00"/>
    <n v="5585158"/>
    <n v="5585158"/>
    <s v="Urgencias"/>
    <s v="CALI"/>
    <s v="Regimen Contributivo"/>
    <s v="FACTURA EN PROCESO JURIDICO"/>
    <x v="0"/>
    <s v="Finalizada"/>
    <s v="Demanda"/>
    <n v="5585158"/>
    <n v="0"/>
    <n v="0"/>
    <n v="5585158"/>
    <n v="0"/>
    <n v="0"/>
    <n v="5585158"/>
    <n v="0"/>
    <n v="0"/>
    <m/>
  </r>
  <r>
    <n v="830023202"/>
    <s v="COSMITET LTDA"/>
    <s v="SS"/>
    <n v="270494"/>
    <s v="SS270494"/>
    <s v="830023202_SS_270494"/>
    <d v="2016-07-22T00:00:00"/>
    <d v="2016-09-01T00:00:00"/>
    <n v="1621200"/>
    <n v="1621200"/>
    <s v="Urgencias"/>
    <s v="CALI"/>
    <s v="Regimen Contributivo"/>
    <s v="FACTURA EN PROCESO JURIDICO"/>
    <x v="0"/>
    <s v="Finalizada"/>
    <s v="Demanda"/>
    <n v="1621200"/>
    <n v="0"/>
    <n v="0"/>
    <n v="1621200"/>
    <n v="0"/>
    <n v="0"/>
    <n v="1621200"/>
    <n v="0"/>
    <n v="0"/>
    <m/>
  </r>
  <r>
    <n v="830023202"/>
    <s v="COSMITET LTDA"/>
    <s v="SS"/>
    <n v="348375"/>
    <s v="SS348375"/>
    <s v="830023202_SS_348375"/>
    <d v="2018-10-03T08:19:26"/>
    <d v="2018-11-07T00:00:00"/>
    <n v="4806604"/>
    <n v="3364623"/>
    <s v="Urgencias"/>
    <s v="CALI"/>
    <s v="Regimen Contributivo"/>
    <s v="FACTURA EN PROGRAMACION DE PAGO"/>
    <x v="1"/>
    <s v="Finalizada"/>
    <s v="Demanda"/>
    <n v="4806604"/>
    <n v="0"/>
    <n v="0"/>
    <n v="4806604"/>
    <n v="0"/>
    <n v="0"/>
    <n v="4806604"/>
    <n v="0"/>
    <n v="0"/>
    <m/>
  </r>
  <r>
    <n v="830023202"/>
    <s v="COSMITET LTDA"/>
    <s v="FE"/>
    <n v="1588"/>
    <s v="FE1588"/>
    <s v="830023202_FE_1588"/>
    <d v="2019-01-16T15:18:58"/>
    <d v="2019-02-05T00:00:00"/>
    <n v="12340711"/>
    <n v="8638498"/>
    <s v="Urgencias"/>
    <s v="CALI"/>
    <s v="Regimen Contributivo"/>
    <s v="FACTURA EN PROGRAMACION DE PAGO"/>
    <x v="1"/>
    <s v="Finalizada"/>
    <s v="Demanda"/>
    <n v="12340711"/>
    <n v="0"/>
    <n v="0"/>
    <n v="12340711"/>
    <n v="0"/>
    <n v="0"/>
    <n v="12340711"/>
    <n v="0"/>
    <n v="0"/>
    <m/>
  </r>
  <r>
    <n v="830023202"/>
    <s v="COSMITET LTDA"/>
    <s v="FV"/>
    <n v="36737"/>
    <s v="FV36737"/>
    <s v="830023202_FV_36737"/>
    <d v="2021-05-10T16:15:43"/>
    <d v="2021-07-02T00:00:00"/>
    <n v="36100559"/>
    <n v="1983168"/>
    <s v="Urgencias"/>
    <s v="CALI"/>
    <s v="Regimen Contributivo"/>
    <s v="FACTURA PENDIENTE EN PROGRAMACION DE PAGO - GLOSA PENDIENTE POR CONCILIAR"/>
    <x v="2"/>
    <s v="Para respuesta prestador"/>
    <s v="Demanda"/>
    <n v="36100559"/>
    <n v="0"/>
    <n v="0"/>
    <n v="36100559"/>
    <n v="0"/>
    <n v="32640057"/>
    <n v="0"/>
    <n v="3460502"/>
    <n v="32640057"/>
    <s v="SE DEVUELVE FACTURA ORIGINAL Y SOPORTES FACTURA SOAT ANEXAR:NO HAY AUTORIZACION PARA EL SERVICIO FACTURADO GESTIONAR capautorizaciones@epscomfenalcovalle.com.co DEBEN ENVIAR COP IA Factura Aseguradora. SE SACA DE INTERNET LA CERTIFICACION DE SEGUROS MUNDIAL PARA TOPE SOAT SEGUN FECHA DE SINIESTRO D E DICEIMBRE 14 2018 COBERTURA NO AGOTADA COMO ESTA EN LA CER TIFICACION . MILENA"/>
  </r>
  <r>
    <n v="830023202"/>
    <s v="COSMITET LTDA"/>
    <s v="FV"/>
    <n v="58040"/>
    <s v="FV58040"/>
    <s v="830023202_FV_58040"/>
    <d v="2022-03-09T07:43:08"/>
    <d v="2022-06-18T00:00:00"/>
    <n v="14592622"/>
    <n v="14592622"/>
    <s v="Urgencias"/>
    <s v="CALI"/>
    <s v="Regimen Contributivo"/>
    <s v="FACTURA PENDIENTE EN PROGRAMACION DE PAGO - GLOSA PENDIENTE POR CONCILIAR"/>
    <x v="2"/>
    <s v="Para respuesta prestador"/>
    <s v="Demanda"/>
    <n v="14592622"/>
    <n v="0"/>
    <n v="0"/>
    <n v="14592622"/>
    <n v="0"/>
    <n v="14217872"/>
    <n v="0"/>
    <n v="374750"/>
    <n v="14217872"/>
    <s v="PTCIA MEDICA. 608 TAC de Tórax Enero 23 no interpretado en la HC- Paraclínicos no interpretados en la HC: Enero 22: Ferrtina.Enero 25: Calcio. - Paraclínicos no interpretados en laHC: Enero 26: Acido Láctico- TP- TPT. Hemograma facturan 2 i interpretan 1 (HG 15,3)- Creatinina facturan 2 interpretan1 (1,59). Enero 27: Calcio no interpretado en la HC.ELIZABETH FERNANDEZ"/>
  </r>
  <r>
    <n v="830023202"/>
    <s v="COSMITET LTDA"/>
    <s v="FV"/>
    <n v="58010"/>
    <s v="FV58010"/>
    <s v="830023202_FV_58010"/>
    <d v="2022-03-08T15:06:26"/>
    <d v="2022-06-18T00:00:00"/>
    <n v="43418951"/>
    <n v="390940"/>
    <s v="Urgencias"/>
    <s v="CALI"/>
    <s v="Regimen Contributivo"/>
    <s v="FACTURA PENDIENTE EN PROGRAMACION DE PAGO - GLOSA PENDIENTE POR CONCILIAR"/>
    <x v="2"/>
    <s v="Para respuesta prestador"/>
    <s v="Demanda"/>
    <n v="43418951"/>
    <n v="0"/>
    <n v="0"/>
    <n v="43418951"/>
    <n v="0"/>
    <n v="43028011"/>
    <n v="0"/>
    <n v="390940"/>
    <n v="43028011"/>
    <s v="PERTINENCIA MEDICA/Rx de Tórax Mayo 1- 11 facturan 2 interpretan 1 cada día.--Estancia. Facturan UCI: Abril 28- Mayo 10;; UCIN Mayo 11; UCI Mayo 12. Considero sin criterios de UCI el 12 de Mayo, se reconoce como UCIN. Se objeta ladiferencia UCI- UCIN.ELIZABETH FERNANDEZ"/>
  </r>
  <r>
    <n v="830023202"/>
    <s v="COSMITET LTDA"/>
    <s v="FV"/>
    <n v="72812"/>
    <s v="FV72812"/>
    <s v="830023202_FV_72812"/>
    <d v="2023-02-24T14:40:44"/>
    <d v="2023-03-10T00:00:00"/>
    <n v="8674056"/>
    <n v="8674056"/>
    <s v="Urgencias"/>
    <s v="CALI"/>
    <s v="Regimen Contributivo"/>
    <s v="FACTURA DEVUELTA"/>
    <x v="3"/>
    <s v="Devuelta"/>
    <s v="Demanda"/>
    <n v="8674056"/>
    <n v="8674056"/>
    <n v="0"/>
    <n v="8674056"/>
    <n v="0"/>
    <n v="0"/>
    <n v="0"/>
    <n v="0"/>
    <n v="0"/>
    <s v="MIGRACION: AUT SE DEVUELVE FACTURA NO HAY AUTORIZACION PARA EL SERVICIO FACTURADO 2023-02-01 AL 2023-02-06 GESTIONAR CON EL AREA EN CARGADA DE AUTORIZACIONES SE REALIZA OBJECION MEDICA DRA MAT IBER $ 1.292.592 -608 Pertinencia médica Acido Láctico FEB 1 FACT2 INTERPRETAN 1 1-3 $ 56.100 -601 Estancia:Facturan Sala Especial FEB 1-2sin criterios  UCIN reconocen 2 DIAS BIPERSO NAL SE OBJEA DIFRENCIA $1.033.900- 426.500)x 2 FACTURACION Cánulsa nasal facturan 2 se acepta 1 por estancia. $ 5.500 Toallita antiséptica con Clorhexidina no facrturable, inclui en la estancia. $ 16.192 MILENA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ON">
  <location ref="A3:C8" firstHeaderRow="0" firstDataRow="1" firstDataCol="1"/>
  <pivotFields count="27"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numFmtId="168" showAll="0"/>
    <pivotField dataField="1" numFmtId="172" showAll="0"/>
    <pivotField showAll="0"/>
    <pivotField showAll="0"/>
    <pivotField showAll="0"/>
    <pivotField showAll="0"/>
    <pivotField axis="axisRow" showAll="0">
      <items count="5">
        <item x="3"/>
        <item x="0"/>
        <item x="1"/>
        <item x="2"/>
        <item t="default"/>
      </items>
    </pivotField>
    <pivotField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/>
  </pivotFields>
  <rowFields count="1">
    <field x="14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9" subtotal="count" baseField="14" baseItem="0"/>
    <dataField name=" SUMA SALDO IPS" fld="9" baseField="0" baseItem="0" numFmtId="164"/>
  </dataFields>
  <formats count="1">
    <format dxfId="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topLeftCell="A19" workbookViewId="0">
      <selection sqref="A1:K38"/>
    </sheetView>
  </sheetViews>
  <sheetFormatPr baseColWidth="10" defaultColWidth="11.453125" defaultRowHeight="15.5"/>
  <cols>
    <col min="1" max="1" width="13.81640625" style="14" customWidth="1"/>
    <col min="2" max="2" width="19.26953125" style="14" customWidth="1"/>
    <col min="3" max="3" width="10.453125" style="14" customWidth="1"/>
    <col min="4" max="4" width="14" style="14" customWidth="1"/>
    <col min="5" max="5" width="14.453125" style="19" customWidth="1"/>
    <col min="6" max="6" width="15.1796875" style="19" customWidth="1"/>
    <col min="7" max="8" width="16.7265625" style="14" customWidth="1"/>
    <col min="9" max="9" width="13.453125" style="14" customWidth="1"/>
    <col min="10" max="10" width="10.1796875" style="14" customWidth="1"/>
    <col min="11" max="11" width="25" style="14" customWidth="1"/>
    <col min="12" max="12" width="14.26953125" style="14" customWidth="1"/>
    <col min="13" max="16384" width="11.453125" style="14"/>
  </cols>
  <sheetData>
    <row r="1" spans="1:11" ht="31.5" thickBot="1">
      <c r="A1" s="11" t="s">
        <v>0</v>
      </c>
      <c r="B1" s="12" t="s">
        <v>1</v>
      </c>
      <c r="C1" s="12" t="s">
        <v>2</v>
      </c>
      <c r="D1" s="12" t="s">
        <v>3</v>
      </c>
      <c r="E1" s="12" t="s">
        <v>18</v>
      </c>
      <c r="F1" s="12" t="s">
        <v>19</v>
      </c>
      <c r="G1" s="12" t="s">
        <v>4</v>
      </c>
      <c r="H1" s="12" t="s">
        <v>5</v>
      </c>
      <c r="I1" s="12" t="s">
        <v>6</v>
      </c>
      <c r="J1" s="12" t="s">
        <v>7</v>
      </c>
      <c r="K1" s="13" t="s">
        <v>8</v>
      </c>
    </row>
    <row r="2" spans="1:11">
      <c r="A2" s="7">
        <v>830023202</v>
      </c>
      <c r="B2" s="1" t="s">
        <v>13</v>
      </c>
      <c r="C2" s="4" t="s">
        <v>14</v>
      </c>
      <c r="D2" s="1">
        <v>73639</v>
      </c>
      <c r="E2" s="18">
        <v>41173</v>
      </c>
      <c r="F2" s="18">
        <v>41248</v>
      </c>
      <c r="G2" s="2">
        <v>1549200</v>
      </c>
      <c r="H2" s="27">
        <v>176792</v>
      </c>
      <c r="I2" s="5" t="s">
        <v>9</v>
      </c>
      <c r="J2" s="5" t="s">
        <v>10</v>
      </c>
      <c r="K2" s="6" t="s">
        <v>11</v>
      </c>
    </row>
    <row r="3" spans="1:11">
      <c r="A3" s="7">
        <v>830023202</v>
      </c>
      <c r="B3" s="1" t="s">
        <v>13</v>
      </c>
      <c r="C3" s="4" t="s">
        <v>14</v>
      </c>
      <c r="D3" s="1">
        <v>118716</v>
      </c>
      <c r="E3" s="18">
        <v>41478</v>
      </c>
      <c r="F3" s="18">
        <v>41519</v>
      </c>
      <c r="G3" s="2">
        <v>11669274</v>
      </c>
      <c r="H3" s="27">
        <v>2943588</v>
      </c>
      <c r="I3" s="9" t="s">
        <v>9</v>
      </c>
      <c r="J3" s="9" t="s">
        <v>10</v>
      </c>
      <c r="K3" s="10" t="s">
        <v>11</v>
      </c>
    </row>
    <row r="4" spans="1:11">
      <c r="A4" s="7">
        <v>830023202</v>
      </c>
      <c r="B4" s="1" t="s">
        <v>13</v>
      </c>
      <c r="C4" s="4" t="s">
        <v>14</v>
      </c>
      <c r="D4" s="1">
        <v>123501</v>
      </c>
      <c r="E4" s="18">
        <v>41513</v>
      </c>
      <c r="F4" s="18">
        <v>41548</v>
      </c>
      <c r="G4" s="2">
        <v>43000</v>
      </c>
      <c r="H4" s="27">
        <v>43000</v>
      </c>
      <c r="I4" s="9" t="s">
        <v>9</v>
      </c>
      <c r="J4" s="9" t="s">
        <v>10</v>
      </c>
      <c r="K4" s="10" t="s">
        <v>11</v>
      </c>
    </row>
    <row r="5" spans="1:11">
      <c r="A5" s="7">
        <v>830023202</v>
      </c>
      <c r="B5" s="1" t="s">
        <v>13</v>
      </c>
      <c r="C5" s="4" t="s">
        <v>14</v>
      </c>
      <c r="D5" s="1">
        <v>126314</v>
      </c>
      <c r="E5" s="18">
        <v>41534</v>
      </c>
      <c r="F5" s="18">
        <v>41548</v>
      </c>
      <c r="G5" s="2">
        <v>43000</v>
      </c>
      <c r="H5" s="27">
        <v>43000</v>
      </c>
      <c r="I5" s="9" t="s">
        <v>9</v>
      </c>
      <c r="J5" s="9" t="s">
        <v>10</v>
      </c>
      <c r="K5" s="10" t="s">
        <v>11</v>
      </c>
    </row>
    <row r="6" spans="1:11">
      <c r="A6" s="7">
        <v>830023202</v>
      </c>
      <c r="B6" s="1" t="s">
        <v>13</v>
      </c>
      <c r="C6" s="4" t="s">
        <v>14</v>
      </c>
      <c r="D6" s="1">
        <v>126214</v>
      </c>
      <c r="E6" s="18">
        <v>41547</v>
      </c>
      <c r="F6" s="18">
        <v>41583</v>
      </c>
      <c r="G6" s="2">
        <v>286900</v>
      </c>
      <c r="H6" s="27">
        <v>85989</v>
      </c>
      <c r="I6" s="9" t="s">
        <v>9</v>
      </c>
      <c r="J6" s="9" t="s">
        <v>10</v>
      </c>
      <c r="K6" s="10" t="s">
        <v>11</v>
      </c>
    </row>
    <row r="7" spans="1:11">
      <c r="A7" s="7">
        <v>830023202</v>
      </c>
      <c r="B7" s="1" t="s">
        <v>13</v>
      </c>
      <c r="C7" s="4" t="s">
        <v>14</v>
      </c>
      <c r="D7" s="1">
        <v>128369</v>
      </c>
      <c r="E7" s="18">
        <v>41569</v>
      </c>
      <c r="F7" s="18">
        <v>41583</v>
      </c>
      <c r="G7" s="2">
        <v>43000</v>
      </c>
      <c r="H7" s="27">
        <v>286900</v>
      </c>
      <c r="I7" s="9" t="s">
        <v>9</v>
      </c>
      <c r="J7" s="9" t="s">
        <v>10</v>
      </c>
      <c r="K7" s="10" t="s">
        <v>11</v>
      </c>
    </row>
    <row r="8" spans="1:11">
      <c r="A8" s="7">
        <v>830023202</v>
      </c>
      <c r="B8" s="1" t="s">
        <v>13</v>
      </c>
      <c r="C8" s="4" t="s">
        <v>14</v>
      </c>
      <c r="D8" s="1">
        <v>131534</v>
      </c>
      <c r="E8" s="18">
        <v>41533</v>
      </c>
      <c r="F8" s="18">
        <v>41583</v>
      </c>
      <c r="G8" s="2">
        <v>497045</v>
      </c>
      <c r="H8" s="27">
        <v>43000</v>
      </c>
      <c r="I8" s="9" t="s">
        <v>9</v>
      </c>
      <c r="J8" s="9" t="s">
        <v>10</v>
      </c>
      <c r="K8" s="10" t="s">
        <v>11</v>
      </c>
    </row>
    <row r="9" spans="1:11">
      <c r="A9" s="7">
        <v>830023202</v>
      </c>
      <c r="B9" s="1" t="s">
        <v>13</v>
      </c>
      <c r="C9" s="4" t="s">
        <v>14</v>
      </c>
      <c r="D9" s="1">
        <v>129355</v>
      </c>
      <c r="E9" s="18">
        <v>41554</v>
      </c>
      <c r="F9" s="18">
        <v>41610</v>
      </c>
      <c r="G9" s="2">
        <v>7147993</v>
      </c>
      <c r="H9" s="27">
        <v>717480</v>
      </c>
      <c r="I9" s="9" t="s">
        <v>9</v>
      </c>
      <c r="J9" s="9" t="s">
        <v>10</v>
      </c>
      <c r="K9" s="10" t="s">
        <v>11</v>
      </c>
    </row>
    <row r="10" spans="1:11">
      <c r="A10" s="7">
        <v>830023202</v>
      </c>
      <c r="B10" s="1" t="s">
        <v>13</v>
      </c>
      <c r="C10" s="4" t="s">
        <v>14</v>
      </c>
      <c r="D10" s="1">
        <v>135419</v>
      </c>
      <c r="E10" s="18">
        <v>41596</v>
      </c>
      <c r="F10" s="18">
        <v>41610</v>
      </c>
      <c r="G10" s="2">
        <v>120800</v>
      </c>
      <c r="H10" s="27">
        <v>120800</v>
      </c>
      <c r="I10" s="9" t="s">
        <v>9</v>
      </c>
      <c r="J10" s="9" t="s">
        <v>10</v>
      </c>
      <c r="K10" s="10" t="s">
        <v>11</v>
      </c>
    </row>
    <row r="11" spans="1:11">
      <c r="A11" s="7">
        <v>830023202</v>
      </c>
      <c r="B11" s="1" t="s">
        <v>13</v>
      </c>
      <c r="C11" s="4" t="s">
        <v>14</v>
      </c>
      <c r="D11" s="1">
        <v>139046</v>
      </c>
      <c r="E11" s="18">
        <v>41618</v>
      </c>
      <c r="F11" s="18">
        <v>41641</v>
      </c>
      <c r="G11" s="2">
        <v>43000</v>
      </c>
      <c r="H11" s="27">
        <v>43000</v>
      </c>
      <c r="I11" s="9" t="s">
        <v>9</v>
      </c>
      <c r="J11" s="9" t="s">
        <v>10</v>
      </c>
      <c r="K11" s="10" t="s">
        <v>11</v>
      </c>
    </row>
    <row r="12" spans="1:11">
      <c r="A12" s="7">
        <v>830023202</v>
      </c>
      <c r="B12" s="1" t="s">
        <v>13</v>
      </c>
      <c r="C12" s="4" t="s">
        <v>14</v>
      </c>
      <c r="D12" s="1">
        <v>142950</v>
      </c>
      <c r="E12" s="18">
        <v>41650</v>
      </c>
      <c r="F12" s="18">
        <v>41673</v>
      </c>
      <c r="G12" s="2">
        <v>11725562</v>
      </c>
      <c r="H12" s="27">
        <v>2461434</v>
      </c>
      <c r="I12" s="9" t="s">
        <v>9</v>
      </c>
      <c r="J12" s="9" t="s">
        <v>10</v>
      </c>
      <c r="K12" s="10" t="s">
        <v>11</v>
      </c>
    </row>
    <row r="13" spans="1:11">
      <c r="A13" s="7">
        <v>830023202</v>
      </c>
      <c r="B13" s="1" t="s">
        <v>13</v>
      </c>
      <c r="C13" s="4" t="s">
        <v>14</v>
      </c>
      <c r="D13" s="1">
        <v>145426</v>
      </c>
      <c r="E13" s="18">
        <v>41667</v>
      </c>
      <c r="F13" s="18">
        <v>41701</v>
      </c>
      <c r="G13" s="2">
        <v>45000</v>
      </c>
      <c r="H13" s="27">
        <v>45000</v>
      </c>
      <c r="I13" s="9" t="s">
        <v>9</v>
      </c>
      <c r="J13" s="9" t="s">
        <v>10</v>
      </c>
      <c r="K13" s="10" t="s">
        <v>11</v>
      </c>
    </row>
    <row r="14" spans="1:11">
      <c r="A14" s="7">
        <v>830023202</v>
      </c>
      <c r="B14" s="1" t="s">
        <v>13</v>
      </c>
      <c r="C14" s="4" t="s">
        <v>14</v>
      </c>
      <c r="D14" s="1">
        <v>149794</v>
      </c>
      <c r="E14" s="18">
        <v>41696</v>
      </c>
      <c r="F14" s="18">
        <v>41703</v>
      </c>
      <c r="G14" s="2">
        <v>51384996</v>
      </c>
      <c r="H14" s="27">
        <v>7483874</v>
      </c>
      <c r="I14" s="9" t="s">
        <v>9</v>
      </c>
      <c r="J14" s="9" t="s">
        <v>10</v>
      </c>
      <c r="K14" s="10" t="s">
        <v>11</v>
      </c>
    </row>
    <row r="15" spans="1:11">
      <c r="A15" s="7">
        <v>830023202</v>
      </c>
      <c r="B15" s="1" t="s">
        <v>13</v>
      </c>
      <c r="C15" s="4" t="s">
        <v>14</v>
      </c>
      <c r="D15" s="1">
        <v>149797</v>
      </c>
      <c r="E15" s="18">
        <v>41696</v>
      </c>
      <c r="F15" s="18">
        <v>41730</v>
      </c>
      <c r="G15" s="2">
        <v>706300</v>
      </c>
      <c r="H15" s="27">
        <v>706300</v>
      </c>
      <c r="I15" s="9" t="s">
        <v>9</v>
      </c>
      <c r="J15" s="9" t="s">
        <v>10</v>
      </c>
      <c r="K15" s="10" t="s">
        <v>11</v>
      </c>
    </row>
    <row r="16" spans="1:11">
      <c r="A16" s="7">
        <v>830023202</v>
      </c>
      <c r="B16" s="1" t="s">
        <v>13</v>
      </c>
      <c r="C16" s="4" t="s">
        <v>14</v>
      </c>
      <c r="D16" s="1">
        <v>151505</v>
      </c>
      <c r="E16" s="18">
        <v>41709</v>
      </c>
      <c r="F16" s="18">
        <v>41730</v>
      </c>
      <c r="G16" s="2">
        <v>45000</v>
      </c>
      <c r="H16" s="27">
        <v>45000</v>
      </c>
      <c r="I16" s="9" t="s">
        <v>9</v>
      </c>
      <c r="J16" s="9" t="s">
        <v>10</v>
      </c>
      <c r="K16" s="10" t="s">
        <v>11</v>
      </c>
    </row>
    <row r="17" spans="1:11">
      <c r="A17" s="7">
        <v>830023202</v>
      </c>
      <c r="B17" s="1" t="s">
        <v>13</v>
      </c>
      <c r="C17" s="4" t="s">
        <v>14</v>
      </c>
      <c r="D17" s="1">
        <v>162717</v>
      </c>
      <c r="E17" s="18">
        <v>41787</v>
      </c>
      <c r="F17" s="18">
        <v>41793</v>
      </c>
      <c r="G17" s="2">
        <v>5559252</v>
      </c>
      <c r="H17" s="27">
        <v>3190032</v>
      </c>
      <c r="I17" s="9" t="s">
        <v>9</v>
      </c>
      <c r="J17" s="9" t="s">
        <v>10</v>
      </c>
      <c r="K17" s="10" t="s">
        <v>11</v>
      </c>
    </row>
    <row r="18" spans="1:11">
      <c r="A18" s="7">
        <v>830023202</v>
      </c>
      <c r="B18" s="1" t="s">
        <v>13</v>
      </c>
      <c r="C18" s="4" t="s">
        <v>14</v>
      </c>
      <c r="D18" s="1">
        <v>164809</v>
      </c>
      <c r="E18" s="18">
        <v>41775</v>
      </c>
      <c r="F18" s="18">
        <v>41793</v>
      </c>
      <c r="G18" s="2">
        <v>14025219</v>
      </c>
      <c r="H18" s="27">
        <v>2179043</v>
      </c>
      <c r="I18" s="9" t="s">
        <v>9</v>
      </c>
      <c r="J18" s="9" t="s">
        <v>10</v>
      </c>
      <c r="K18" s="10" t="s">
        <v>11</v>
      </c>
    </row>
    <row r="19" spans="1:11">
      <c r="A19" s="7">
        <v>830023202</v>
      </c>
      <c r="B19" s="1" t="s">
        <v>13</v>
      </c>
      <c r="C19" s="4" t="s">
        <v>14</v>
      </c>
      <c r="D19" s="1">
        <v>175489</v>
      </c>
      <c r="E19" s="18">
        <v>41851</v>
      </c>
      <c r="F19" s="18">
        <v>41884</v>
      </c>
      <c r="G19" s="2">
        <v>90936452</v>
      </c>
      <c r="H19" s="27">
        <v>2215440</v>
      </c>
      <c r="I19" s="9" t="s">
        <v>9</v>
      </c>
      <c r="J19" s="9" t="s">
        <v>10</v>
      </c>
      <c r="K19" s="10" t="s">
        <v>11</v>
      </c>
    </row>
    <row r="20" spans="1:11">
      <c r="A20" s="7">
        <v>830023202</v>
      </c>
      <c r="B20" s="1" t="s">
        <v>13</v>
      </c>
      <c r="C20" s="4" t="s">
        <v>14</v>
      </c>
      <c r="D20" s="1">
        <v>176321</v>
      </c>
      <c r="E20" s="18">
        <v>41848</v>
      </c>
      <c r="F20" s="18">
        <v>41884</v>
      </c>
      <c r="G20" s="2">
        <v>39689054</v>
      </c>
      <c r="H20" s="27">
        <v>12160688</v>
      </c>
      <c r="I20" s="9" t="s">
        <v>9</v>
      </c>
      <c r="J20" s="9" t="s">
        <v>10</v>
      </c>
      <c r="K20" s="10" t="s">
        <v>11</v>
      </c>
    </row>
    <row r="21" spans="1:11">
      <c r="A21" s="7">
        <v>830023202</v>
      </c>
      <c r="B21" s="1" t="s">
        <v>13</v>
      </c>
      <c r="C21" s="4" t="s">
        <v>14</v>
      </c>
      <c r="D21" s="1">
        <v>184576</v>
      </c>
      <c r="E21" s="18">
        <v>41905</v>
      </c>
      <c r="F21" s="18">
        <v>41913</v>
      </c>
      <c r="G21" s="2">
        <v>17815186</v>
      </c>
      <c r="H21" s="27">
        <v>232492</v>
      </c>
      <c r="I21" s="9" t="s">
        <v>9</v>
      </c>
      <c r="J21" s="9" t="s">
        <v>10</v>
      </c>
      <c r="K21" s="10" t="s">
        <v>11</v>
      </c>
    </row>
    <row r="22" spans="1:11">
      <c r="A22" s="7">
        <v>830023202</v>
      </c>
      <c r="B22" s="1" t="s">
        <v>13</v>
      </c>
      <c r="C22" s="4" t="s">
        <v>14</v>
      </c>
      <c r="D22" s="1">
        <v>198472</v>
      </c>
      <c r="E22" s="18">
        <v>42011</v>
      </c>
      <c r="F22" s="18">
        <v>42037</v>
      </c>
      <c r="G22" s="2">
        <v>4522472</v>
      </c>
      <c r="H22" s="27">
        <v>1613128</v>
      </c>
      <c r="I22" s="9" t="s">
        <v>9</v>
      </c>
      <c r="J22" s="9" t="s">
        <v>10</v>
      </c>
      <c r="K22" s="10" t="s">
        <v>11</v>
      </c>
    </row>
    <row r="23" spans="1:11">
      <c r="A23" s="7">
        <v>830023202</v>
      </c>
      <c r="B23" s="1" t="s">
        <v>13</v>
      </c>
      <c r="C23" s="4" t="s">
        <v>14</v>
      </c>
      <c r="D23" s="1">
        <v>200736</v>
      </c>
      <c r="E23" s="18">
        <v>42041</v>
      </c>
      <c r="F23" s="18">
        <v>42066</v>
      </c>
      <c r="G23" s="2">
        <v>6491034</v>
      </c>
      <c r="H23" s="27">
        <v>4658607</v>
      </c>
      <c r="I23" s="9" t="s">
        <v>9</v>
      </c>
      <c r="J23" s="9" t="s">
        <v>10</v>
      </c>
      <c r="K23" s="10" t="s">
        <v>11</v>
      </c>
    </row>
    <row r="24" spans="1:11">
      <c r="A24" s="7">
        <v>830023202</v>
      </c>
      <c r="B24" s="1" t="s">
        <v>13</v>
      </c>
      <c r="C24" s="4" t="s">
        <v>14</v>
      </c>
      <c r="D24" s="1">
        <v>202291</v>
      </c>
      <c r="E24" s="18">
        <v>42031</v>
      </c>
      <c r="F24" s="18">
        <v>42066</v>
      </c>
      <c r="G24" s="2">
        <v>4658607</v>
      </c>
      <c r="H24" s="27">
        <v>6491034</v>
      </c>
      <c r="I24" s="9" t="s">
        <v>9</v>
      </c>
      <c r="J24" s="9" t="s">
        <v>10</v>
      </c>
      <c r="K24" s="10" t="s">
        <v>11</v>
      </c>
    </row>
    <row r="25" spans="1:11">
      <c r="A25" s="7">
        <v>830023202</v>
      </c>
      <c r="B25" s="1" t="s">
        <v>13</v>
      </c>
      <c r="C25" s="4" t="s">
        <v>14</v>
      </c>
      <c r="D25" s="1">
        <v>211803</v>
      </c>
      <c r="E25" s="18">
        <v>42121</v>
      </c>
      <c r="F25" s="18">
        <v>42249</v>
      </c>
      <c r="G25" s="2">
        <v>5039732</v>
      </c>
      <c r="H25" s="27">
        <v>3374952</v>
      </c>
      <c r="I25" s="9" t="s">
        <v>9</v>
      </c>
      <c r="J25" s="9" t="s">
        <v>10</v>
      </c>
      <c r="K25" s="10" t="s">
        <v>11</v>
      </c>
    </row>
    <row r="26" spans="1:11">
      <c r="A26" s="7">
        <v>830023202</v>
      </c>
      <c r="B26" s="1" t="s">
        <v>13</v>
      </c>
      <c r="C26" s="4" t="s">
        <v>14</v>
      </c>
      <c r="D26" s="1">
        <v>227680</v>
      </c>
      <c r="E26" s="18">
        <v>42244</v>
      </c>
      <c r="F26" s="18">
        <v>42249</v>
      </c>
      <c r="G26" s="2">
        <v>74545287</v>
      </c>
      <c r="H26" s="27">
        <v>15439967</v>
      </c>
      <c r="I26" s="9" t="s">
        <v>9</v>
      </c>
      <c r="J26" s="9" t="s">
        <v>10</v>
      </c>
      <c r="K26" s="10" t="s">
        <v>11</v>
      </c>
    </row>
    <row r="27" spans="1:11">
      <c r="A27" s="7">
        <v>830023202</v>
      </c>
      <c r="B27" s="1" t="s">
        <v>13</v>
      </c>
      <c r="C27" s="4" t="s">
        <v>14</v>
      </c>
      <c r="D27" s="1">
        <v>231471</v>
      </c>
      <c r="E27" s="18">
        <v>42273</v>
      </c>
      <c r="F27" s="18">
        <v>42311</v>
      </c>
      <c r="G27" s="2">
        <v>13457624</v>
      </c>
      <c r="H27" s="27">
        <v>13457624</v>
      </c>
      <c r="I27" s="9" t="s">
        <v>9</v>
      </c>
      <c r="J27" s="9" t="s">
        <v>10</v>
      </c>
      <c r="K27" s="10" t="s">
        <v>11</v>
      </c>
    </row>
    <row r="28" spans="1:11">
      <c r="A28" s="7">
        <v>830023202</v>
      </c>
      <c r="B28" s="1" t="s">
        <v>13</v>
      </c>
      <c r="C28" s="4" t="s">
        <v>14</v>
      </c>
      <c r="D28" s="1">
        <v>239366</v>
      </c>
      <c r="E28" s="18">
        <v>42335</v>
      </c>
      <c r="F28" s="18">
        <v>42340</v>
      </c>
      <c r="G28" s="2">
        <v>6349176</v>
      </c>
      <c r="H28" s="27">
        <v>6349176</v>
      </c>
      <c r="I28" s="9" t="s">
        <v>9</v>
      </c>
      <c r="J28" s="9" t="s">
        <v>10</v>
      </c>
      <c r="K28" s="10" t="s">
        <v>11</v>
      </c>
    </row>
    <row r="29" spans="1:11">
      <c r="A29" s="7">
        <v>830023202</v>
      </c>
      <c r="B29" s="1" t="s">
        <v>13</v>
      </c>
      <c r="C29" s="4" t="s">
        <v>14</v>
      </c>
      <c r="D29" s="1">
        <v>266327</v>
      </c>
      <c r="E29" s="18">
        <v>42543</v>
      </c>
      <c r="F29" s="18">
        <v>42556</v>
      </c>
      <c r="G29" s="2">
        <v>775100</v>
      </c>
      <c r="H29" s="27">
        <v>201240</v>
      </c>
      <c r="I29" s="9" t="s">
        <v>9</v>
      </c>
      <c r="J29" s="9" t="s">
        <v>10</v>
      </c>
      <c r="K29" s="10" t="s">
        <v>11</v>
      </c>
    </row>
    <row r="30" spans="1:11">
      <c r="A30" s="7">
        <v>830023202</v>
      </c>
      <c r="B30" s="1" t="s">
        <v>13</v>
      </c>
      <c r="C30" s="4" t="s">
        <v>14</v>
      </c>
      <c r="D30" s="1">
        <v>269677</v>
      </c>
      <c r="E30" s="18">
        <v>42565</v>
      </c>
      <c r="F30" s="18">
        <v>42584</v>
      </c>
      <c r="G30" s="2">
        <v>5585158</v>
      </c>
      <c r="H30" s="27">
        <v>5585158</v>
      </c>
      <c r="I30" s="9" t="s">
        <v>9</v>
      </c>
      <c r="J30" s="9" t="s">
        <v>10</v>
      </c>
      <c r="K30" s="10" t="s">
        <v>11</v>
      </c>
    </row>
    <row r="31" spans="1:11">
      <c r="A31" s="7">
        <v>830023202</v>
      </c>
      <c r="B31" s="1" t="s">
        <v>13</v>
      </c>
      <c r="C31" s="4" t="s">
        <v>14</v>
      </c>
      <c r="D31" s="1">
        <v>270494</v>
      </c>
      <c r="E31" s="18">
        <v>42573</v>
      </c>
      <c r="F31" s="18">
        <v>42614</v>
      </c>
      <c r="G31" s="2">
        <v>1621200</v>
      </c>
      <c r="H31" s="27">
        <v>1621200</v>
      </c>
      <c r="I31" s="9" t="s">
        <v>9</v>
      </c>
      <c r="J31" s="9" t="s">
        <v>10</v>
      </c>
      <c r="K31" s="10" t="s">
        <v>11</v>
      </c>
    </row>
    <row r="32" spans="1:11">
      <c r="A32" s="7">
        <v>830023202</v>
      </c>
      <c r="B32" s="1" t="s">
        <v>13</v>
      </c>
      <c r="C32" s="8" t="s">
        <v>15</v>
      </c>
      <c r="D32" s="1">
        <v>348375</v>
      </c>
      <c r="E32" s="18">
        <v>43376.346828703703</v>
      </c>
      <c r="F32" s="18">
        <v>43411</v>
      </c>
      <c r="G32" s="3">
        <v>4806604</v>
      </c>
      <c r="H32" s="27">
        <v>3364623</v>
      </c>
      <c r="I32" s="9" t="s">
        <v>9</v>
      </c>
      <c r="J32" s="9" t="s">
        <v>10</v>
      </c>
      <c r="K32" s="10" t="s">
        <v>11</v>
      </c>
    </row>
    <row r="33" spans="1:11">
      <c r="A33" s="7">
        <v>830023202</v>
      </c>
      <c r="B33" s="1" t="s">
        <v>13</v>
      </c>
      <c r="C33" s="8" t="s">
        <v>16</v>
      </c>
      <c r="D33" s="1">
        <v>1588</v>
      </c>
      <c r="E33" s="18">
        <v>43481.638171296298</v>
      </c>
      <c r="F33" s="18">
        <v>43501</v>
      </c>
      <c r="G33" s="3">
        <v>12340711</v>
      </c>
      <c r="H33" s="27">
        <v>8638498</v>
      </c>
      <c r="I33" s="9" t="s">
        <v>9</v>
      </c>
      <c r="J33" s="9" t="s">
        <v>10</v>
      </c>
      <c r="K33" s="10" t="s">
        <v>11</v>
      </c>
    </row>
    <row r="34" spans="1:11">
      <c r="A34" s="7">
        <v>830023202</v>
      </c>
      <c r="B34" s="1" t="s">
        <v>13</v>
      </c>
      <c r="C34" s="8" t="s">
        <v>17</v>
      </c>
      <c r="D34" s="1">
        <v>36737</v>
      </c>
      <c r="E34" s="18">
        <v>44326.677581018521</v>
      </c>
      <c r="F34" s="18">
        <v>44379</v>
      </c>
      <c r="G34" s="3">
        <v>36100559</v>
      </c>
      <c r="H34" s="15">
        <v>1983168</v>
      </c>
      <c r="I34" s="9" t="s">
        <v>9</v>
      </c>
      <c r="J34" s="9" t="s">
        <v>10</v>
      </c>
      <c r="K34" s="10" t="s">
        <v>11</v>
      </c>
    </row>
    <row r="35" spans="1:11">
      <c r="A35" s="7">
        <v>830023202</v>
      </c>
      <c r="B35" s="1" t="s">
        <v>13</v>
      </c>
      <c r="C35" s="8" t="s">
        <v>17</v>
      </c>
      <c r="D35" s="1">
        <v>58040</v>
      </c>
      <c r="E35" s="18">
        <v>44629.321620370371</v>
      </c>
      <c r="F35" s="18">
        <v>44730</v>
      </c>
      <c r="G35" s="3">
        <v>14592622</v>
      </c>
      <c r="H35" s="15">
        <v>14592622</v>
      </c>
      <c r="I35" s="9" t="s">
        <v>9</v>
      </c>
      <c r="J35" s="9" t="s">
        <v>10</v>
      </c>
      <c r="K35" s="10" t="s">
        <v>11</v>
      </c>
    </row>
    <row r="36" spans="1:11">
      <c r="A36" s="7">
        <v>830023202</v>
      </c>
      <c r="B36" s="1" t="s">
        <v>13</v>
      </c>
      <c r="C36" s="8" t="s">
        <v>17</v>
      </c>
      <c r="D36" s="1">
        <v>58010</v>
      </c>
      <c r="E36" s="18">
        <v>44628.629467592589</v>
      </c>
      <c r="F36" s="18">
        <v>44730</v>
      </c>
      <c r="G36" s="3">
        <v>43418951</v>
      </c>
      <c r="H36" s="15">
        <v>390940</v>
      </c>
      <c r="I36" s="9" t="s">
        <v>9</v>
      </c>
      <c r="J36" s="9" t="s">
        <v>10</v>
      </c>
      <c r="K36" s="10" t="s">
        <v>11</v>
      </c>
    </row>
    <row r="37" spans="1:11" ht="16" thickBot="1">
      <c r="A37" s="20">
        <v>830023202</v>
      </c>
      <c r="B37" s="21" t="s">
        <v>13</v>
      </c>
      <c r="C37" s="22" t="s">
        <v>17</v>
      </c>
      <c r="D37" s="1">
        <v>72812</v>
      </c>
      <c r="E37" s="23">
        <v>44981.611620370371</v>
      </c>
      <c r="F37" s="23">
        <v>44995</v>
      </c>
      <c r="G37" s="24">
        <v>8674056</v>
      </c>
      <c r="H37" s="15">
        <v>8674056</v>
      </c>
      <c r="I37" s="25" t="s">
        <v>9</v>
      </c>
      <c r="J37" s="25" t="s">
        <v>10</v>
      </c>
      <c r="K37" s="26" t="s">
        <v>11</v>
      </c>
    </row>
    <row r="38" spans="1:11" ht="24.75" customHeight="1" thickBot="1">
      <c r="A38" s="113" t="s">
        <v>12</v>
      </c>
      <c r="B38" s="114"/>
      <c r="C38" s="114"/>
      <c r="D38" s="114"/>
      <c r="E38" s="114"/>
      <c r="F38" s="115"/>
      <c r="G38" s="16">
        <f>SUM(G2:G37)</f>
        <v>496354126</v>
      </c>
      <c r="H38" s="17">
        <f>SUM(H2:H37)</f>
        <v>131658845</v>
      </c>
    </row>
  </sheetData>
  <autoFilter ref="D2:D37"/>
  <mergeCells count="1">
    <mergeCell ref="A38:F3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8"/>
  <sheetViews>
    <sheetView workbookViewId="0">
      <selection activeCell="A3" sqref="A3:C8"/>
    </sheetView>
  </sheetViews>
  <sheetFormatPr baseColWidth="10" defaultRowHeight="14.5"/>
  <cols>
    <col min="1" max="1" width="36.26953125" bestFit="1" customWidth="1"/>
    <col min="2" max="2" width="12.1796875" customWidth="1"/>
    <col min="3" max="3" width="18.54296875" customWidth="1"/>
  </cols>
  <sheetData>
    <row r="3" spans="1:3">
      <c r="A3" s="49" t="s">
        <v>125</v>
      </c>
      <c r="B3" t="s">
        <v>126</v>
      </c>
      <c r="C3" t="s">
        <v>127</v>
      </c>
    </row>
    <row r="4" spans="1:3">
      <c r="A4" s="50" t="s">
        <v>113</v>
      </c>
      <c r="B4" s="51">
        <v>1</v>
      </c>
      <c r="C4" s="52">
        <v>8674056</v>
      </c>
    </row>
    <row r="5" spans="1:3">
      <c r="A5" s="50" t="s">
        <v>115</v>
      </c>
      <c r="B5" s="51">
        <v>30</v>
      </c>
      <c r="C5" s="52">
        <v>94014938</v>
      </c>
    </row>
    <row r="6" spans="1:3">
      <c r="A6" s="50" t="s">
        <v>116</v>
      </c>
      <c r="B6" s="51">
        <v>2</v>
      </c>
      <c r="C6" s="52">
        <v>12003121</v>
      </c>
    </row>
    <row r="7" spans="1:3">
      <c r="A7" s="50" t="s">
        <v>112</v>
      </c>
      <c r="B7" s="51">
        <v>3</v>
      </c>
      <c r="C7" s="52">
        <v>16966730</v>
      </c>
    </row>
    <row r="8" spans="1:3">
      <c r="A8" s="50" t="s">
        <v>124</v>
      </c>
      <c r="B8" s="51">
        <v>36</v>
      </c>
      <c r="C8" s="52">
        <v>131658845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B38"/>
  <sheetViews>
    <sheetView topLeftCell="J1" workbookViewId="0">
      <selection activeCell="O36" sqref="O36"/>
    </sheetView>
  </sheetViews>
  <sheetFormatPr baseColWidth="10" defaultRowHeight="14.5"/>
  <cols>
    <col min="2" max="2" width="16.453125" customWidth="1"/>
    <col min="6" max="6" width="23.26953125" customWidth="1"/>
    <col min="7" max="8" width="11.81640625" bestFit="1" customWidth="1"/>
    <col min="9" max="9" width="13.453125" customWidth="1"/>
    <col min="10" max="10" width="13" bestFit="1" customWidth="1"/>
    <col min="13" max="13" width="22.453125" customWidth="1"/>
    <col min="14" max="14" width="30.7265625" customWidth="1"/>
    <col min="15" max="15" width="31.81640625" customWidth="1"/>
    <col min="16" max="16" width="14" customWidth="1"/>
    <col min="17" max="17" width="12.81640625" customWidth="1"/>
    <col min="18" max="20" width="16.1796875" customWidth="1"/>
    <col min="21" max="21" width="14.26953125" customWidth="1"/>
    <col min="22" max="22" width="17.26953125" customWidth="1"/>
    <col min="23" max="23" width="14.54296875" customWidth="1"/>
    <col min="24" max="24" width="13.81640625" customWidth="1"/>
    <col min="25" max="25" width="13.54296875" customWidth="1"/>
    <col min="26" max="26" width="13.26953125" customWidth="1"/>
    <col min="27" max="27" width="16.7265625" customWidth="1"/>
  </cols>
  <sheetData>
    <row r="1" spans="1:27" ht="15" thickBot="1">
      <c r="I1" s="33">
        <f>SUBTOTAL(9,I3:I38)</f>
        <v>94112132</v>
      </c>
      <c r="J1" s="33">
        <f>SUBTOTAL(9,J3:J38)</f>
        <v>16966730</v>
      </c>
      <c r="R1" s="33">
        <f t="shared" ref="R1:Z1" si="0">SUBTOTAL(9,R3:R38)</f>
        <v>94112132</v>
      </c>
      <c r="S1" s="33">
        <f t="shared" si="0"/>
        <v>0</v>
      </c>
      <c r="T1" s="33">
        <f t="shared" si="0"/>
        <v>0</v>
      </c>
      <c r="U1" s="33">
        <f t="shared" si="0"/>
        <v>94112132</v>
      </c>
      <c r="V1" s="33">
        <f t="shared" si="0"/>
        <v>0</v>
      </c>
      <c r="W1" s="33">
        <f t="shared" si="0"/>
        <v>89885940</v>
      </c>
      <c r="X1" s="33">
        <f t="shared" si="0"/>
        <v>0</v>
      </c>
      <c r="Y1" s="33">
        <f t="shared" si="0"/>
        <v>4226192</v>
      </c>
      <c r="Z1" s="33">
        <f t="shared" si="0"/>
        <v>89885940</v>
      </c>
    </row>
    <row r="2" spans="1:27" ht="31.5" thickBot="1">
      <c r="A2" s="11" t="s">
        <v>0</v>
      </c>
      <c r="B2" s="12" t="s">
        <v>1</v>
      </c>
      <c r="C2" s="12" t="s">
        <v>2</v>
      </c>
      <c r="D2" s="12" t="s">
        <v>3</v>
      </c>
      <c r="E2" s="32" t="s">
        <v>20</v>
      </c>
      <c r="F2" s="32" t="s">
        <v>57</v>
      </c>
      <c r="G2" s="12" t="s">
        <v>94</v>
      </c>
      <c r="H2" s="12" t="s">
        <v>95</v>
      </c>
      <c r="I2" s="12" t="s">
        <v>4</v>
      </c>
      <c r="J2" s="12" t="s">
        <v>5</v>
      </c>
      <c r="K2" s="12" t="s">
        <v>6</v>
      </c>
      <c r="L2" s="12" t="s">
        <v>7</v>
      </c>
      <c r="M2" s="34" t="s">
        <v>8</v>
      </c>
      <c r="N2" s="42" t="s">
        <v>114</v>
      </c>
      <c r="O2" s="38" t="s">
        <v>101</v>
      </c>
      <c r="P2" s="38" t="s">
        <v>102</v>
      </c>
      <c r="Q2" s="39" t="s">
        <v>96</v>
      </c>
      <c r="R2" s="39" t="s">
        <v>103</v>
      </c>
      <c r="S2" s="39" t="s">
        <v>104</v>
      </c>
      <c r="T2" s="39" t="s">
        <v>105</v>
      </c>
      <c r="U2" s="39" t="s">
        <v>106</v>
      </c>
      <c r="V2" s="39" t="s">
        <v>107</v>
      </c>
      <c r="W2" s="39" t="s">
        <v>108</v>
      </c>
      <c r="X2" s="39" t="s">
        <v>109</v>
      </c>
      <c r="Y2" s="44" t="s">
        <v>110</v>
      </c>
      <c r="Z2" s="39" t="s">
        <v>111</v>
      </c>
      <c r="AA2" s="48" t="s">
        <v>122</v>
      </c>
    </row>
    <row r="3" spans="1:27" ht="15.5" hidden="1">
      <c r="A3" s="7">
        <v>830023202</v>
      </c>
      <c r="B3" s="1" t="s">
        <v>13</v>
      </c>
      <c r="C3" s="4" t="s">
        <v>15</v>
      </c>
      <c r="D3" s="1">
        <v>73639</v>
      </c>
      <c r="E3" s="1" t="s">
        <v>21</v>
      </c>
      <c r="F3" s="1" t="s">
        <v>58</v>
      </c>
      <c r="G3" s="28">
        <v>41173</v>
      </c>
      <c r="H3" s="28">
        <v>41248</v>
      </c>
      <c r="I3" s="2">
        <v>1549200</v>
      </c>
      <c r="J3" s="30">
        <v>176792</v>
      </c>
      <c r="K3" s="5" t="s">
        <v>9</v>
      </c>
      <c r="L3" s="5" t="s">
        <v>10</v>
      </c>
      <c r="M3" s="35" t="s">
        <v>11</v>
      </c>
      <c r="N3" s="35" t="s">
        <v>115</v>
      </c>
      <c r="O3" s="35" t="s">
        <v>115</v>
      </c>
      <c r="P3" s="40" t="s">
        <v>97</v>
      </c>
      <c r="Q3" s="40" t="s">
        <v>100</v>
      </c>
      <c r="R3" s="43">
        <v>1549200</v>
      </c>
      <c r="S3" s="43">
        <v>0</v>
      </c>
      <c r="T3" s="43">
        <v>25546510</v>
      </c>
      <c r="U3" s="43">
        <v>1549200</v>
      </c>
      <c r="V3" s="43">
        <v>0</v>
      </c>
      <c r="W3" s="43">
        <v>1372408</v>
      </c>
      <c r="X3" s="43">
        <v>176792</v>
      </c>
      <c r="Y3" s="43">
        <v>0</v>
      </c>
      <c r="Z3" s="43">
        <f>VLOOKUP(E3,[1]Export!J$2:V$230,13,0)</f>
        <v>1372408</v>
      </c>
      <c r="AA3" s="40"/>
    </row>
    <row r="4" spans="1:27" ht="15.5" hidden="1">
      <c r="A4" s="7">
        <v>830023202</v>
      </c>
      <c r="B4" s="1" t="s">
        <v>13</v>
      </c>
      <c r="C4" s="4" t="s">
        <v>15</v>
      </c>
      <c r="D4" s="1">
        <v>118716</v>
      </c>
      <c r="E4" s="1" t="s">
        <v>22</v>
      </c>
      <c r="F4" s="1" t="s">
        <v>59</v>
      </c>
      <c r="G4" s="28">
        <v>41478</v>
      </c>
      <c r="H4" s="28">
        <v>41519</v>
      </c>
      <c r="I4" s="2">
        <v>11669274</v>
      </c>
      <c r="J4" s="30">
        <v>2943588</v>
      </c>
      <c r="K4" s="9" t="s">
        <v>9</v>
      </c>
      <c r="L4" s="9" t="s">
        <v>10</v>
      </c>
      <c r="M4" s="36" t="s">
        <v>11</v>
      </c>
      <c r="N4" s="35" t="s">
        <v>115</v>
      </c>
      <c r="O4" s="35" t="s">
        <v>115</v>
      </c>
      <c r="P4" s="40" t="s">
        <v>97</v>
      </c>
      <c r="Q4" s="40" t="s">
        <v>100</v>
      </c>
      <c r="R4" s="43">
        <v>11669274</v>
      </c>
      <c r="S4" s="43">
        <v>0</v>
      </c>
      <c r="T4" s="43">
        <v>60479055</v>
      </c>
      <c r="U4" s="43">
        <v>11669274</v>
      </c>
      <c r="V4" s="43">
        <v>0</v>
      </c>
      <c r="W4" s="43">
        <v>8540758</v>
      </c>
      <c r="X4" s="43">
        <v>3128516</v>
      </c>
      <c r="Y4" s="43">
        <v>0</v>
      </c>
      <c r="Z4" s="43">
        <f>VLOOKUP(E4,[1]Export!J$2:V$230,13,0)</f>
        <v>8540758</v>
      </c>
      <c r="AA4" s="40"/>
    </row>
    <row r="5" spans="1:27" ht="15.5" hidden="1">
      <c r="A5" s="7">
        <v>830023202</v>
      </c>
      <c r="B5" s="1" t="s">
        <v>13</v>
      </c>
      <c r="C5" s="4" t="s">
        <v>15</v>
      </c>
      <c r="D5" s="1">
        <v>123501</v>
      </c>
      <c r="E5" s="1" t="s">
        <v>23</v>
      </c>
      <c r="F5" s="1" t="s">
        <v>60</v>
      </c>
      <c r="G5" s="28">
        <v>41513</v>
      </c>
      <c r="H5" s="28">
        <v>41548</v>
      </c>
      <c r="I5" s="2">
        <v>43000</v>
      </c>
      <c r="J5" s="30">
        <v>43000</v>
      </c>
      <c r="K5" s="9" t="s">
        <v>9</v>
      </c>
      <c r="L5" s="9" t="s">
        <v>10</v>
      </c>
      <c r="M5" s="36" t="s">
        <v>11</v>
      </c>
      <c r="N5" s="35" t="s">
        <v>115</v>
      </c>
      <c r="O5" s="35" t="s">
        <v>115</v>
      </c>
      <c r="P5" s="40" t="s">
        <v>97</v>
      </c>
      <c r="Q5" s="40" t="s">
        <v>100</v>
      </c>
      <c r="R5" s="43">
        <v>43000</v>
      </c>
      <c r="S5" s="43">
        <v>0</v>
      </c>
      <c r="T5" s="43">
        <v>0</v>
      </c>
      <c r="U5" s="43">
        <v>43000</v>
      </c>
      <c r="V5" s="43">
        <v>0</v>
      </c>
      <c r="W5" s="43">
        <v>0</v>
      </c>
      <c r="X5" s="43">
        <v>43000</v>
      </c>
      <c r="Y5" s="43">
        <v>0</v>
      </c>
      <c r="Z5" s="43">
        <f>VLOOKUP(E5,[1]Export!J$2:V$230,13,0)</f>
        <v>0</v>
      </c>
      <c r="AA5" s="40"/>
    </row>
    <row r="6" spans="1:27" ht="15.5" hidden="1">
      <c r="A6" s="7">
        <v>830023202</v>
      </c>
      <c r="B6" s="1" t="s">
        <v>13</v>
      </c>
      <c r="C6" s="4" t="s">
        <v>15</v>
      </c>
      <c r="D6" s="1">
        <v>126314</v>
      </c>
      <c r="E6" s="1" t="s">
        <v>24</v>
      </c>
      <c r="F6" s="1" t="s">
        <v>61</v>
      </c>
      <c r="G6" s="28">
        <v>41534</v>
      </c>
      <c r="H6" s="28">
        <v>41548</v>
      </c>
      <c r="I6" s="2">
        <v>43000</v>
      </c>
      <c r="J6" s="30">
        <v>43000</v>
      </c>
      <c r="K6" s="9" t="s">
        <v>9</v>
      </c>
      <c r="L6" s="9" t="s">
        <v>10</v>
      </c>
      <c r="M6" s="36" t="s">
        <v>11</v>
      </c>
      <c r="N6" s="35" t="s">
        <v>115</v>
      </c>
      <c r="O6" s="35" t="s">
        <v>115</v>
      </c>
      <c r="P6" s="40" t="s">
        <v>97</v>
      </c>
      <c r="Q6" s="40" t="s">
        <v>100</v>
      </c>
      <c r="R6" s="43">
        <v>43000</v>
      </c>
      <c r="S6" s="43">
        <v>0</v>
      </c>
      <c r="T6" s="43">
        <v>0</v>
      </c>
      <c r="U6" s="43">
        <v>43000</v>
      </c>
      <c r="V6" s="43">
        <v>0</v>
      </c>
      <c r="W6" s="43">
        <v>0</v>
      </c>
      <c r="X6" s="43">
        <v>43000</v>
      </c>
      <c r="Y6" s="43">
        <v>0</v>
      </c>
      <c r="Z6" s="43">
        <f>VLOOKUP(E6,[1]Export!J$2:V$230,13,0)</f>
        <v>0</v>
      </c>
      <c r="AA6" s="40"/>
    </row>
    <row r="7" spans="1:27" ht="15.5" hidden="1">
      <c r="A7" s="7">
        <v>830023202</v>
      </c>
      <c r="B7" s="1" t="s">
        <v>13</v>
      </c>
      <c r="C7" s="4" t="s">
        <v>15</v>
      </c>
      <c r="D7" s="1">
        <v>126214</v>
      </c>
      <c r="E7" s="1" t="s">
        <v>25</v>
      </c>
      <c r="F7" s="1" t="s">
        <v>62</v>
      </c>
      <c r="G7" s="28">
        <v>41547</v>
      </c>
      <c r="H7" s="28">
        <v>41583</v>
      </c>
      <c r="I7" s="2">
        <v>286900</v>
      </c>
      <c r="J7" s="30">
        <v>85989</v>
      </c>
      <c r="K7" s="9" t="s">
        <v>9</v>
      </c>
      <c r="L7" s="9" t="s">
        <v>10</v>
      </c>
      <c r="M7" s="36" t="s">
        <v>11</v>
      </c>
      <c r="N7" s="35" t="s">
        <v>115</v>
      </c>
      <c r="O7" s="35" t="s">
        <v>115</v>
      </c>
      <c r="P7" s="40" t="s">
        <v>97</v>
      </c>
      <c r="Q7" s="40" t="s">
        <v>100</v>
      </c>
      <c r="R7" s="43">
        <v>497045</v>
      </c>
      <c r="S7" s="43">
        <v>0</v>
      </c>
      <c r="T7" s="43">
        <v>4436398</v>
      </c>
      <c r="U7" s="43">
        <v>497045</v>
      </c>
      <c r="V7" s="43">
        <v>0</v>
      </c>
      <c r="W7" s="43">
        <v>411056</v>
      </c>
      <c r="X7" s="43">
        <v>85989</v>
      </c>
      <c r="Y7" s="43">
        <v>0</v>
      </c>
      <c r="Z7" s="43">
        <f>VLOOKUP(E7,[1]Export!J$2:V$230,13,0)</f>
        <v>411056</v>
      </c>
      <c r="AA7" s="40"/>
    </row>
    <row r="8" spans="1:27" ht="15.5" hidden="1">
      <c r="A8" s="7">
        <v>830023202</v>
      </c>
      <c r="B8" s="1" t="s">
        <v>13</v>
      </c>
      <c r="C8" s="4" t="s">
        <v>15</v>
      </c>
      <c r="D8" s="1">
        <v>128369</v>
      </c>
      <c r="E8" s="1" t="s">
        <v>26</v>
      </c>
      <c r="F8" s="1" t="s">
        <v>63</v>
      </c>
      <c r="G8" s="28">
        <v>41569</v>
      </c>
      <c r="H8" s="28">
        <v>41583</v>
      </c>
      <c r="I8" s="2">
        <v>43000</v>
      </c>
      <c r="J8" s="30">
        <v>286900</v>
      </c>
      <c r="K8" s="9" t="s">
        <v>9</v>
      </c>
      <c r="L8" s="9" t="s">
        <v>10</v>
      </c>
      <c r="M8" s="36" t="s">
        <v>11</v>
      </c>
      <c r="N8" s="35" t="s">
        <v>115</v>
      </c>
      <c r="O8" s="35" t="s">
        <v>115</v>
      </c>
      <c r="P8" s="40" t="s">
        <v>97</v>
      </c>
      <c r="Q8" s="40" t="s">
        <v>100</v>
      </c>
      <c r="R8" s="43">
        <v>286900</v>
      </c>
      <c r="S8" s="43">
        <v>0</v>
      </c>
      <c r="T8" s="43">
        <v>0</v>
      </c>
      <c r="U8" s="43">
        <v>286900</v>
      </c>
      <c r="V8" s="43">
        <v>0</v>
      </c>
      <c r="W8" s="43">
        <v>0</v>
      </c>
      <c r="X8" s="43">
        <v>286900</v>
      </c>
      <c r="Y8" s="43">
        <v>0</v>
      </c>
      <c r="Z8" s="43">
        <f>VLOOKUP(E8,[1]Export!J$2:V$230,13,0)</f>
        <v>0</v>
      </c>
      <c r="AA8" s="40"/>
    </row>
    <row r="9" spans="1:27" ht="15.5" hidden="1">
      <c r="A9" s="7">
        <v>830023202</v>
      </c>
      <c r="B9" s="1" t="s">
        <v>13</v>
      </c>
      <c r="C9" s="4" t="s">
        <v>15</v>
      </c>
      <c r="D9" s="1">
        <v>131534</v>
      </c>
      <c r="E9" s="1" t="s">
        <v>27</v>
      </c>
      <c r="F9" s="1" t="s">
        <v>64</v>
      </c>
      <c r="G9" s="28">
        <v>41533</v>
      </c>
      <c r="H9" s="28">
        <v>41583</v>
      </c>
      <c r="I9" s="2">
        <v>497045</v>
      </c>
      <c r="J9" s="30">
        <v>43000</v>
      </c>
      <c r="K9" s="9" t="s">
        <v>9</v>
      </c>
      <c r="L9" s="9" t="s">
        <v>10</v>
      </c>
      <c r="M9" s="36" t="s">
        <v>11</v>
      </c>
      <c r="N9" s="35" t="s">
        <v>115</v>
      </c>
      <c r="O9" s="35" t="s">
        <v>115</v>
      </c>
      <c r="P9" s="40" t="s">
        <v>97</v>
      </c>
      <c r="Q9" s="40" t="s">
        <v>100</v>
      </c>
      <c r="R9" s="43">
        <v>43000</v>
      </c>
      <c r="S9" s="43">
        <v>0</v>
      </c>
      <c r="T9" s="43">
        <v>0</v>
      </c>
      <c r="U9" s="43">
        <v>43000</v>
      </c>
      <c r="V9" s="43">
        <v>0</v>
      </c>
      <c r="W9" s="43">
        <v>0</v>
      </c>
      <c r="X9" s="43">
        <v>43000</v>
      </c>
      <c r="Y9" s="43">
        <v>0</v>
      </c>
      <c r="Z9" s="43">
        <f>VLOOKUP(E9,[1]Export!J$2:V$230,13,0)</f>
        <v>0</v>
      </c>
      <c r="AA9" s="40"/>
    </row>
    <row r="10" spans="1:27" ht="15.5" hidden="1">
      <c r="A10" s="7">
        <v>830023202</v>
      </c>
      <c r="B10" s="1" t="s">
        <v>13</v>
      </c>
      <c r="C10" s="4" t="s">
        <v>15</v>
      </c>
      <c r="D10" s="1">
        <v>129355</v>
      </c>
      <c r="E10" s="1" t="s">
        <v>28</v>
      </c>
      <c r="F10" s="1" t="s">
        <v>65</v>
      </c>
      <c r="G10" s="28">
        <v>41554</v>
      </c>
      <c r="H10" s="28">
        <v>41610</v>
      </c>
      <c r="I10" s="2">
        <v>7147993</v>
      </c>
      <c r="J10" s="30">
        <v>717480</v>
      </c>
      <c r="K10" s="9" t="s">
        <v>9</v>
      </c>
      <c r="L10" s="9" t="s">
        <v>10</v>
      </c>
      <c r="M10" s="36" t="s">
        <v>11</v>
      </c>
      <c r="N10" s="35" t="s">
        <v>115</v>
      </c>
      <c r="O10" s="35" t="s">
        <v>115</v>
      </c>
      <c r="P10" s="40" t="s">
        <v>97</v>
      </c>
      <c r="Q10" s="40" t="s">
        <v>100</v>
      </c>
      <c r="R10" s="43">
        <v>7147993</v>
      </c>
      <c r="S10" s="43">
        <v>0</v>
      </c>
      <c r="T10" s="43">
        <v>13086025</v>
      </c>
      <c r="U10" s="43">
        <v>7147993</v>
      </c>
      <c r="V10" s="43">
        <v>0</v>
      </c>
      <c r="W10" s="43">
        <v>6430513</v>
      </c>
      <c r="X10" s="43">
        <v>717480</v>
      </c>
      <c r="Y10" s="43">
        <v>0</v>
      </c>
      <c r="Z10" s="43">
        <f>VLOOKUP(E10,[1]Export!J$2:V$230,13,0)</f>
        <v>6430513</v>
      </c>
      <c r="AA10" s="40"/>
    </row>
    <row r="11" spans="1:27" ht="15.5" hidden="1">
      <c r="A11" s="7">
        <v>830023202</v>
      </c>
      <c r="B11" s="1" t="s">
        <v>13</v>
      </c>
      <c r="C11" s="4" t="s">
        <v>15</v>
      </c>
      <c r="D11" s="1">
        <v>135419</v>
      </c>
      <c r="E11" s="1" t="s">
        <v>29</v>
      </c>
      <c r="F11" s="1" t="s">
        <v>66</v>
      </c>
      <c r="G11" s="28">
        <v>41596</v>
      </c>
      <c r="H11" s="28">
        <v>41610</v>
      </c>
      <c r="I11" s="2">
        <v>120800</v>
      </c>
      <c r="J11" s="30">
        <v>120800</v>
      </c>
      <c r="K11" s="9" t="s">
        <v>9</v>
      </c>
      <c r="L11" s="9" t="s">
        <v>10</v>
      </c>
      <c r="M11" s="36" t="s">
        <v>11</v>
      </c>
      <c r="N11" s="35" t="s">
        <v>115</v>
      </c>
      <c r="O11" s="35" t="s">
        <v>115</v>
      </c>
      <c r="P11" s="40" t="s">
        <v>97</v>
      </c>
      <c r="Q11" s="40" t="s">
        <v>100</v>
      </c>
      <c r="R11" s="43">
        <v>120800</v>
      </c>
      <c r="S11" s="43">
        <v>0</v>
      </c>
      <c r="T11" s="43">
        <v>0</v>
      </c>
      <c r="U11" s="43">
        <v>120800</v>
      </c>
      <c r="V11" s="43">
        <v>0</v>
      </c>
      <c r="W11" s="43">
        <v>0</v>
      </c>
      <c r="X11" s="43">
        <v>120800</v>
      </c>
      <c r="Y11" s="43">
        <v>0</v>
      </c>
      <c r="Z11" s="43">
        <f>VLOOKUP(E11,[1]Export!J$2:V$230,13,0)</f>
        <v>0</v>
      </c>
      <c r="AA11" s="40"/>
    </row>
    <row r="12" spans="1:27" ht="15.5" hidden="1">
      <c r="A12" s="7">
        <v>830023202</v>
      </c>
      <c r="B12" s="1" t="s">
        <v>13</v>
      </c>
      <c r="C12" s="4" t="s">
        <v>15</v>
      </c>
      <c r="D12" s="1">
        <v>139046</v>
      </c>
      <c r="E12" s="1" t="s">
        <v>30</v>
      </c>
      <c r="F12" s="1" t="s">
        <v>67</v>
      </c>
      <c r="G12" s="28">
        <v>41618</v>
      </c>
      <c r="H12" s="28">
        <v>41641</v>
      </c>
      <c r="I12" s="2">
        <v>43000</v>
      </c>
      <c r="J12" s="30">
        <v>43000</v>
      </c>
      <c r="K12" s="9" t="s">
        <v>9</v>
      </c>
      <c r="L12" s="9" t="s">
        <v>10</v>
      </c>
      <c r="M12" s="36" t="s">
        <v>11</v>
      </c>
      <c r="N12" s="35" t="s">
        <v>115</v>
      </c>
      <c r="O12" s="35" t="s">
        <v>115</v>
      </c>
      <c r="P12" s="40" t="s">
        <v>97</v>
      </c>
      <c r="Q12" s="40" t="s">
        <v>100</v>
      </c>
      <c r="R12" s="43">
        <v>43000</v>
      </c>
      <c r="S12" s="43">
        <v>0</v>
      </c>
      <c r="T12" s="43">
        <v>0</v>
      </c>
      <c r="U12" s="43">
        <v>43000</v>
      </c>
      <c r="V12" s="43">
        <v>0</v>
      </c>
      <c r="W12" s="43">
        <v>0</v>
      </c>
      <c r="X12" s="43">
        <v>43000</v>
      </c>
      <c r="Y12" s="43">
        <v>0</v>
      </c>
      <c r="Z12" s="43">
        <f>VLOOKUP(E12,[1]Export!J$2:V$230,13,0)</f>
        <v>0</v>
      </c>
      <c r="AA12" s="40"/>
    </row>
    <row r="13" spans="1:27" ht="15.5" hidden="1">
      <c r="A13" s="7">
        <v>830023202</v>
      </c>
      <c r="B13" s="1" t="s">
        <v>13</v>
      </c>
      <c r="C13" s="4" t="s">
        <v>15</v>
      </c>
      <c r="D13" s="1">
        <v>142950</v>
      </c>
      <c r="E13" s="1" t="s">
        <v>31</v>
      </c>
      <c r="F13" s="1" t="s">
        <v>68</v>
      </c>
      <c r="G13" s="28">
        <v>41650</v>
      </c>
      <c r="H13" s="28">
        <v>41673</v>
      </c>
      <c r="I13" s="2">
        <v>11725562</v>
      </c>
      <c r="J13" s="30">
        <v>2461434</v>
      </c>
      <c r="K13" s="9" t="s">
        <v>9</v>
      </c>
      <c r="L13" s="9" t="s">
        <v>10</v>
      </c>
      <c r="M13" s="36" t="s">
        <v>11</v>
      </c>
      <c r="N13" s="35" t="s">
        <v>115</v>
      </c>
      <c r="O13" s="35" t="s">
        <v>115</v>
      </c>
      <c r="P13" s="40" t="s">
        <v>97</v>
      </c>
      <c r="Q13" s="40" t="s">
        <v>100</v>
      </c>
      <c r="R13" s="43">
        <v>11725562</v>
      </c>
      <c r="S13" s="43">
        <v>0</v>
      </c>
      <c r="T13" s="43">
        <v>20437208</v>
      </c>
      <c r="U13" s="43">
        <v>11725562</v>
      </c>
      <c r="V13" s="43">
        <v>0</v>
      </c>
      <c r="W13" s="43">
        <v>8764799</v>
      </c>
      <c r="X13" s="43">
        <v>2960763</v>
      </c>
      <c r="Y13" s="43">
        <v>0</v>
      </c>
      <c r="Z13" s="43">
        <f>VLOOKUP(E13,[1]Export!J$2:V$230,13,0)</f>
        <v>8764799</v>
      </c>
      <c r="AA13" s="40"/>
    </row>
    <row r="14" spans="1:27" ht="15.5" hidden="1">
      <c r="A14" s="7">
        <v>830023202</v>
      </c>
      <c r="B14" s="1" t="s">
        <v>13</v>
      </c>
      <c r="C14" s="4" t="s">
        <v>15</v>
      </c>
      <c r="D14" s="1">
        <v>145426</v>
      </c>
      <c r="E14" s="1" t="s">
        <v>32</v>
      </c>
      <c r="F14" s="1" t="s">
        <v>69</v>
      </c>
      <c r="G14" s="28">
        <v>41667</v>
      </c>
      <c r="H14" s="28">
        <v>41701</v>
      </c>
      <c r="I14" s="2">
        <v>45000</v>
      </c>
      <c r="J14" s="30">
        <v>45000</v>
      </c>
      <c r="K14" s="9" t="s">
        <v>9</v>
      </c>
      <c r="L14" s="9" t="s">
        <v>10</v>
      </c>
      <c r="M14" s="36" t="s">
        <v>11</v>
      </c>
      <c r="N14" s="35" t="s">
        <v>115</v>
      </c>
      <c r="O14" s="35" t="s">
        <v>115</v>
      </c>
      <c r="P14" s="40" t="s">
        <v>97</v>
      </c>
      <c r="Q14" s="40" t="s">
        <v>100</v>
      </c>
      <c r="R14" s="43">
        <v>45000</v>
      </c>
      <c r="S14" s="43">
        <v>0</v>
      </c>
      <c r="T14" s="43">
        <v>0</v>
      </c>
      <c r="U14" s="43">
        <v>45000</v>
      </c>
      <c r="V14" s="43">
        <v>0</v>
      </c>
      <c r="W14" s="43">
        <v>0</v>
      </c>
      <c r="X14" s="43">
        <v>45000</v>
      </c>
      <c r="Y14" s="43">
        <v>0</v>
      </c>
      <c r="Z14" s="43">
        <f>VLOOKUP(E14,[1]Export!J$2:V$230,13,0)</f>
        <v>0</v>
      </c>
      <c r="AA14" s="40"/>
    </row>
    <row r="15" spans="1:27" ht="15.5" hidden="1">
      <c r="A15" s="7">
        <v>830023202</v>
      </c>
      <c r="B15" s="1" t="s">
        <v>13</v>
      </c>
      <c r="C15" s="4" t="s">
        <v>15</v>
      </c>
      <c r="D15" s="1">
        <v>149794</v>
      </c>
      <c r="E15" s="1" t="s">
        <v>33</v>
      </c>
      <c r="F15" s="1" t="s">
        <v>70</v>
      </c>
      <c r="G15" s="28">
        <v>41696</v>
      </c>
      <c r="H15" s="28">
        <v>41703</v>
      </c>
      <c r="I15" s="2">
        <v>51384996</v>
      </c>
      <c r="J15" s="30">
        <v>7483874</v>
      </c>
      <c r="K15" s="9" t="s">
        <v>9</v>
      </c>
      <c r="L15" s="9" t="s">
        <v>10</v>
      </c>
      <c r="M15" s="36" t="s">
        <v>11</v>
      </c>
      <c r="N15" s="35" t="s">
        <v>115</v>
      </c>
      <c r="O15" s="35" t="s">
        <v>115</v>
      </c>
      <c r="P15" s="40" t="s">
        <v>97</v>
      </c>
      <c r="Q15" s="40" t="s">
        <v>100</v>
      </c>
      <c r="R15" s="43">
        <v>51384996</v>
      </c>
      <c r="S15" s="43">
        <v>0</v>
      </c>
      <c r="T15" s="43">
        <v>96163656</v>
      </c>
      <c r="U15" s="43">
        <v>51384996</v>
      </c>
      <c r="V15" s="43">
        <v>0</v>
      </c>
      <c r="W15" s="43">
        <v>39466646</v>
      </c>
      <c r="X15" s="43">
        <v>11918350</v>
      </c>
      <c r="Y15" s="43">
        <v>0</v>
      </c>
      <c r="Z15" s="43">
        <f>VLOOKUP(E15,[1]Export!J$2:V$230,13,0)</f>
        <v>39466646</v>
      </c>
      <c r="AA15" s="40"/>
    </row>
    <row r="16" spans="1:27" ht="15.5" hidden="1">
      <c r="A16" s="7">
        <v>830023202</v>
      </c>
      <c r="B16" s="1" t="s">
        <v>13</v>
      </c>
      <c r="C16" s="4" t="s">
        <v>15</v>
      </c>
      <c r="D16" s="1">
        <v>149797</v>
      </c>
      <c r="E16" s="1" t="s">
        <v>34</v>
      </c>
      <c r="F16" s="1" t="s">
        <v>71</v>
      </c>
      <c r="G16" s="28">
        <v>41696</v>
      </c>
      <c r="H16" s="28">
        <v>41730</v>
      </c>
      <c r="I16" s="2">
        <v>706300</v>
      </c>
      <c r="J16" s="30">
        <v>706300</v>
      </c>
      <c r="K16" s="9" t="s">
        <v>9</v>
      </c>
      <c r="L16" s="9" t="s">
        <v>10</v>
      </c>
      <c r="M16" s="36" t="s">
        <v>11</v>
      </c>
      <c r="N16" s="35" t="s">
        <v>115</v>
      </c>
      <c r="O16" s="35" t="s">
        <v>115</v>
      </c>
      <c r="P16" s="40" t="s">
        <v>97</v>
      </c>
      <c r="Q16" s="40" t="s">
        <v>100</v>
      </c>
      <c r="R16" s="43">
        <v>706300</v>
      </c>
      <c r="S16" s="43">
        <v>0</v>
      </c>
      <c r="T16" s="43">
        <v>0</v>
      </c>
      <c r="U16" s="43">
        <v>706300</v>
      </c>
      <c r="V16" s="43">
        <v>0</v>
      </c>
      <c r="W16" s="43">
        <v>0</v>
      </c>
      <c r="X16" s="43">
        <v>706300</v>
      </c>
      <c r="Y16" s="43">
        <v>0</v>
      </c>
      <c r="Z16" s="43">
        <f>VLOOKUP(E16,[1]Export!J$2:V$230,13,0)</f>
        <v>0</v>
      </c>
      <c r="AA16" s="40"/>
    </row>
    <row r="17" spans="1:27" ht="15.5" hidden="1">
      <c r="A17" s="7">
        <v>830023202</v>
      </c>
      <c r="B17" s="1" t="s">
        <v>13</v>
      </c>
      <c r="C17" s="4" t="s">
        <v>15</v>
      </c>
      <c r="D17" s="1">
        <v>151505</v>
      </c>
      <c r="E17" s="1" t="s">
        <v>35</v>
      </c>
      <c r="F17" s="1" t="s">
        <v>72</v>
      </c>
      <c r="G17" s="28">
        <v>41709</v>
      </c>
      <c r="H17" s="28">
        <v>41730</v>
      </c>
      <c r="I17" s="2">
        <v>45000</v>
      </c>
      <c r="J17" s="30">
        <v>45000</v>
      </c>
      <c r="K17" s="9" t="s">
        <v>9</v>
      </c>
      <c r="L17" s="9" t="s">
        <v>10</v>
      </c>
      <c r="M17" s="36" t="s">
        <v>11</v>
      </c>
      <c r="N17" s="35" t="s">
        <v>115</v>
      </c>
      <c r="O17" s="35" t="s">
        <v>115</v>
      </c>
      <c r="P17" s="40" t="s">
        <v>97</v>
      </c>
      <c r="Q17" s="40" t="s">
        <v>100</v>
      </c>
      <c r="R17" s="43">
        <v>45000</v>
      </c>
      <c r="S17" s="43">
        <v>0</v>
      </c>
      <c r="T17" s="43">
        <v>0</v>
      </c>
      <c r="U17" s="43">
        <v>45000</v>
      </c>
      <c r="V17" s="43">
        <v>0</v>
      </c>
      <c r="W17" s="43">
        <v>0</v>
      </c>
      <c r="X17" s="43">
        <v>45000</v>
      </c>
      <c r="Y17" s="43">
        <v>0</v>
      </c>
      <c r="Z17" s="43">
        <f>VLOOKUP(E17,[1]Export!J$2:V$230,13,0)</f>
        <v>0</v>
      </c>
      <c r="AA17" s="40"/>
    </row>
    <row r="18" spans="1:27" ht="15.5" hidden="1">
      <c r="A18" s="7">
        <v>830023202</v>
      </c>
      <c r="B18" s="1" t="s">
        <v>13</v>
      </c>
      <c r="C18" s="4" t="s">
        <v>15</v>
      </c>
      <c r="D18" s="1">
        <v>162717</v>
      </c>
      <c r="E18" s="1" t="s">
        <v>36</v>
      </c>
      <c r="F18" s="1" t="s">
        <v>73</v>
      </c>
      <c r="G18" s="28">
        <v>41787</v>
      </c>
      <c r="H18" s="28">
        <v>41793</v>
      </c>
      <c r="I18" s="2">
        <v>5559252</v>
      </c>
      <c r="J18" s="30">
        <v>3190032</v>
      </c>
      <c r="K18" s="9" t="s">
        <v>9</v>
      </c>
      <c r="L18" s="9" t="s">
        <v>10</v>
      </c>
      <c r="M18" s="36" t="s">
        <v>11</v>
      </c>
      <c r="N18" s="35" t="s">
        <v>115</v>
      </c>
      <c r="O18" s="35" t="s">
        <v>115</v>
      </c>
      <c r="P18" s="40" t="s">
        <v>97</v>
      </c>
      <c r="Q18" s="40" t="s">
        <v>100</v>
      </c>
      <c r="R18" s="43">
        <v>14025219</v>
      </c>
      <c r="S18" s="43">
        <v>0</v>
      </c>
      <c r="T18" s="43">
        <v>21103134</v>
      </c>
      <c r="U18" s="43">
        <v>14025219</v>
      </c>
      <c r="V18" s="43">
        <v>0</v>
      </c>
      <c r="W18" s="43">
        <v>10835187</v>
      </c>
      <c r="X18" s="43">
        <v>3190032</v>
      </c>
      <c r="Y18" s="43">
        <v>0</v>
      </c>
      <c r="Z18" s="43">
        <f>VLOOKUP(E18,[1]Export!J$2:V$230,13,0)</f>
        <v>10835187</v>
      </c>
      <c r="AA18" s="40"/>
    </row>
    <row r="19" spans="1:27" ht="15.5" hidden="1">
      <c r="A19" s="7">
        <v>830023202</v>
      </c>
      <c r="B19" s="1" t="s">
        <v>13</v>
      </c>
      <c r="C19" s="4" t="s">
        <v>15</v>
      </c>
      <c r="D19" s="1">
        <v>164809</v>
      </c>
      <c r="E19" s="1" t="s">
        <v>37</v>
      </c>
      <c r="F19" s="1" t="s">
        <v>74</v>
      </c>
      <c r="G19" s="28">
        <v>41775</v>
      </c>
      <c r="H19" s="28">
        <v>41793</v>
      </c>
      <c r="I19" s="2">
        <v>14025219</v>
      </c>
      <c r="J19" s="30">
        <v>2179043</v>
      </c>
      <c r="K19" s="9" t="s">
        <v>9</v>
      </c>
      <c r="L19" s="9" t="s">
        <v>10</v>
      </c>
      <c r="M19" s="36" t="s">
        <v>11</v>
      </c>
      <c r="N19" s="35" t="s">
        <v>115</v>
      </c>
      <c r="O19" s="35" t="s">
        <v>115</v>
      </c>
      <c r="P19" s="40" t="s">
        <v>97</v>
      </c>
      <c r="Q19" s="40" t="s">
        <v>100</v>
      </c>
      <c r="R19" s="43">
        <v>5736044</v>
      </c>
      <c r="S19" s="43">
        <v>0</v>
      </c>
      <c r="T19" s="43">
        <v>17534706</v>
      </c>
      <c r="U19" s="43">
        <v>5736044</v>
      </c>
      <c r="V19" s="43">
        <v>176792</v>
      </c>
      <c r="W19" s="43">
        <v>2829750</v>
      </c>
      <c r="X19" s="43">
        <v>2729502</v>
      </c>
      <c r="Y19" s="43">
        <v>0</v>
      </c>
      <c r="Z19" s="43">
        <f>VLOOKUP(E19,[1]Export!J$2:V$230,13,0)</f>
        <v>2829750</v>
      </c>
      <c r="AA19" s="40"/>
    </row>
    <row r="20" spans="1:27" ht="15.5" hidden="1">
      <c r="A20" s="7">
        <v>830023202</v>
      </c>
      <c r="B20" s="1" t="s">
        <v>13</v>
      </c>
      <c r="C20" s="4" t="s">
        <v>15</v>
      </c>
      <c r="D20" s="1">
        <v>175489</v>
      </c>
      <c r="E20" s="1" t="s">
        <v>38</v>
      </c>
      <c r="F20" s="1" t="s">
        <v>75</v>
      </c>
      <c r="G20" s="28">
        <v>41851</v>
      </c>
      <c r="H20" s="28">
        <v>41884</v>
      </c>
      <c r="I20" s="2">
        <v>90936452</v>
      </c>
      <c r="J20" s="30">
        <v>2215440</v>
      </c>
      <c r="K20" s="9" t="s">
        <v>9</v>
      </c>
      <c r="L20" s="9" t="s">
        <v>10</v>
      </c>
      <c r="M20" s="36" t="s">
        <v>11</v>
      </c>
      <c r="N20" s="35" t="s">
        <v>115</v>
      </c>
      <c r="O20" s="35" t="s">
        <v>115</v>
      </c>
      <c r="P20" s="40" t="s">
        <v>97</v>
      </c>
      <c r="Q20" s="40" t="s">
        <v>100</v>
      </c>
      <c r="R20" s="43">
        <v>39689054</v>
      </c>
      <c r="S20" s="43">
        <v>0</v>
      </c>
      <c r="T20" s="43">
        <v>48381166</v>
      </c>
      <c r="U20" s="43">
        <v>39689054</v>
      </c>
      <c r="V20" s="43">
        <v>0</v>
      </c>
      <c r="W20" s="43">
        <v>37473614</v>
      </c>
      <c r="X20" s="43">
        <v>2215440</v>
      </c>
      <c r="Y20" s="43">
        <v>0</v>
      </c>
      <c r="Z20" s="43">
        <f>VLOOKUP(E20,[1]Export!J$2:V$230,13,0)</f>
        <v>37473614</v>
      </c>
      <c r="AA20" s="40"/>
    </row>
    <row r="21" spans="1:27" ht="15.5" hidden="1">
      <c r="A21" s="7">
        <v>830023202</v>
      </c>
      <c r="B21" s="1" t="s">
        <v>13</v>
      </c>
      <c r="C21" s="4" t="s">
        <v>15</v>
      </c>
      <c r="D21" s="1">
        <v>176321</v>
      </c>
      <c r="E21" s="1" t="s">
        <v>39</v>
      </c>
      <c r="F21" s="1" t="s">
        <v>76</v>
      </c>
      <c r="G21" s="28">
        <v>41848</v>
      </c>
      <c r="H21" s="28">
        <v>41884</v>
      </c>
      <c r="I21" s="2">
        <v>39689054</v>
      </c>
      <c r="J21" s="30">
        <v>12160688</v>
      </c>
      <c r="K21" s="9" t="s">
        <v>9</v>
      </c>
      <c r="L21" s="9" t="s">
        <v>10</v>
      </c>
      <c r="M21" s="36" t="s">
        <v>11</v>
      </c>
      <c r="N21" s="35" t="s">
        <v>115</v>
      </c>
      <c r="O21" s="35" t="s">
        <v>115</v>
      </c>
      <c r="P21" s="40" t="s">
        <v>97</v>
      </c>
      <c r="Q21" s="40" t="s">
        <v>100</v>
      </c>
      <c r="R21" s="43">
        <v>90936452</v>
      </c>
      <c r="S21" s="43">
        <v>0</v>
      </c>
      <c r="T21" s="43">
        <v>72571749</v>
      </c>
      <c r="U21" s="43">
        <v>90936452</v>
      </c>
      <c r="V21" s="43">
        <v>0</v>
      </c>
      <c r="W21" s="43">
        <v>78775764</v>
      </c>
      <c r="X21" s="43">
        <v>12160688</v>
      </c>
      <c r="Y21" s="43">
        <v>0</v>
      </c>
      <c r="Z21" s="43">
        <f>VLOOKUP(E21,[1]Export!J$2:V$230,13,0)</f>
        <v>78775764</v>
      </c>
      <c r="AA21" s="40"/>
    </row>
    <row r="22" spans="1:27" ht="15.5" hidden="1">
      <c r="A22" s="7">
        <v>830023202</v>
      </c>
      <c r="B22" s="1" t="s">
        <v>13</v>
      </c>
      <c r="C22" s="4" t="s">
        <v>15</v>
      </c>
      <c r="D22" s="1">
        <v>184576</v>
      </c>
      <c r="E22" s="1" t="s">
        <v>40</v>
      </c>
      <c r="F22" s="1" t="s">
        <v>77</v>
      </c>
      <c r="G22" s="28">
        <v>41905</v>
      </c>
      <c r="H22" s="28">
        <v>41913</v>
      </c>
      <c r="I22" s="2">
        <v>17815186</v>
      </c>
      <c r="J22" s="30">
        <v>232492</v>
      </c>
      <c r="K22" s="9" t="s">
        <v>9</v>
      </c>
      <c r="L22" s="9" t="s">
        <v>10</v>
      </c>
      <c r="M22" s="36" t="s">
        <v>11</v>
      </c>
      <c r="N22" s="35" t="s">
        <v>115</v>
      </c>
      <c r="O22" s="35" t="s">
        <v>115</v>
      </c>
      <c r="P22" s="40" t="s">
        <v>97</v>
      </c>
      <c r="Q22" s="40" t="s">
        <v>100</v>
      </c>
      <c r="R22" s="43">
        <v>17815186</v>
      </c>
      <c r="S22" s="43">
        <v>0</v>
      </c>
      <c r="T22" s="43">
        <v>74497626</v>
      </c>
      <c r="U22" s="43">
        <v>17815186</v>
      </c>
      <c r="V22" s="43">
        <v>176792</v>
      </c>
      <c r="W22" s="43">
        <v>17586302</v>
      </c>
      <c r="X22" s="43">
        <v>228884</v>
      </c>
      <c r="Y22" s="43">
        <v>0</v>
      </c>
      <c r="Z22" s="43">
        <f>VLOOKUP(E22,[1]Export!J$2:V$230,13,0)</f>
        <v>17586302</v>
      </c>
      <c r="AA22" s="40"/>
    </row>
    <row r="23" spans="1:27" ht="15.5" hidden="1">
      <c r="A23" s="7">
        <v>830023202</v>
      </c>
      <c r="B23" s="1" t="s">
        <v>13</v>
      </c>
      <c r="C23" s="4" t="s">
        <v>15</v>
      </c>
      <c r="D23" s="1">
        <v>198472</v>
      </c>
      <c r="E23" s="1" t="s">
        <v>41</v>
      </c>
      <c r="F23" s="1" t="s">
        <v>78</v>
      </c>
      <c r="G23" s="28">
        <v>42011</v>
      </c>
      <c r="H23" s="28">
        <v>42037</v>
      </c>
      <c r="I23" s="2">
        <v>4522472</v>
      </c>
      <c r="J23" s="30">
        <v>1613128</v>
      </c>
      <c r="K23" s="9" t="s">
        <v>9</v>
      </c>
      <c r="L23" s="9" t="s">
        <v>10</v>
      </c>
      <c r="M23" s="36" t="s">
        <v>11</v>
      </c>
      <c r="N23" s="35" t="s">
        <v>115</v>
      </c>
      <c r="O23" s="35" t="s">
        <v>115</v>
      </c>
      <c r="P23" s="40" t="s">
        <v>97</v>
      </c>
      <c r="Q23" s="40" t="s">
        <v>100</v>
      </c>
      <c r="R23" s="43">
        <v>4522472</v>
      </c>
      <c r="S23" s="43">
        <v>0</v>
      </c>
      <c r="T23" s="43">
        <v>5582625</v>
      </c>
      <c r="U23" s="43">
        <v>4522472</v>
      </c>
      <c r="V23" s="43">
        <v>0</v>
      </c>
      <c r="W23" s="43">
        <v>2909344</v>
      </c>
      <c r="X23" s="43">
        <v>1613128</v>
      </c>
      <c r="Y23" s="43">
        <v>0</v>
      </c>
      <c r="Z23" s="43">
        <f>VLOOKUP(E23,[1]Export!J$2:V$230,13,0)</f>
        <v>2909344</v>
      </c>
      <c r="AA23" s="40"/>
    </row>
    <row r="24" spans="1:27" ht="15.5" hidden="1">
      <c r="A24" s="7">
        <v>830023202</v>
      </c>
      <c r="B24" s="1" t="s">
        <v>13</v>
      </c>
      <c r="C24" s="4" t="s">
        <v>15</v>
      </c>
      <c r="D24" s="1">
        <v>200736</v>
      </c>
      <c r="E24" s="1" t="s">
        <v>42</v>
      </c>
      <c r="F24" s="1" t="s">
        <v>79</v>
      </c>
      <c r="G24" s="28">
        <v>42041</v>
      </c>
      <c r="H24" s="28">
        <v>42066</v>
      </c>
      <c r="I24" s="2">
        <v>6491034</v>
      </c>
      <c r="J24" s="30">
        <v>4658607</v>
      </c>
      <c r="K24" s="9" t="s">
        <v>9</v>
      </c>
      <c r="L24" s="9" t="s">
        <v>10</v>
      </c>
      <c r="M24" s="36" t="s">
        <v>11</v>
      </c>
      <c r="N24" s="35" t="s">
        <v>115</v>
      </c>
      <c r="O24" s="35" t="s">
        <v>115</v>
      </c>
      <c r="P24" s="40" t="s">
        <v>97</v>
      </c>
      <c r="Q24" s="40" t="s">
        <v>100</v>
      </c>
      <c r="R24" s="43">
        <v>4658607</v>
      </c>
      <c r="S24" s="43">
        <v>0</v>
      </c>
      <c r="T24" s="43">
        <v>0</v>
      </c>
      <c r="U24" s="43">
        <v>4658607</v>
      </c>
      <c r="V24" s="43">
        <v>0</v>
      </c>
      <c r="W24" s="43">
        <v>0</v>
      </c>
      <c r="X24" s="43">
        <v>4658607</v>
      </c>
      <c r="Y24" s="43">
        <v>0</v>
      </c>
      <c r="Z24" s="43">
        <f>VLOOKUP(E24,[1]Export!J$2:V$230,13,0)</f>
        <v>0</v>
      </c>
      <c r="AA24" s="40"/>
    </row>
    <row r="25" spans="1:27" ht="15.5" hidden="1">
      <c r="A25" s="7">
        <v>830023202</v>
      </c>
      <c r="B25" s="1" t="s">
        <v>13</v>
      </c>
      <c r="C25" s="4" t="s">
        <v>15</v>
      </c>
      <c r="D25" s="1">
        <v>202291</v>
      </c>
      <c r="E25" s="1" t="s">
        <v>43</v>
      </c>
      <c r="F25" s="1" t="s">
        <v>80</v>
      </c>
      <c r="G25" s="28">
        <v>42031</v>
      </c>
      <c r="H25" s="28">
        <v>42066</v>
      </c>
      <c r="I25" s="2">
        <v>4658607</v>
      </c>
      <c r="J25" s="30">
        <v>6491034</v>
      </c>
      <c r="K25" s="9" t="s">
        <v>9</v>
      </c>
      <c r="L25" s="9" t="s">
        <v>10</v>
      </c>
      <c r="M25" s="36" t="s">
        <v>11</v>
      </c>
      <c r="N25" s="35" t="s">
        <v>115</v>
      </c>
      <c r="O25" s="35" t="s">
        <v>115</v>
      </c>
      <c r="P25" s="40" t="s">
        <v>97</v>
      </c>
      <c r="Q25" s="40" t="s">
        <v>100</v>
      </c>
      <c r="R25" s="43">
        <v>6491034</v>
      </c>
      <c r="S25" s="43">
        <v>0</v>
      </c>
      <c r="T25" s="43">
        <v>0</v>
      </c>
      <c r="U25" s="43">
        <v>6491034</v>
      </c>
      <c r="V25" s="43">
        <v>0</v>
      </c>
      <c r="W25" s="43">
        <v>0</v>
      </c>
      <c r="X25" s="43">
        <v>6491034</v>
      </c>
      <c r="Y25" s="43">
        <v>0</v>
      </c>
      <c r="Z25" s="43">
        <f>VLOOKUP(E25,[1]Export!J$2:V$230,13,0)</f>
        <v>0</v>
      </c>
      <c r="AA25" s="40"/>
    </row>
    <row r="26" spans="1:27" ht="15.5" hidden="1">
      <c r="A26" s="7">
        <v>830023202</v>
      </c>
      <c r="B26" s="1" t="s">
        <v>13</v>
      </c>
      <c r="C26" s="4" t="s">
        <v>15</v>
      </c>
      <c r="D26" s="1">
        <v>211803</v>
      </c>
      <c r="E26" s="1" t="s">
        <v>44</v>
      </c>
      <c r="F26" s="1" t="s">
        <v>81</v>
      </c>
      <c r="G26" s="28">
        <v>42121</v>
      </c>
      <c r="H26" s="28">
        <v>42249</v>
      </c>
      <c r="I26" s="2">
        <v>5039732</v>
      </c>
      <c r="J26" s="30">
        <v>3374952</v>
      </c>
      <c r="K26" s="9" t="s">
        <v>9</v>
      </c>
      <c r="L26" s="9" t="s">
        <v>10</v>
      </c>
      <c r="M26" s="36" t="s">
        <v>11</v>
      </c>
      <c r="N26" s="35" t="s">
        <v>115</v>
      </c>
      <c r="O26" s="35" t="s">
        <v>115</v>
      </c>
      <c r="P26" s="40" t="s">
        <v>97</v>
      </c>
      <c r="Q26" s="40" t="s">
        <v>100</v>
      </c>
      <c r="R26" s="43">
        <v>5039732</v>
      </c>
      <c r="S26" s="43">
        <v>0</v>
      </c>
      <c r="T26" s="43">
        <v>35726950</v>
      </c>
      <c r="U26" s="43">
        <v>5039732</v>
      </c>
      <c r="V26" s="43">
        <v>0</v>
      </c>
      <c r="W26" s="43">
        <v>1546980</v>
      </c>
      <c r="X26" s="43">
        <v>3492752</v>
      </c>
      <c r="Y26" s="43">
        <v>0</v>
      </c>
      <c r="Z26" s="43">
        <f>VLOOKUP(E26,[1]Export!J$2:V$230,13,0)</f>
        <v>1546980</v>
      </c>
      <c r="AA26" s="40"/>
    </row>
    <row r="27" spans="1:27" ht="15.5" hidden="1">
      <c r="A27" s="7">
        <v>830023202</v>
      </c>
      <c r="B27" s="1" t="s">
        <v>13</v>
      </c>
      <c r="C27" s="4" t="s">
        <v>15</v>
      </c>
      <c r="D27" s="1">
        <v>227680</v>
      </c>
      <c r="E27" s="1" t="s">
        <v>45</v>
      </c>
      <c r="F27" s="1" t="s">
        <v>82</v>
      </c>
      <c r="G27" s="28">
        <v>42244</v>
      </c>
      <c r="H27" s="28">
        <v>42249</v>
      </c>
      <c r="I27" s="2">
        <v>74545287</v>
      </c>
      <c r="J27" s="30">
        <v>15439967</v>
      </c>
      <c r="K27" s="9" t="s">
        <v>9</v>
      </c>
      <c r="L27" s="9" t="s">
        <v>10</v>
      </c>
      <c r="M27" s="36" t="s">
        <v>11</v>
      </c>
      <c r="N27" s="35" t="s">
        <v>115</v>
      </c>
      <c r="O27" s="35" t="s">
        <v>115</v>
      </c>
      <c r="P27" s="40" t="s">
        <v>97</v>
      </c>
      <c r="Q27" s="40" t="s">
        <v>100</v>
      </c>
      <c r="R27" s="43">
        <v>74545287</v>
      </c>
      <c r="S27" s="43">
        <v>0</v>
      </c>
      <c r="T27" s="43">
        <v>93350828</v>
      </c>
      <c r="U27" s="43">
        <v>74545287</v>
      </c>
      <c r="V27" s="43">
        <v>184928</v>
      </c>
      <c r="W27" s="43">
        <v>63517932</v>
      </c>
      <c r="X27" s="43">
        <v>11027355</v>
      </c>
      <c r="Y27" s="43">
        <v>0</v>
      </c>
      <c r="Z27" s="43">
        <f>VLOOKUP(E27,[1]Export!J$2:V$230,13,0)</f>
        <v>63517932</v>
      </c>
      <c r="AA27" s="40"/>
    </row>
    <row r="28" spans="1:27" ht="15.5" hidden="1">
      <c r="A28" s="7">
        <v>830023202</v>
      </c>
      <c r="B28" s="1" t="s">
        <v>13</v>
      </c>
      <c r="C28" s="4" t="s">
        <v>15</v>
      </c>
      <c r="D28" s="1">
        <v>231471</v>
      </c>
      <c r="E28" s="1" t="s">
        <v>46</v>
      </c>
      <c r="F28" s="1" t="s">
        <v>83</v>
      </c>
      <c r="G28" s="28">
        <v>42273</v>
      </c>
      <c r="H28" s="28">
        <v>42311</v>
      </c>
      <c r="I28" s="2">
        <v>13457624</v>
      </c>
      <c r="J28" s="30">
        <v>13457624</v>
      </c>
      <c r="K28" s="9" t="s">
        <v>9</v>
      </c>
      <c r="L28" s="9" t="s">
        <v>10</v>
      </c>
      <c r="M28" s="36" t="s">
        <v>11</v>
      </c>
      <c r="N28" s="35" t="s">
        <v>115</v>
      </c>
      <c r="O28" s="35" t="s">
        <v>115</v>
      </c>
      <c r="P28" s="40" t="s">
        <v>97</v>
      </c>
      <c r="Q28" s="40" t="s">
        <v>100</v>
      </c>
      <c r="R28" s="43">
        <v>13457624</v>
      </c>
      <c r="S28" s="43">
        <v>0</v>
      </c>
      <c r="T28" s="43">
        <v>0</v>
      </c>
      <c r="U28" s="43">
        <v>13457624</v>
      </c>
      <c r="V28" s="43">
        <v>0</v>
      </c>
      <c r="W28" s="43">
        <v>0</v>
      </c>
      <c r="X28" s="43">
        <v>13457624</v>
      </c>
      <c r="Y28" s="43">
        <v>0</v>
      </c>
      <c r="Z28" s="43">
        <f>VLOOKUP(E28,[1]Export!J$2:V$230,13,0)</f>
        <v>0</v>
      </c>
      <c r="AA28" s="40"/>
    </row>
    <row r="29" spans="1:27" ht="15.5" hidden="1">
      <c r="A29" s="7">
        <v>830023202</v>
      </c>
      <c r="B29" s="1" t="s">
        <v>13</v>
      </c>
      <c r="C29" s="4" t="s">
        <v>15</v>
      </c>
      <c r="D29" s="1">
        <v>239366</v>
      </c>
      <c r="E29" s="1" t="s">
        <v>47</v>
      </c>
      <c r="F29" s="1" t="s">
        <v>84</v>
      </c>
      <c r="G29" s="28">
        <v>42335</v>
      </c>
      <c r="H29" s="28">
        <v>42340</v>
      </c>
      <c r="I29" s="2">
        <v>6349176</v>
      </c>
      <c r="J29" s="30">
        <v>6349176</v>
      </c>
      <c r="K29" s="9" t="s">
        <v>9</v>
      </c>
      <c r="L29" s="9" t="s">
        <v>10</v>
      </c>
      <c r="M29" s="36" t="s">
        <v>11</v>
      </c>
      <c r="N29" s="35" t="s">
        <v>115</v>
      </c>
      <c r="O29" s="35" t="s">
        <v>115</v>
      </c>
      <c r="P29" s="40" t="s">
        <v>97</v>
      </c>
      <c r="Q29" s="40" t="s">
        <v>100</v>
      </c>
      <c r="R29" s="43">
        <v>6349176</v>
      </c>
      <c r="S29" s="43">
        <v>0</v>
      </c>
      <c r="T29" s="43">
        <v>0</v>
      </c>
      <c r="U29" s="43">
        <v>6349176</v>
      </c>
      <c r="V29" s="43">
        <v>0</v>
      </c>
      <c r="W29" s="43">
        <v>0</v>
      </c>
      <c r="X29" s="43">
        <v>6349176</v>
      </c>
      <c r="Y29" s="43">
        <v>0</v>
      </c>
      <c r="Z29" s="43">
        <f>VLOOKUP(E29,[1]Export!J$2:V$230,13,0)</f>
        <v>0</v>
      </c>
      <c r="AA29" s="40"/>
    </row>
    <row r="30" spans="1:27" ht="15.5" hidden="1">
      <c r="A30" s="7">
        <v>830023202</v>
      </c>
      <c r="B30" s="1" t="s">
        <v>13</v>
      </c>
      <c r="C30" s="4" t="s">
        <v>15</v>
      </c>
      <c r="D30" s="1">
        <v>266327</v>
      </c>
      <c r="E30" s="1" t="s">
        <v>48</v>
      </c>
      <c r="F30" s="1" t="s">
        <v>85</v>
      </c>
      <c r="G30" s="28">
        <v>42543</v>
      </c>
      <c r="H30" s="28">
        <v>42556</v>
      </c>
      <c r="I30" s="2">
        <v>775100</v>
      </c>
      <c r="J30" s="30">
        <v>201240</v>
      </c>
      <c r="K30" s="9" t="s">
        <v>9</v>
      </c>
      <c r="L30" s="9" t="s">
        <v>10</v>
      </c>
      <c r="M30" s="36" t="s">
        <v>11</v>
      </c>
      <c r="N30" s="35" t="s">
        <v>115</v>
      </c>
      <c r="O30" s="35" t="s">
        <v>115</v>
      </c>
      <c r="P30" s="40" t="s">
        <v>97</v>
      </c>
      <c r="Q30" s="40" t="s">
        <v>100</v>
      </c>
      <c r="R30" s="43">
        <v>775100</v>
      </c>
      <c r="S30" s="43">
        <v>0</v>
      </c>
      <c r="T30" s="43">
        <v>23234043</v>
      </c>
      <c r="U30" s="43">
        <v>775100</v>
      </c>
      <c r="V30" s="43">
        <v>0</v>
      </c>
      <c r="W30" s="43">
        <v>476200</v>
      </c>
      <c r="X30" s="43">
        <v>298900</v>
      </c>
      <c r="Y30" s="43">
        <v>0</v>
      </c>
      <c r="Z30" s="43">
        <f>VLOOKUP(E30,[1]Export!J$2:V$230,13,0)</f>
        <v>476200</v>
      </c>
      <c r="AA30" s="40"/>
    </row>
    <row r="31" spans="1:27" ht="15.5" hidden="1">
      <c r="A31" s="7">
        <v>830023202</v>
      </c>
      <c r="B31" s="1" t="s">
        <v>13</v>
      </c>
      <c r="C31" s="4" t="s">
        <v>15</v>
      </c>
      <c r="D31" s="1">
        <v>269677</v>
      </c>
      <c r="E31" s="1" t="s">
        <v>49</v>
      </c>
      <c r="F31" s="1" t="s">
        <v>86</v>
      </c>
      <c r="G31" s="28">
        <v>42565</v>
      </c>
      <c r="H31" s="28">
        <v>42584</v>
      </c>
      <c r="I31" s="2">
        <v>5585158</v>
      </c>
      <c r="J31" s="30">
        <v>5585158</v>
      </c>
      <c r="K31" s="9" t="s">
        <v>9</v>
      </c>
      <c r="L31" s="9" t="s">
        <v>10</v>
      </c>
      <c r="M31" s="36" t="s">
        <v>11</v>
      </c>
      <c r="N31" s="35" t="s">
        <v>115</v>
      </c>
      <c r="O31" s="35" t="s">
        <v>115</v>
      </c>
      <c r="P31" s="40" t="s">
        <v>97</v>
      </c>
      <c r="Q31" s="40" t="s">
        <v>100</v>
      </c>
      <c r="R31" s="43">
        <v>5585158</v>
      </c>
      <c r="S31" s="43">
        <v>0</v>
      </c>
      <c r="T31" s="43">
        <v>0</v>
      </c>
      <c r="U31" s="43">
        <v>5585158</v>
      </c>
      <c r="V31" s="43">
        <v>0</v>
      </c>
      <c r="W31" s="43">
        <v>0</v>
      </c>
      <c r="X31" s="43">
        <v>5585158</v>
      </c>
      <c r="Y31" s="43">
        <v>0</v>
      </c>
      <c r="Z31" s="43">
        <f>VLOOKUP(E31,[1]Export!J$2:V$230,13,0)</f>
        <v>0</v>
      </c>
      <c r="AA31" s="40"/>
    </row>
    <row r="32" spans="1:27" ht="15.5" hidden="1">
      <c r="A32" s="7">
        <v>830023202</v>
      </c>
      <c r="B32" s="1" t="s">
        <v>13</v>
      </c>
      <c r="C32" s="4" t="s">
        <v>15</v>
      </c>
      <c r="D32" s="1">
        <v>270494</v>
      </c>
      <c r="E32" s="1" t="s">
        <v>50</v>
      </c>
      <c r="F32" s="1" t="s">
        <v>87</v>
      </c>
      <c r="G32" s="28">
        <v>42573</v>
      </c>
      <c r="H32" s="28">
        <v>42614</v>
      </c>
      <c r="I32" s="2">
        <v>1621200</v>
      </c>
      <c r="J32" s="30">
        <v>1621200</v>
      </c>
      <c r="K32" s="9" t="s">
        <v>9</v>
      </c>
      <c r="L32" s="9" t="s">
        <v>10</v>
      </c>
      <c r="M32" s="36" t="s">
        <v>11</v>
      </c>
      <c r="N32" s="35" t="s">
        <v>115</v>
      </c>
      <c r="O32" s="35" t="s">
        <v>115</v>
      </c>
      <c r="P32" s="40" t="s">
        <v>97</v>
      </c>
      <c r="Q32" s="40" t="s">
        <v>100</v>
      </c>
      <c r="R32" s="43">
        <v>1621200</v>
      </c>
      <c r="S32" s="43">
        <v>0</v>
      </c>
      <c r="T32" s="43">
        <v>0</v>
      </c>
      <c r="U32" s="43">
        <v>1621200</v>
      </c>
      <c r="V32" s="43">
        <v>0</v>
      </c>
      <c r="W32" s="43">
        <v>0</v>
      </c>
      <c r="X32" s="43">
        <v>1621200</v>
      </c>
      <c r="Y32" s="43">
        <v>0</v>
      </c>
      <c r="Z32" s="43">
        <f>VLOOKUP(E32,[1]Export!J$2:V$230,13,0)</f>
        <v>0</v>
      </c>
      <c r="AA32" s="40"/>
    </row>
    <row r="33" spans="1:28" ht="15.5" hidden="1">
      <c r="A33" s="7">
        <v>830023202</v>
      </c>
      <c r="B33" s="1" t="s">
        <v>13</v>
      </c>
      <c r="C33" s="4" t="s">
        <v>15</v>
      </c>
      <c r="D33" s="1">
        <v>348375</v>
      </c>
      <c r="E33" s="1" t="s">
        <v>51</v>
      </c>
      <c r="F33" s="1" t="s">
        <v>88</v>
      </c>
      <c r="G33" s="28">
        <v>43376.346828703703</v>
      </c>
      <c r="H33" s="28">
        <v>43411</v>
      </c>
      <c r="I33" s="3">
        <v>4806604</v>
      </c>
      <c r="J33" s="30">
        <v>3364623</v>
      </c>
      <c r="K33" s="9" t="s">
        <v>9</v>
      </c>
      <c r="L33" s="9" t="s">
        <v>10</v>
      </c>
      <c r="M33" s="36" t="s">
        <v>11</v>
      </c>
      <c r="N33" s="35" t="s">
        <v>116</v>
      </c>
      <c r="O33" s="35" t="s">
        <v>116</v>
      </c>
      <c r="P33" s="40" t="s">
        <v>97</v>
      </c>
      <c r="Q33" s="40" t="s">
        <v>100</v>
      </c>
      <c r="R33" s="43">
        <v>4806604</v>
      </c>
      <c r="S33" s="43">
        <v>0</v>
      </c>
      <c r="T33" s="43">
        <v>0</v>
      </c>
      <c r="U33" s="43">
        <v>4806604</v>
      </c>
      <c r="V33" s="43">
        <v>0</v>
      </c>
      <c r="W33" s="43">
        <v>0</v>
      </c>
      <c r="X33" s="43">
        <v>4806604</v>
      </c>
      <c r="Y33" s="43">
        <v>0</v>
      </c>
      <c r="Z33" s="43">
        <f>VLOOKUP(E33,[1]Export!J$2:V$230,13,0)</f>
        <v>0</v>
      </c>
      <c r="AA33" s="40"/>
    </row>
    <row r="34" spans="1:28" ht="15.5" hidden="1">
      <c r="A34" s="7">
        <v>830023202</v>
      </c>
      <c r="B34" s="1" t="s">
        <v>13</v>
      </c>
      <c r="C34" s="8" t="s">
        <v>16</v>
      </c>
      <c r="D34" s="1">
        <v>1588</v>
      </c>
      <c r="E34" s="1" t="s">
        <v>52</v>
      </c>
      <c r="F34" s="1" t="s">
        <v>89</v>
      </c>
      <c r="G34" s="28">
        <v>43481.638171296298</v>
      </c>
      <c r="H34" s="28">
        <v>43501</v>
      </c>
      <c r="I34" s="3">
        <v>12340711</v>
      </c>
      <c r="J34" s="30">
        <v>8638498</v>
      </c>
      <c r="K34" s="9" t="s">
        <v>9</v>
      </c>
      <c r="L34" s="9" t="s">
        <v>10</v>
      </c>
      <c r="M34" s="36" t="s">
        <v>11</v>
      </c>
      <c r="N34" s="35" t="s">
        <v>116</v>
      </c>
      <c r="O34" s="35" t="s">
        <v>116</v>
      </c>
      <c r="P34" s="40" t="s">
        <v>97</v>
      </c>
      <c r="Q34" s="40" t="s">
        <v>100</v>
      </c>
      <c r="R34" s="43">
        <v>12340711</v>
      </c>
      <c r="S34" s="43">
        <v>0</v>
      </c>
      <c r="T34" s="43">
        <v>0</v>
      </c>
      <c r="U34" s="43">
        <v>12340711</v>
      </c>
      <c r="V34" s="43">
        <v>0</v>
      </c>
      <c r="W34" s="43">
        <v>0</v>
      </c>
      <c r="X34" s="43">
        <v>12340711</v>
      </c>
      <c r="Y34" s="43">
        <v>0</v>
      </c>
      <c r="Z34" s="43">
        <f>VLOOKUP(E34,[1]Export!J$2:V$230,13,0)</f>
        <v>0</v>
      </c>
      <c r="AA34" s="40"/>
    </row>
    <row r="35" spans="1:28" ht="15.5">
      <c r="A35" s="7">
        <v>830023202</v>
      </c>
      <c r="B35" s="1" t="s">
        <v>13</v>
      </c>
      <c r="C35" s="8" t="s">
        <v>17</v>
      </c>
      <c r="D35" s="1">
        <v>36737</v>
      </c>
      <c r="E35" s="1" t="s">
        <v>53</v>
      </c>
      <c r="F35" s="1" t="s">
        <v>90</v>
      </c>
      <c r="G35" s="28">
        <v>44326.677581018521</v>
      </c>
      <c r="H35" s="28">
        <v>44379</v>
      </c>
      <c r="I35" s="3">
        <v>36100559</v>
      </c>
      <c r="J35" s="31">
        <v>1983168</v>
      </c>
      <c r="K35" s="9" t="s">
        <v>9</v>
      </c>
      <c r="L35" s="9" t="s">
        <v>10</v>
      </c>
      <c r="M35" s="36" t="s">
        <v>11</v>
      </c>
      <c r="N35" s="35" t="s">
        <v>117</v>
      </c>
      <c r="O35" s="129" t="s">
        <v>166</v>
      </c>
      <c r="P35" s="40" t="s">
        <v>98</v>
      </c>
      <c r="Q35" s="40" t="s">
        <v>100</v>
      </c>
      <c r="R35" s="43">
        <v>36100559</v>
      </c>
      <c r="S35" s="43">
        <v>0</v>
      </c>
      <c r="T35" s="43">
        <v>0</v>
      </c>
      <c r="U35" s="43">
        <v>36100559</v>
      </c>
      <c r="V35" s="43">
        <v>0</v>
      </c>
      <c r="W35" s="43">
        <v>32640057</v>
      </c>
      <c r="X35" s="43">
        <v>0</v>
      </c>
      <c r="Y35" s="43">
        <v>3460502</v>
      </c>
      <c r="Z35" s="43">
        <f>VLOOKUP(E35,[1]Export!J$2:V$230,13,0)</f>
        <v>32640057</v>
      </c>
      <c r="AA35" s="45" t="s">
        <v>118</v>
      </c>
    </row>
    <row r="36" spans="1:28" ht="15.5">
      <c r="A36" s="7">
        <v>830023202</v>
      </c>
      <c r="B36" s="1" t="s">
        <v>13</v>
      </c>
      <c r="C36" s="8" t="s">
        <v>17</v>
      </c>
      <c r="D36" s="1">
        <v>58040</v>
      </c>
      <c r="E36" s="1" t="s">
        <v>54</v>
      </c>
      <c r="F36" s="1" t="s">
        <v>91</v>
      </c>
      <c r="G36" s="28">
        <v>44629.321620370371</v>
      </c>
      <c r="H36" s="28">
        <v>44730</v>
      </c>
      <c r="I36" s="3">
        <v>14592622</v>
      </c>
      <c r="J36" s="31">
        <v>14592622</v>
      </c>
      <c r="K36" s="9" t="s">
        <v>9</v>
      </c>
      <c r="L36" s="9" t="s">
        <v>10</v>
      </c>
      <c r="M36" s="36" t="s">
        <v>11</v>
      </c>
      <c r="N36" s="35" t="s">
        <v>117</v>
      </c>
      <c r="O36" s="41" t="s">
        <v>112</v>
      </c>
      <c r="P36" s="40" t="s">
        <v>98</v>
      </c>
      <c r="Q36" s="40" t="s">
        <v>100</v>
      </c>
      <c r="R36" s="43">
        <v>14592622</v>
      </c>
      <c r="S36" s="43">
        <v>0</v>
      </c>
      <c r="T36" s="43">
        <v>0</v>
      </c>
      <c r="U36" s="43">
        <v>14592622</v>
      </c>
      <c r="V36" s="43">
        <v>0</v>
      </c>
      <c r="W36" s="43">
        <v>14217872</v>
      </c>
      <c r="X36" s="43">
        <v>0</v>
      </c>
      <c r="Y36" s="43">
        <v>374750</v>
      </c>
      <c r="Z36" s="43">
        <f>VLOOKUP(E36,[1]Export!J$2:V$230,13,0)</f>
        <v>14217872</v>
      </c>
      <c r="AA36" s="45" t="s">
        <v>119</v>
      </c>
    </row>
    <row r="37" spans="1:28" ht="15.5">
      <c r="A37" s="7">
        <v>830023202</v>
      </c>
      <c r="B37" s="1" t="s">
        <v>13</v>
      </c>
      <c r="C37" s="8" t="s">
        <v>17</v>
      </c>
      <c r="D37" s="1">
        <v>58010</v>
      </c>
      <c r="E37" s="1" t="s">
        <v>55</v>
      </c>
      <c r="F37" s="1" t="s">
        <v>92</v>
      </c>
      <c r="G37" s="28">
        <v>44628.629467592589</v>
      </c>
      <c r="H37" s="28">
        <v>44730</v>
      </c>
      <c r="I37" s="3">
        <v>43418951</v>
      </c>
      <c r="J37" s="31">
        <v>390940</v>
      </c>
      <c r="K37" s="9" t="s">
        <v>9</v>
      </c>
      <c r="L37" s="9" t="s">
        <v>10</v>
      </c>
      <c r="M37" s="36" t="s">
        <v>11</v>
      </c>
      <c r="N37" s="35" t="s">
        <v>117</v>
      </c>
      <c r="O37" s="41" t="s">
        <v>112</v>
      </c>
      <c r="P37" s="40" t="s">
        <v>98</v>
      </c>
      <c r="Q37" s="40" t="s">
        <v>100</v>
      </c>
      <c r="R37" s="43">
        <v>43418951</v>
      </c>
      <c r="S37" s="43">
        <v>0</v>
      </c>
      <c r="T37" s="43">
        <v>0</v>
      </c>
      <c r="U37" s="43">
        <v>43418951</v>
      </c>
      <c r="V37" s="43">
        <v>0</v>
      </c>
      <c r="W37" s="43">
        <v>43028011</v>
      </c>
      <c r="X37" s="43">
        <v>0</v>
      </c>
      <c r="Y37" s="43">
        <v>390940</v>
      </c>
      <c r="Z37" s="43">
        <f>VLOOKUP(E37,[1]Export!J$2:V$230,13,0)</f>
        <v>43028011</v>
      </c>
      <c r="AA37" s="45" t="s">
        <v>120</v>
      </c>
    </row>
    <row r="38" spans="1:28" ht="16" hidden="1" thickBot="1">
      <c r="A38" s="20">
        <v>830023202</v>
      </c>
      <c r="B38" s="21" t="s">
        <v>13</v>
      </c>
      <c r="C38" s="22" t="s">
        <v>17</v>
      </c>
      <c r="D38" s="1">
        <v>72812</v>
      </c>
      <c r="E38" s="1" t="s">
        <v>56</v>
      </c>
      <c r="F38" s="1" t="s">
        <v>93</v>
      </c>
      <c r="G38" s="29">
        <v>44981.611620370371</v>
      </c>
      <c r="H38" s="29">
        <v>44995</v>
      </c>
      <c r="I38" s="24">
        <v>8674056</v>
      </c>
      <c r="J38" s="31">
        <v>8674056</v>
      </c>
      <c r="K38" s="25" t="s">
        <v>9</v>
      </c>
      <c r="L38" s="25" t="s">
        <v>10</v>
      </c>
      <c r="M38" s="37" t="s">
        <v>11</v>
      </c>
      <c r="N38" s="35" t="s">
        <v>113</v>
      </c>
      <c r="O38" s="41" t="s">
        <v>113</v>
      </c>
      <c r="P38" s="40" t="s">
        <v>99</v>
      </c>
      <c r="Q38" s="40" t="s">
        <v>100</v>
      </c>
      <c r="R38" s="43">
        <v>8674056</v>
      </c>
      <c r="S38" s="43">
        <v>8674056</v>
      </c>
      <c r="T38" s="43">
        <v>0</v>
      </c>
      <c r="U38" s="43">
        <v>8674056</v>
      </c>
      <c r="V38" s="43">
        <v>0</v>
      </c>
      <c r="W38" s="43">
        <v>0</v>
      </c>
      <c r="X38" s="43">
        <v>0</v>
      </c>
      <c r="Y38" s="43">
        <v>0</v>
      </c>
      <c r="Z38" s="43">
        <f>VLOOKUP(E38,[1]Export!J$2:V$230,13,0)</f>
        <v>0</v>
      </c>
      <c r="AA38" s="46" t="s">
        <v>121</v>
      </c>
      <c r="AB38" s="47" t="s">
        <v>123</v>
      </c>
    </row>
  </sheetData>
  <autoFilter ref="A2:Z38">
    <filterColumn colId="14">
      <filters>
        <filter val="GLOSA POR CONCILIAR"/>
      </filters>
    </filterColumn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3"/>
  <sheetViews>
    <sheetView showGridLines="0" tabSelected="1" topLeftCell="A19" zoomScaleNormal="100" workbookViewId="0">
      <selection activeCell="C39" sqref="C39"/>
    </sheetView>
  </sheetViews>
  <sheetFormatPr baseColWidth="10" defaultRowHeight="12.5"/>
  <cols>
    <col min="1" max="1" width="1" style="53" customWidth="1"/>
    <col min="2" max="2" width="7.81640625" style="53" customWidth="1"/>
    <col min="3" max="3" width="17.54296875" style="53" customWidth="1"/>
    <col min="4" max="4" width="11.54296875" style="53" customWidth="1"/>
    <col min="5" max="6" width="11.453125" style="53" customWidth="1"/>
    <col min="7" max="7" width="8.1796875" style="53" customWidth="1"/>
    <col min="8" max="8" width="11.453125" style="53"/>
    <col min="9" max="9" width="25.453125" style="53" customWidth="1"/>
    <col min="10" max="10" width="12.453125" style="53" customWidth="1"/>
    <col min="11" max="11" width="1.7265625" style="53" customWidth="1"/>
    <col min="12" max="12" width="8.7265625" style="53" customWidth="1"/>
    <col min="13" max="13" width="11.453125" style="53"/>
    <col min="14" max="14" width="12.7265625" style="53" bestFit="1" customWidth="1"/>
    <col min="15" max="221" width="11.453125" style="53"/>
    <col min="222" max="222" width="4.453125" style="53" customWidth="1"/>
    <col min="223" max="223" width="11.453125" style="53"/>
    <col min="224" max="224" width="17.54296875" style="53" customWidth="1"/>
    <col min="225" max="225" width="11.54296875" style="53" customWidth="1"/>
    <col min="226" max="229" width="11.453125" style="53"/>
    <col min="230" max="230" width="22.54296875" style="53" customWidth="1"/>
    <col min="231" max="231" width="14" style="53" customWidth="1"/>
    <col min="232" max="232" width="1.7265625" style="53" customWidth="1"/>
    <col min="233" max="477" width="11.453125" style="53"/>
    <col min="478" max="478" width="4.453125" style="53" customWidth="1"/>
    <col min="479" max="479" width="11.453125" style="53"/>
    <col min="480" max="480" width="17.54296875" style="53" customWidth="1"/>
    <col min="481" max="481" width="11.54296875" style="53" customWidth="1"/>
    <col min="482" max="485" width="11.453125" style="53"/>
    <col min="486" max="486" width="22.54296875" style="53" customWidth="1"/>
    <col min="487" max="487" width="14" style="53" customWidth="1"/>
    <col min="488" max="488" width="1.7265625" style="53" customWidth="1"/>
    <col min="489" max="733" width="11.453125" style="53"/>
    <col min="734" max="734" width="4.453125" style="53" customWidth="1"/>
    <col min="735" max="735" width="11.453125" style="53"/>
    <col min="736" max="736" width="17.54296875" style="53" customWidth="1"/>
    <col min="737" max="737" width="11.54296875" style="53" customWidth="1"/>
    <col min="738" max="741" width="11.453125" style="53"/>
    <col min="742" max="742" width="22.54296875" style="53" customWidth="1"/>
    <col min="743" max="743" width="14" style="53" customWidth="1"/>
    <col min="744" max="744" width="1.7265625" style="53" customWidth="1"/>
    <col min="745" max="989" width="11.453125" style="53"/>
    <col min="990" max="990" width="4.453125" style="53" customWidth="1"/>
    <col min="991" max="991" width="11.453125" style="53"/>
    <col min="992" max="992" width="17.54296875" style="53" customWidth="1"/>
    <col min="993" max="993" width="11.54296875" style="53" customWidth="1"/>
    <col min="994" max="997" width="11.453125" style="53"/>
    <col min="998" max="998" width="22.54296875" style="53" customWidth="1"/>
    <col min="999" max="999" width="14" style="53" customWidth="1"/>
    <col min="1000" max="1000" width="1.7265625" style="53" customWidth="1"/>
    <col min="1001" max="1245" width="11.453125" style="53"/>
    <col min="1246" max="1246" width="4.453125" style="53" customWidth="1"/>
    <col min="1247" max="1247" width="11.453125" style="53"/>
    <col min="1248" max="1248" width="17.54296875" style="53" customWidth="1"/>
    <col min="1249" max="1249" width="11.54296875" style="53" customWidth="1"/>
    <col min="1250" max="1253" width="11.453125" style="53"/>
    <col min="1254" max="1254" width="22.54296875" style="53" customWidth="1"/>
    <col min="1255" max="1255" width="14" style="53" customWidth="1"/>
    <col min="1256" max="1256" width="1.7265625" style="53" customWidth="1"/>
    <col min="1257" max="1501" width="11.453125" style="53"/>
    <col min="1502" max="1502" width="4.453125" style="53" customWidth="1"/>
    <col min="1503" max="1503" width="11.453125" style="53"/>
    <col min="1504" max="1504" width="17.54296875" style="53" customWidth="1"/>
    <col min="1505" max="1505" width="11.54296875" style="53" customWidth="1"/>
    <col min="1506" max="1509" width="11.453125" style="53"/>
    <col min="1510" max="1510" width="22.54296875" style="53" customWidth="1"/>
    <col min="1511" max="1511" width="14" style="53" customWidth="1"/>
    <col min="1512" max="1512" width="1.7265625" style="53" customWidth="1"/>
    <col min="1513" max="1757" width="11.453125" style="53"/>
    <col min="1758" max="1758" width="4.453125" style="53" customWidth="1"/>
    <col min="1759" max="1759" width="11.453125" style="53"/>
    <col min="1760" max="1760" width="17.54296875" style="53" customWidth="1"/>
    <col min="1761" max="1761" width="11.54296875" style="53" customWidth="1"/>
    <col min="1762" max="1765" width="11.453125" style="53"/>
    <col min="1766" max="1766" width="22.54296875" style="53" customWidth="1"/>
    <col min="1767" max="1767" width="14" style="53" customWidth="1"/>
    <col min="1768" max="1768" width="1.7265625" style="53" customWidth="1"/>
    <col min="1769" max="2013" width="11.453125" style="53"/>
    <col min="2014" max="2014" width="4.453125" style="53" customWidth="1"/>
    <col min="2015" max="2015" width="11.453125" style="53"/>
    <col min="2016" max="2016" width="17.54296875" style="53" customWidth="1"/>
    <col min="2017" max="2017" width="11.54296875" style="53" customWidth="1"/>
    <col min="2018" max="2021" width="11.453125" style="53"/>
    <col min="2022" max="2022" width="22.54296875" style="53" customWidth="1"/>
    <col min="2023" max="2023" width="14" style="53" customWidth="1"/>
    <col min="2024" max="2024" width="1.7265625" style="53" customWidth="1"/>
    <col min="2025" max="2269" width="11.453125" style="53"/>
    <col min="2270" max="2270" width="4.453125" style="53" customWidth="1"/>
    <col min="2271" max="2271" width="11.453125" style="53"/>
    <col min="2272" max="2272" width="17.54296875" style="53" customWidth="1"/>
    <col min="2273" max="2273" width="11.54296875" style="53" customWidth="1"/>
    <col min="2274" max="2277" width="11.453125" style="53"/>
    <col min="2278" max="2278" width="22.54296875" style="53" customWidth="1"/>
    <col min="2279" max="2279" width="14" style="53" customWidth="1"/>
    <col min="2280" max="2280" width="1.7265625" style="53" customWidth="1"/>
    <col min="2281" max="2525" width="11.453125" style="53"/>
    <col min="2526" max="2526" width="4.453125" style="53" customWidth="1"/>
    <col min="2527" max="2527" width="11.453125" style="53"/>
    <col min="2528" max="2528" width="17.54296875" style="53" customWidth="1"/>
    <col min="2529" max="2529" width="11.54296875" style="53" customWidth="1"/>
    <col min="2530" max="2533" width="11.453125" style="53"/>
    <col min="2534" max="2534" width="22.54296875" style="53" customWidth="1"/>
    <col min="2535" max="2535" width="14" style="53" customWidth="1"/>
    <col min="2536" max="2536" width="1.7265625" style="53" customWidth="1"/>
    <col min="2537" max="2781" width="11.453125" style="53"/>
    <col min="2782" max="2782" width="4.453125" style="53" customWidth="1"/>
    <col min="2783" max="2783" width="11.453125" style="53"/>
    <col min="2784" max="2784" width="17.54296875" style="53" customWidth="1"/>
    <col min="2785" max="2785" width="11.54296875" style="53" customWidth="1"/>
    <col min="2786" max="2789" width="11.453125" style="53"/>
    <col min="2790" max="2790" width="22.54296875" style="53" customWidth="1"/>
    <col min="2791" max="2791" width="14" style="53" customWidth="1"/>
    <col min="2792" max="2792" width="1.7265625" style="53" customWidth="1"/>
    <col min="2793" max="3037" width="11.453125" style="53"/>
    <col min="3038" max="3038" width="4.453125" style="53" customWidth="1"/>
    <col min="3039" max="3039" width="11.453125" style="53"/>
    <col min="3040" max="3040" width="17.54296875" style="53" customWidth="1"/>
    <col min="3041" max="3041" width="11.54296875" style="53" customWidth="1"/>
    <col min="3042" max="3045" width="11.453125" style="53"/>
    <col min="3046" max="3046" width="22.54296875" style="53" customWidth="1"/>
    <col min="3047" max="3047" width="14" style="53" customWidth="1"/>
    <col min="3048" max="3048" width="1.7265625" style="53" customWidth="1"/>
    <col min="3049" max="3293" width="11.453125" style="53"/>
    <col min="3294" max="3294" width="4.453125" style="53" customWidth="1"/>
    <col min="3295" max="3295" width="11.453125" style="53"/>
    <col min="3296" max="3296" width="17.54296875" style="53" customWidth="1"/>
    <col min="3297" max="3297" width="11.54296875" style="53" customWidth="1"/>
    <col min="3298" max="3301" width="11.453125" style="53"/>
    <col min="3302" max="3302" width="22.54296875" style="53" customWidth="1"/>
    <col min="3303" max="3303" width="14" style="53" customWidth="1"/>
    <col min="3304" max="3304" width="1.7265625" style="53" customWidth="1"/>
    <col min="3305" max="3549" width="11.453125" style="53"/>
    <col min="3550" max="3550" width="4.453125" style="53" customWidth="1"/>
    <col min="3551" max="3551" width="11.453125" style="53"/>
    <col min="3552" max="3552" width="17.54296875" style="53" customWidth="1"/>
    <col min="3553" max="3553" width="11.54296875" style="53" customWidth="1"/>
    <col min="3554" max="3557" width="11.453125" style="53"/>
    <col min="3558" max="3558" width="22.54296875" style="53" customWidth="1"/>
    <col min="3559" max="3559" width="14" style="53" customWidth="1"/>
    <col min="3560" max="3560" width="1.7265625" style="53" customWidth="1"/>
    <col min="3561" max="3805" width="11.453125" style="53"/>
    <col min="3806" max="3806" width="4.453125" style="53" customWidth="1"/>
    <col min="3807" max="3807" width="11.453125" style="53"/>
    <col min="3808" max="3808" width="17.54296875" style="53" customWidth="1"/>
    <col min="3809" max="3809" width="11.54296875" style="53" customWidth="1"/>
    <col min="3810" max="3813" width="11.453125" style="53"/>
    <col min="3814" max="3814" width="22.54296875" style="53" customWidth="1"/>
    <col min="3815" max="3815" width="14" style="53" customWidth="1"/>
    <col min="3816" max="3816" width="1.7265625" style="53" customWidth="1"/>
    <col min="3817" max="4061" width="11.453125" style="53"/>
    <col min="4062" max="4062" width="4.453125" style="53" customWidth="1"/>
    <col min="4063" max="4063" width="11.453125" style="53"/>
    <col min="4064" max="4064" width="17.54296875" style="53" customWidth="1"/>
    <col min="4065" max="4065" width="11.54296875" style="53" customWidth="1"/>
    <col min="4066" max="4069" width="11.453125" style="53"/>
    <col min="4070" max="4070" width="22.54296875" style="53" customWidth="1"/>
    <col min="4071" max="4071" width="14" style="53" customWidth="1"/>
    <col min="4072" max="4072" width="1.7265625" style="53" customWidth="1"/>
    <col min="4073" max="4317" width="11.453125" style="53"/>
    <col min="4318" max="4318" width="4.453125" style="53" customWidth="1"/>
    <col min="4319" max="4319" width="11.453125" style="53"/>
    <col min="4320" max="4320" width="17.54296875" style="53" customWidth="1"/>
    <col min="4321" max="4321" width="11.54296875" style="53" customWidth="1"/>
    <col min="4322" max="4325" width="11.453125" style="53"/>
    <col min="4326" max="4326" width="22.54296875" style="53" customWidth="1"/>
    <col min="4327" max="4327" width="14" style="53" customWidth="1"/>
    <col min="4328" max="4328" width="1.7265625" style="53" customWidth="1"/>
    <col min="4329" max="4573" width="11.453125" style="53"/>
    <col min="4574" max="4574" width="4.453125" style="53" customWidth="1"/>
    <col min="4575" max="4575" width="11.453125" style="53"/>
    <col min="4576" max="4576" width="17.54296875" style="53" customWidth="1"/>
    <col min="4577" max="4577" width="11.54296875" style="53" customWidth="1"/>
    <col min="4578" max="4581" width="11.453125" style="53"/>
    <col min="4582" max="4582" width="22.54296875" style="53" customWidth="1"/>
    <col min="4583" max="4583" width="14" style="53" customWidth="1"/>
    <col min="4584" max="4584" width="1.7265625" style="53" customWidth="1"/>
    <col min="4585" max="4829" width="11.453125" style="53"/>
    <col min="4830" max="4830" width="4.453125" style="53" customWidth="1"/>
    <col min="4831" max="4831" width="11.453125" style="53"/>
    <col min="4832" max="4832" width="17.54296875" style="53" customWidth="1"/>
    <col min="4833" max="4833" width="11.54296875" style="53" customWidth="1"/>
    <col min="4834" max="4837" width="11.453125" style="53"/>
    <col min="4838" max="4838" width="22.54296875" style="53" customWidth="1"/>
    <col min="4839" max="4839" width="14" style="53" customWidth="1"/>
    <col min="4840" max="4840" width="1.7265625" style="53" customWidth="1"/>
    <col min="4841" max="5085" width="11.453125" style="53"/>
    <col min="5086" max="5086" width="4.453125" style="53" customWidth="1"/>
    <col min="5087" max="5087" width="11.453125" style="53"/>
    <col min="5088" max="5088" width="17.54296875" style="53" customWidth="1"/>
    <col min="5089" max="5089" width="11.54296875" style="53" customWidth="1"/>
    <col min="5090" max="5093" width="11.453125" style="53"/>
    <col min="5094" max="5094" width="22.54296875" style="53" customWidth="1"/>
    <col min="5095" max="5095" width="14" style="53" customWidth="1"/>
    <col min="5096" max="5096" width="1.7265625" style="53" customWidth="1"/>
    <col min="5097" max="5341" width="11.453125" style="53"/>
    <col min="5342" max="5342" width="4.453125" style="53" customWidth="1"/>
    <col min="5343" max="5343" width="11.453125" style="53"/>
    <col min="5344" max="5344" width="17.54296875" style="53" customWidth="1"/>
    <col min="5345" max="5345" width="11.54296875" style="53" customWidth="1"/>
    <col min="5346" max="5349" width="11.453125" style="53"/>
    <col min="5350" max="5350" width="22.54296875" style="53" customWidth="1"/>
    <col min="5351" max="5351" width="14" style="53" customWidth="1"/>
    <col min="5352" max="5352" width="1.7265625" style="53" customWidth="1"/>
    <col min="5353" max="5597" width="11.453125" style="53"/>
    <col min="5598" max="5598" width="4.453125" style="53" customWidth="1"/>
    <col min="5599" max="5599" width="11.453125" style="53"/>
    <col min="5600" max="5600" width="17.54296875" style="53" customWidth="1"/>
    <col min="5601" max="5601" width="11.54296875" style="53" customWidth="1"/>
    <col min="5602" max="5605" width="11.453125" style="53"/>
    <col min="5606" max="5606" width="22.54296875" style="53" customWidth="1"/>
    <col min="5607" max="5607" width="14" style="53" customWidth="1"/>
    <col min="5608" max="5608" width="1.7265625" style="53" customWidth="1"/>
    <col min="5609" max="5853" width="11.453125" style="53"/>
    <col min="5854" max="5854" width="4.453125" style="53" customWidth="1"/>
    <col min="5855" max="5855" width="11.453125" style="53"/>
    <col min="5856" max="5856" width="17.54296875" style="53" customWidth="1"/>
    <col min="5857" max="5857" width="11.54296875" style="53" customWidth="1"/>
    <col min="5858" max="5861" width="11.453125" style="53"/>
    <col min="5862" max="5862" width="22.54296875" style="53" customWidth="1"/>
    <col min="5863" max="5863" width="14" style="53" customWidth="1"/>
    <col min="5864" max="5864" width="1.7265625" style="53" customWidth="1"/>
    <col min="5865" max="6109" width="11.453125" style="53"/>
    <col min="6110" max="6110" width="4.453125" style="53" customWidth="1"/>
    <col min="6111" max="6111" width="11.453125" style="53"/>
    <col min="6112" max="6112" width="17.54296875" style="53" customWidth="1"/>
    <col min="6113" max="6113" width="11.54296875" style="53" customWidth="1"/>
    <col min="6114" max="6117" width="11.453125" style="53"/>
    <col min="6118" max="6118" width="22.54296875" style="53" customWidth="1"/>
    <col min="6119" max="6119" width="14" style="53" customWidth="1"/>
    <col min="6120" max="6120" width="1.7265625" style="53" customWidth="1"/>
    <col min="6121" max="6365" width="11.453125" style="53"/>
    <col min="6366" max="6366" width="4.453125" style="53" customWidth="1"/>
    <col min="6367" max="6367" width="11.453125" style="53"/>
    <col min="6368" max="6368" width="17.54296875" style="53" customWidth="1"/>
    <col min="6369" max="6369" width="11.54296875" style="53" customWidth="1"/>
    <col min="6370" max="6373" width="11.453125" style="53"/>
    <col min="6374" max="6374" width="22.54296875" style="53" customWidth="1"/>
    <col min="6375" max="6375" width="14" style="53" customWidth="1"/>
    <col min="6376" max="6376" width="1.7265625" style="53" customWidth="1"/>
    <col min="6377" max="6621" width="11.453125" style="53"/>
    <col min="6622" max="6622" width="4.453125" style="53" customWidth="1"/>
    <col min="6623" max="6623" width="11.453125" style="53"/>
    <col min="6624" max="6624" width="17.54296875" style="53" customWidth="1"/>
    <col min="6625" max="6625" width="11.54296875" style="53" customWidth="1"/>
    <col min="6626" max="6629" width="11.453125" style="53"/>
    <col min="6630" max="6630" width="22.54296875" style="53" customWidth="1"/>
    <col min="6631" max="6631" width="14" style="53" customWidth="1"/>
    <col min="6632" max="6632" width="1.7265625" style="53" customWidth="1"/>
    <col min="6633" max="6877" width="11.453125" style="53"/>
    <col min="6878" max="6878" width="4.453125" style="53" customWidth="1"/>
    <col min="6879" max="6879" width="11.453125" style="53"/>
    <col min="6880" max="6880" width="17.54296875" style="53" customWidth="1"/>
    <col min="6881" max="6881" width="11.54296875" style="53" customWidth="1"/>
    <col min="6882" max="6885" width="11.453125" style="53"/>
    <col min="6886" max="6886" width="22.54296875" style="53" customWidth="1"/>
    <col min="6887" max="6887" width="14" style="53" customWidth="1"/>
    <col min="6888" max="6888" width="1.7265625" style="53" customWidth="1"/>
    <col min="6889" max="7133" width="11.453125" style="53"/>
    <col min="7134" max="7134" width="4.453125" style="53" customWidth="1"/>
    <col min="7135" max="7135" width="11.453125" style="53"/>
    <col min="7136" max="7136" width="17.54296875" style="53" customWidth="1"/>
    <col min="7137" max="7137" width="11.54296875" style="53" customWidth="1"/>
    <col min="7138" max="7141" width="11.453125" style="53"/>
    <col min="7142" max="7142" width="22.54296875" style="53" customWidth="1"/>
    <col min="7143" max="7143" width="14" style="53" customWidth="1"/>
    <col min="7144" max="7144" width="1.7265625" style="53" customWidth="1"/>
    <col min="7145" max="7389" width="11.453125" style="53"/>
    <col min="7390" max="7390" width="4.453125" style="53" customWidth="1"/>
    <col min="7391" max="7391" width="11.453125" style="53"/>
    <col min="7392" max="7392" width="17.54296875" style="53" customWidth="1"/>
    <col min="7393" max="7393" width="11.54296875" style="53" customWidth="1"/>
    <col min="7394" max="7397" width="11.453125" style="53"/>
    <col min="7398" max="7398" width="22.54296875" style="53" customWidth="1"/>
    <col min="7399" max="7399" width="14" style="53" customWidth="1"/>
    <col min="7400" max="7400" width="1.7265625" style="53" customWidth="1"/>
    <col min="7401" max="7645" width="11.453125" style="53"/>
    <col min="7646" max="7646" width="4.453125" style="53" customWidth="1"/>
    <col min="7647" max="7647" width="11.453125" style="53"/>
    <col min="7648" max="7648" width="17.54296875" style="53" customWidth="1"/>
    <col min="7649" max="7649" width="11.54296875" style="53" customWidth="1"/>
    <col min="7650" max="7653" width="11.453125" style="53"/>
    <col min="7654" max="7654" width="22.54296875" style="53" customWidth="1"/>
    <col min="7655" max="7655" width="14" style="53" customWidth="1"/>
    <col min="7656" max="7656" width="1.7265625" style="53" customWidth="1"/>
    <col min="7657" max="7901" width="11.453125" style="53"/>
    <col min="7902" max="7902" width="4.453125" style="53" customWidth="1"/>
    <col min="7903" max="7903" width="11.453125" style="53"/>
    <col min="7904" max="7904" width="17.54296875" style="53" customWidth="1"/>
    <col min="7905" max="7905" width="11.54296875" style="53" customWidth="1"/>
    <col min="7906" max="7909" width="11.453125" style="53"/>
    <col min="7910" max="7910" width="22.54296875" style="53" customWidth="1"/>
    <col min="7911" max="7911" width="14" style="53" customWidth="1"/>
    <col min="7912" max="7912" width="1.7265625" style="53" customWidth="1"/>
    <col min="7913" max="8157" width="11.453125" style="53"/>
    <col min="8158" max="8158" width="4.453125" style="53" customWidth="1"/>
    <col min="8159" max="8159" width="11.453125" style="53"/>
    <col min="8160" max="8160" width="17.54296875" style="53" customWidth="1"/>
    <col min="8161" max="8161" width="11.54296875" style="53" customWidth="1"/>
    <col min="8162" max="8165" width="11.453125" style="53"/>
    <col min="8166" max="8166" width="22.54296875" style="53" customWidth="1"/>
    <col min="8167" max="8167" width="14" style="53" customWidth="1"/>
    <col min="8168" max="8168" width="1.7265625" style="53" customWidth="1"/>
    <col min="8169" max="8413" width="11.453125" style="53"/>
    <col min="8414" max="8414" width="4.453125" style="53" customWidth="1"/>
    <col min="8415" max="8415" width="11.453125" style="53"/>
    <col min="8416" max="8416" width="17.54296875" style="53" customWidth="1"/>
    <col min="8417" max="8417" width="11.54296875" style="53" customWidth="1"/>
    <col min="8418" max="8421" width="11.453125" style="53"/>
    <col min="8422" max="8422" width="22.54296875" style="53" customWidth="1"/>
    <col min="8423" max="8423" width="14" style="53" customWidth="1"/>
    <col min="8424" max="8424" width="1.7265625" style="53" customWidth="1"/>
    <col min="8425" max="8669" width="11.453125" style="53"/>
    <col min="8670" max="8670" width="4.453125" style="53" customWidth="1"/>
    <col min="8671" max="8671" width="11.453125" style="53"/>
    <col min="8672" max="8672" width="17.54296875" style="53" customWidth="1"/>
    <col min="8673" max="8673" width="11.54296875" style="53" customWidth="1"/>
    <col min="8674" max="8677" width="11.453125" style="53"/>
    <col min="8678" max="8678" width="22.54296875" style="53" customWidth="1"/>
    <col min="8679" max="8679" width="14" style="53" customWidth="1"/>
    <col min="8680" max="8680" width="1.7265625" style="53" customWidth="1"/>
    <col min="8681" max="8925" width="11.453125" style="53"/>
    <col min="8926" max="8926" width="4.453125" style="53" customWidth="1"/>
    <col min="8927" max="8927" width="11.453125" style="53"/>
    <col min="8928" max="8928" width="17.54296875" style="53" customWidth="1"/>
    <col min="8929" max="8929" width="11.54296875" style="53" customWidth="1"/>
    <col min="8930" max="8933" width="11.453125" style="53"/>
    <col min="8934" max="8934" width="22.54296875" style="53" customWidth="1"/>
    <col min="8935" max="8935" width="14" style="53" customWidth="1"/>
    <col min="8936" max="8936" width="1.7265625" style="53" customWidth="1"/>
    <col min="8937" max="9181" width="11.453125" style="53"/>
    <col min="9182" max="9182" width="4.453125" style="53" customWidth="1"/>
    <col min="9183" max="9183" width="11.453125" style="53"/>
    <col min="9184" max="9184" width="17.54296875" style="53" customWidth="1"/>
    <col min="9185" max="9185" width="11.54296875" style="53" customWidth="1"/>
    <col min="9186" max="9189" width="11.453125" style="53"/>
    <col min="9190" max="9190" width="22.54296875" style="53" customWidth="1"/>
    <col min="9191" max="9191" width="14" style="53" customWidth="1"/>
    <col min="9192" max="9192" width="1.7265625" style="53" customWidth="1"/>
    <col min="9193" max="9437" width="11.453125" style="53"/>
    <col min="9438" max="9438" width="4.453125" style="53" customWidth="1"/>
    <col min="9439" max="9439" width="11.453125" style="53"/>
    <col min="9440" max="9440" width="17.54296875" style="53" customWidth="1"/>
    <col min="9441" max="9441" width="11.54296875" style="53" customWidth="1"/>
    <col min="9442" max="9445" width="11.453125" style="53"/>
    <col min="9446" max="9446" width="22.54296875" style="53" customWidth="1"/>
    <col min="9447" max="9447" width="14" style="53" customWidth="1"/>
    <col min="9448" max="9448" width="1.7265625" style="53" customWidth="1"/>
    <col min="9449" max="9693" width="11.453125" style="53"/>
    <col min="9694" max="9694" width="4.453125" style="53" customWidth="1"/>
    <col min="9695" max="9695" width="11.453125" style="53"/>
    <col min="9696" max="9696" width="17.54296875" style="53" customWidth="1"/>
    <col min="9697" max="9697" width="11.54296875" style="53" customWidth="1"/>
    <col min="9698" max="9701" width="11.453125" style="53"/>
    <col min="9702" max="9702" width="22.54296875" style="53" customWidth="1"/>
    <col min="9703" max="9703" width="14" style="53" customWidth="1"/>
    <col min="9704" max="9704" width="1.7265625" style="53" customWidth="1"/>
    <col min="9705" max="9949" width="11.453125" style="53"/>
    <col min="9950" max="9950" width="4.453125" style="53" customWidth="1"/>
    <col min="9951" max="9951" width="11.453125" style="53"/>
    <col min="9952" max="9952" width="17.54296875" style="53" customWidth="1"/>
    <col min="9953" max="9953" width="11.54296875" style="53" customWidth="1"/>
    <col min="9954" max="9957" width="11.453125" style="53"/>
    <col min="9958" max="9958" width="22.54296875" style="53" customWidth="1"/>
    <col min="9959" max="9959" width="14" style="53" customWidth="1"/>
    <col min="9960" max="9960" width="1.7265625" style="53" customWidth="1"/>
    <col min="9961" max="10205" width="11.453125" style="53"/>
    <col min="10206" max="10206" width="4.453125" style="53" customWidth="1"/>
    <col min="10207" max="10207" width="11.453125" style="53"/>
    <col min="10208" max="10208" width="17.54296875" style="53" customWidth="1"/>
    <col min="10209" max="10209" width="11.54296875" style="53" customWidth="1"/>
    <col min="10210" max="10213" width="11.453125" style="53"/>
    <col min="10214" max="10214" width="22.54296875" style="53" customWidth="1"/>
    <col min="10215" max="10215" width="14" style="53" customWidth="1"/>
    <col min="10216" max="10216" width="1.7265625" style="53" customWidth="1"/>
    <col min="10217" max="10461" width="11.453125" style="53"/>
    <col min="10462" max="10462" width="4.453125" style="53" customWidth="1"/>
    <col min="10463" max="10463" width="11.453125" style="53"/>
    <col min="10464" max="10464" width="17.54296875" style="53" customWidth="1"/>
    <col min="10465" max="10465" width="11.54296875" style="53" customWidth="1"/>
    <col min="10466" max="10469" width="11.453125" style="53"/>
    <col min="10470" max="10470" width="22.54296875" style="53" customWidth="1"/>
    <col min="10471" max="10471" width="14" style="53" customWidth="1"/>
    <col min="10472" max="10472" width="1.7265625" style="53" customWidth="1"/>
    <col min="10473" max="10717" width="11.453125" style="53"/>
    <col min="10718" max="10718" width="4.453125" style="53" customWidth="1"/>
    <col min="10719" max="10719" width="11.453125" style="53"/>
    <col min="10720" max="10720" width="17.54296875" style="53" customWidth="1"/>
    <col min="10721" max="10721" width="11.54296875" style="53" customWidth="1"/>
    <col min="10722" max="10725" width="11.453125" style="53"/>
    <col min="10726" max="10726" width="22.54296875" style="53" customWidth="1"/>
    <col min="10727" max="10727" width="14" style="53" customWidth="1"/>
    <col min="10728" max="10728" width="1.7265625" style="53" customWidth="1"/>
    <col min="10729" max="10973" width="11.453125" style="53"/>
    <col min="10974" max="10974" width="4.453125" style="53" customWidth="1"/>
    <col min="10975" max="10975" width="11.453125" style="53"/>
    <col min="10976" max="10976" width="17.54296875" style="53" customWidth="1"/>
    <col min="10977" max="10977" width="11.54296875" style="53" customWidth="1"/>
    <col min="10978" max="10981" width="11.453125" style="53"/>
    <col min="10982" max="10982" width="22.54296875" style="53" customWidth="1"/>
    <col min="10983" max="10983" width="14" style="53" customWidth="1"/>
    <col min="10984" max="10984" width="1.7265625" style="53" customWidth="1"/>
    <col min="10985" max="11229" width="11.453125" style="53"/>
    <col min="11230" max="11230" width="4.453125" style="53" customWidth="1"/>
    <col min="11231" max="11231" width="11.453125" style="53"/>
    <col min="11232" max="11232" width="17.54296875" style="53" customWidth="1"/>
    <col min="11233" max="11233" width="11.54296875" style="53" customWidth="1"/>
    <col min="11234" max="11237" width="11.453125" style="53"/>
    <col min="11238" max="11238" width="22.54296875" style="53" customWidth="1"/>
    <col min="11239" max="11239" width="14" style="53" customWidth="1"/>
    <col min="11240" max="11240" width="1.7265625" style="53" customWidth="1"/>
    <col min="11241" max="11485" width="11.453125" style="53"/>
    <col min="11486" max="11486" width="4.453125" style="53" customWidth="1"/>
    <col min="11487" max="11487" width="11.453125" style="53"/>
    <col min="11488" max="11488" width="17.54296875" style="53" customWidth="1"/>
    <col min="11489" max="11489" width="11.54296875" style="53" customWidth="1"/>
    <col min="11490" max="11493" width="11.453125" style="53"/>
    <col min="11494" max="11494" width="22.54296875" style="53" customWidth="1"/>
    <col min="11495" max="11495" width="14" style="53" customWidth="1"/>
    <col min="11496" max="11496" width="1.7265625" style="53" customWidth="1"/>
    <col min="11497" max="11741" width="11.453125" style="53"/>
    <col min="11742" max="11742" width="4.453125" style="53" customWidth="1"/>
    <col min="11743" max="11743" width="11.453125" style="53"/>
    <col min="11744" max="11744" width="17.54296875" style="53" customWidth="1"/>
    <col min="11745" max="11745" width="11.54296875" style="53" customWidth="1"/>
    <col min="11746" max="11749" width="11.453125" style="53"/>
    <col min="11750" max="11750" width="22.54296875" style="53" customWidth="1"/>
    <col min="11751" max="11751" width="14" style="53" customWidth="1"/>
    <col min="11752" max="11752" width="1.7265625" style="53" customWidth="1"/>
    <col min="11753" max="11997" width="11.453125" style="53"/>
    <col min="11998" max="11998" width="4.453125" style="53" customWidth="1"/>
    <col min="11999" max="11999" width="11.453125" style="53"/>
    <col min="12000" max="12000" width="17.54296875" style="53" customWidth="1"/>
    <col min="12001" max="12001" width="11.54296875" style="53" customWidth="1"/>
    <col min="12002" max="12005" width="11.453125" style="53"/>
    <col min="12006" max="12006" width="22.54296875" style="53" customWidth="1"/>
    <col min="12007" max="12007" width="14" style="53" customWidth="1"/>
    <col min="12008" max="12008" width="1.7265625" style="53" customWidth="1"/>
    <col min="12009" max="12253" width="11.453125" style="53"/>
    <col min="12254" max="12254" width="4.453125" style="53" customWidth="1"/>
    <col min="12255" max="12255" width="11.453125" style="53"/>
    <col min="12256" max="12256" width="17.54296875" style="53" customWidth="1"/>
    <col min="12257" max="12257" width="11.54296875" style="53" customWidth="1"/>
    <col min="12258" max="12261" width="11.453125" style="53"/>
    <col min="12262" max="12262" width="22.54296875" style="53" customWidth="1"/>
    <col min="12263" max="12263" width="14" style="53" customWidth="1"/>
    <col min="12264" max="12264" width="1.7265625" style="53" customWidth="1"/>
    <col min="12265" max="12509" width="11.453125" style="53"/>
    <col min="12510" max="12510" width="4.453125" style="53" customWidth="1"/>
    <col min="12511" max="12511" width="11.453125" style="53"/>
    <col min="12512" max="12512" width="17.54296875" style="53" customWidth="1"/>
    <col min="12513" max="12513" width="11.54296875" style="53" customWidth="1"/>
    <col min="12514" max="12517" width="11.453125" style="53"/>
    <col min="12518" max="12518" width="22.54296875" style="53" customWidth="1"/>
    <col min="12519" max="12519" width="14" style="53" customWidth="1"/>
    <col min="12520" max="12520" width="1.7265625" style="53" customWidth="1"/>
    <col min="12521" max="12765" width="11.453125" style="53"/>
    <col min="12766" max="12766" width="4.453125" style="53" customWidth="1"/>
    <col min="12767" max="12767" width="11.453125" style="53"/>
    <col min="12768" max="12768" width="17.54296875" style="53" customWidth="1"/>
    <col min="12769" max="12769" width="11.54296875" style="53" customWidth="1"/>
    <col min="12770" max="12773" width="11.453125" style="53"/>
    <col min="12774" max="12774" width="22.54296875" style="53" customWidth="1"/>
    <col min="12775" max="12775" width="14" style="53" customWidth="1"/>
    <col min="12776" max="12776" width="1.7265625" style="53" customWidth="1"/>
    <col min="12777" max="13021" width="11.453125" style="53"/>
    <col min="13022" max="13022" width="4.453125" style="53" customWidth="1"/>
    <col min="13023" max="13023" width="11.453125" style="53"/>
    <col min="13024" max="13024" width="17.54296875" style="53" customWidth="1"/>
    <col min="13025" max="13025" width="11.54296875" style="53" customWidth="1"/>
    <col min="13026" max="13029" width="11.453125" style="53"/>
    <col min="13030" max="13030" width="22.54296875" style="53" customWidth="1"/>
    <col min="13031" max="13031" width="14" style="53" customWidth="1"/>
    <col min="13032" max="13032" width="1.7265625" style="53" customWidth="1"/>
    <col min="13033" max="13277" width="11.453125" style="53"/>
    <col min="13278" max="13278" width="4.453125" style="53" customWidth="1"/>
    <col min="13279" max="13279" width="11.453125" style="53"/>
    <col min="13280" max="13280" width="17.54296875" style="53" customWidth="1"/>
    <col min="13281" max="13281" width="11.54296875" style="53" customWidth="1"/>
    <col min="13282" max="13285" width="11.453125" style="53"/>
    <col min="13286" max="13286" width="22.54296875" style="53" customWidth="1"/>
    <col min="13287" max="13287" width="14" style="53" customWidth="1"/>
    <col min="13288" max="13288" width="1.7265625" style="53" customWidth="1"/>
    <col min="13289" max="13533" width="11.453125" style="53"/>
    <col min="13534" max="13534" width="4.453125" style="53" customWidth="1"/>
    <col min="13535" max="13535" width="11.453125" style="53"/>
    <col min="13536" max="13536" width="17.54296875" style="53" customWidth="1"/>
    <col min="13537" max="13537" width="11.54296875" style="53" customWidth="1"/>
    <col min="13538" max="13541" width="11.453125" style="53"/>
    <col min="13542" max="13542" width="22.54296875" style="53" customWidth="1"/>
    <col min="13543" max="13543" width="14" style="53" customWidth="1"/>
    <col min="13544" max="13544" width="1.7265625" style="53" customWidth="1"/>
    <col min="13545" max="13789" width="11.453125" style="53"/>
    <col min="13790" max="13790" width="4.453125" style="53" customWidth="1"/>
    <col min="13791" max="13791" width="11.453125" style="53"/>
    <col min="13792" max="13792" width="17.54296875" style="53" customWidth="1"/>
    <col min="13793" max="13793" width="11.54296875" style="53" customWidth="1"/>
    <col min="13794" max="13797" width="11.453125" style="53"/>
    <col min="13798" max="13798" width="22.54296875" style="53" customWidth="1"/>
    <col min="13799" max="13799" width="14" style="53" customWidth="1"/>
    <col min="13800" max="13800" width="1.7265625" style="53" customWidth="1"/>
    <col min="13801" max="14045" width="11.453125" style="53"/>
    <col min="14046" max="14046" width="4.453125" style="53" customWidth="1"/>
    <col min="14047" max="14047" width="11.453125" style="53"/>
    <col min="14048" max="14048" width="17.54296875" style="53" customWidth="1"/>
    <col min="14049" max="14049" width="11.54296875" style="53" customWidth="1"/>
    <col min="14050" max="14053" width="11.453125" style="53"/>
    <col min="14054" max="14054" width="22.54296875" style="53" customWidth="1"/>
    <col min="14055" max="14055" width="14" style="53" customWidth="1"/>
    <col min="14056" max="14056" width="1.7265625" style="53" customWidth="1"/>
    <col min="14057" max="14301" width="11.453125" style="53"/>
    <col min="14302" max="14302" width="4.453125" style="53" customWidth="1"/>
    <col min="14303" max="14303" width="11.453125" style="53"/>
    <col min="14304" max="14304" width="17.54296875" style="53" customWidth="1"/>
    <col min="14305" max="14305" width="11.54296875" style="53" customWidth="1"/>
    <col min="14306" max="14309" width="11.453125" style="53"/>
    <col min="14310" max="14310" width="22.54296875" style="53" customWidth="1"/>
    <col min="14311" max="14311" width="14" style="53" customWidth="1"/>
    <col min="14312" max="14312" width="1.7265625" style="53" customWidth="1"/>
    <col min="14313" max="14557" width="11.453125" style="53"/>
    <col min="14558" max="14558" width="4.453125" style="53" customWidth="1"/>
    <col min="14559" max="14559" width="11.453125" style="53"/>
    <col min="14560" max="14560" width="17.54296875" style="53" customWidth="1"/>
    <col min="14561" max="14561" width="11.54296875" style="53" customWidth="1"/>
    <col min="14562" max="14565" width="11.453125" style="53"/>
    <col min="14566" max="14566" width="22.54296875" style="53" customWidth="1"/>
    <col min="14567" max="14567" width="14" style="53" customWidth="1"/>
    <col min="14568" max="14568" width="1.7265625" style="53" customWidth="1"/>
    <col min="14569" max="14813" width="11.453125" style="53"/>
    <col min="14814" max="14814" width="4.453125" style="53" customWidth="1"/>
    <col min="14815" max="14815" width="11.453125" style="53"/>
    <col min="14816" max="14816" width="17.54296875" style="53" customWidth="1"/>
    <col min="14817" max="14817" width="11.54296875" style="53" customWidth="1"/>
    <col min="14818" max="14821" width="11.453125" style="53"/>
    <col min="14822" max="14822" width="22.54296875" style="53" customWidth="1"/>
    <col min="14823" max="14823" width="14" style="53" customWidth="1"/>
    <col min="14824" max="14824" width="1.7265625" style="53" customWidth="1"/>
    <col min="14825" max="15069" width="11.453125" style="53"/>
    <col min="15070" max="15070" width="4.453125" style="53" customWidth="1"/>
    <col min="15071" max="15071" width="11.453125" style="53"/>
    <col min="15072" max="15072" width="17.54296875" style="53" customWidth="1"/>
    <col min="15073" max="15073" width="11.54296875" style="53" customWidth="1"/>
    <col min="15074" max="15077" width="11.453125" style="53"/>
    <col min="15078" max="15078" width="22.54296875" style="53" customWidth="1"/>
    <col min="15079" max="15079" width="14" style="53" customWidth="1"/>
    <col min="15080" max="15080" width="1.7265625" style="53" customWidth="1"/>
    <col min="15081" max="15325" width="11.453125" style="53"/>
    <col min="15326" max="15326" width="4.453125" style="53" customWidth="1"/>
    <col min="15327" max="15327" width="11.453125" style="53"/>
    <col min="15328" max="15328" width="17.54296875" style="53" customWidth="1"/>
    <col min="15329" max="15329" width="11.54296875" style="53" customWidth="1"/>
    <col min="15330" max="15333" width="11.453125" style="53"/>
    <col min="15334" max="15334" width="22.54296875" style="53" customWidth="1"/>
    <col min="15335" max="15335" width="14" style="53" customWidth="1"/>
    <col min="15336" max="15336" width="1.7265625" style="53" customWidth="1"/>
    <col min="15337" max="15581" width="11.453125" style="53"/>
    <col min="15582" max="15582" width="4.453125" style="53" customWidth="1"/>
    <col min="15583" max="15583" width="11.453125" style="53"/>
    <col min="15584" max="15584" width="17.54296875" style="53" customWidth="1"/>
    <col min="15585" max="15585" width="11.54296875" style="53" customWidth="1"/>
    <col min="15586" max="15589" width="11.453125" style="53"/>
    <col min="15590" max="15590" width="22.54296875" style="53" customWidth="1"/>
    <col min="15591" max="15591" width="14" style="53" customWidth="1"/>
    <col min="15592" max="15592" width="1.7265625" style="53" customWidth="1"/>
    <col min="15593" max="15837" width="11.453125" style="53"/>
    <col min="15838" max="15838" width="4.453125" style="53" customWidth="1"/>
    <col min="15839" max="15839" width="11.453125" style="53"/>
    <col min="15840" max="15840" width="17.54296875" style="53" customWidth="1"/>
    <col min="15841" max="15841" width="11.54296875" style="53" customWidth="1"/>
    <col min="15842" max="15845" width="11.453125" style="53"/>
    <col min="15846" max="15846" width="22.54296875" style="53" customWidth="1"/>
    <col min="15847" max="15847" width="14" style="53" customWidth="1"/>
    <col min="15848" max="15848" width="1.7265625" style="53" customWidth="1"/>
    <col min="15849" max="16093" width="11.453125" style="53"/>
    <col min="16094" max="16094" width="4.453125" style="53" customWidth="1"/>
    <col min="16095" max="16095" width="11.453125" style="53"/>
    <col min="16096" max="16096" width="17.54296875" style="53" customWidth="1"/>
    <col min="16097" max="16097" width="11.54296875" style="53" customWidth="1"/>
    <col min="16098" max="16101" width="11.453125" style="53"/>
    <col min="16102" max="16102" width="22.54296875" style="53" customWidth="1"/>
    <col min="16103" max="16103" width="14" style="53" customWidth="1"/>
    <col min="16104" max="16104" width="1.7265625" style="53" customWidth="1"/>
    <col min="16105" max="16384" width="11.453125" style="53"/>
  </cols>
  <sheetData>
    <row r="1" spans="2:10" ht="6" customHeight="1" thickBot="1"/>
    <row r="2" spans="2:10" ht="19.5" customHeight="1">
      <c r="B2" s="54"/>
      <c r="C2" s="55"/>
      <c r="D2" s="56" t="s">
        <v>128</v>
      </c>
      <c r="E2" s="57"/>
      <c r="F2" s="57"/>
      <c r="G2" s="57"/>
      <c r="H2" s="57"/>
      <c r="I2" s="58"/>
      <c r="J2" s="59" t="s">
        <v>129</v>
      </c>
    </row>
    <row r="3" spans="2:10" ht="4.5" customHeight="1" thickBot="1">
      <c r="B3" s="60"/>
      <c r="C3" s="61"/>
      <c r="D3" s="62"/>
      <c r="E3" s="63"/>
      <c r="F3" s="63"/>
      <c r="G3" s="63"/>
      <c r="H3" s="63"/>
      <c r="I3" s="64"/>
      <c r="J3" s="65"/>
    </row>
    <row r="4" spans="2:10" ht="13">
      <c r="B4" s="60"/>
      <c r="C4" s="61"/>
      <c r="D4" s="56" t="s">
        <v>130</v>
      </c>
      <c r="E4" s="57"/>
      <c r="F4" s="57"/>
      <c r="G4" s="57"/>
      <c r="H4" s="57"/>
      <c r="I4" s="58"/>
      <c r="J4" s="59" t="s">
        <v>131</v>
      </c>
    </row>
    <row r="5" spans="2:10" ht="5.25" customHeight="1">
      <c r="B5" s="60"/>
      <c r="C5" s="61"/>
      <c r="D5" s="66"/>
      <c r="E5" s="67"/>
      <c r="F5" s="67"/>
      <c r="G5" s="67"/>
      <c r="H5" s="67"/>
      <c r="I5" s="68"/>
      <c r="J5" s="69"/>
    </row>
    <row r="6" spans="2:10" ht="4.5" customHeight="1" thickBot="1">
      <c r="B6" s="70"/>
      <c r="C6" s="71"/>
      <c r="D6" s="62"/>
      <c r="E6" s="63"/>
      <c r="F6" s="63"/>
      <c r="G6" s="63"/>
      <c r="H6" s="63"/>
      <c r="I6" s="64"/>
      <c r="J6" s="65"/>
    </row>
    <row r="7" spans="2:10" ht="6" customHeight="1">
      <c r="B7" s="72"/>
      <c r="J7" s="73"/>
    </row>
    <row r="8" spans="2:10" ht="9" customHeight="1">
      <c r="B8" s="72"/>
      <c r="J8" s="73"/>
    </row>
    <row r="9" spans="2:10" ht="13">
      <c r="B9" s="72"/>
      <c r="C9" s="74" t="s">
        <v>132</v>
      </c>
      <c r="E9" s="75"/>
      <c r="H9" s="76"/>
      <c r="J9" s="73"/>
    </row>
    <row r="10" spans="2:10" ht="8.25" customHeight="1">
      <c r="B10" s="72"/>
      <c r="J10" s="73"/>
    </row>
    <row r="11" spans="2:10" ht="13">
      <c r="B11" s="72"/>
      <c r="C11" s="74" t="s">
        <v>153</v>
      </c>
      <c r="J11" s="73"/>
    </row>
    <row r="12" spans="2:10" ht="13">
      <c r="B12" s="72"/>
      <c r="C12" s="74" t="s">
        <v>154</v>
      </c>
      <c r="J12" s="73"/>
    </row>
    <row r="13" spans="2:10">
      <c r="B13" s="72"/>
      <c r="J13" s="73"/>
    </row>
    <row r="14" spans="2:10">
      <c r="B14" s="72"/>
      <c r="C14" s="53" t="s">
        <v>155</v>
      </c>
      <c r="J14" s="73"/>
    </row>
    <row r="15" spans="2:10" ht="9" customHeight="1">
      <c r="B15" s="72"/>
      <c r="C15" s="77"/>
      <c r="J15" s="73"/>
    </row>
    <row r="16" spans="2:10" ht="13">
      <c r="B16" s="72"/>
      <c r="C16" s="53" t="s">
        <v>133</v>
      </c>
      <c r="D16" s="75"/>
      <c r="H16" s="78" t="s">
        <v>134</v>
      </c>
      <c r="I16" s="78" t="s">
        <v>135</v>
      </c>
      <c r="J16" s="73"/>
    </row>
    <row r="17" spans="2:14" ht="13">
      <c r="B17" s="72"/>
      <c r="C17" s="74" t="s">
        <v>136</v>
      </c>
      <c r="D17" s="74"/>
      <c r="E17" s="74"/>
      <c r="F17" s="74"/>
      <c r="H17" s="79">
        <v>36</v>
      </c>
      <c r="I17" s="80">
        <v>131658845</v>
      </c>
      <c r="J17" s="73"/>
    </row>
    <row r="18" spans="2:14">
      <c r="B18" s="72"/>
      <c r="C18" s="53" t="s">
        <v>137</v>
      </c>
      <c r="H18" s="82"/>
      <c r="I18" s="83">
        <v>0</v>
      </c>
      <c r="J18" s="73"/>
      <c r="L18" s="53" t="s">
        <v>165</v>
      </c>
    </row>
    <row r="19" spans="2:14">
      <c r="B19" s="72"/>
      <c r="C19" s="53" t="s">
        <v>138</v>
      </c>
      <c r="H19" s="82">
        <v>1</v>
      </c>
      <c r="I19" s="83">
        <v>8674056</v>
      </c>
      <c r="J19" s="73"/>
    </row>
    <row r="20" spans="2:14">
      <c r="B20" s="72"/>
      <c r="C20" s="53" t="s">
        <v>115</v>
      </c>
      <c r="H20" s="82">
        <v>30</v>
      </c>
      <c r="I20" s="83">
        <v>94014938</v>
      </c>
      <c r="J20" s="73"/>
    </row>
    <row r="21" spans="2:14">
      <c r="B21" s="72"/>
      <c r="C21" s="53" t="s">
        <v>140</v>
      </c>
      <c r="H21" s="84"/>
      <c r="I21" s="83">
        <v>0</v>
      </c>
      <c r="J21" s="73"/>
    </row>
    <row r="22" spans="2:14" ht="13" thickBot="1">
      <c r="B22" s="72"/>
      <c r="C22" s="53" t="s">
        <v>141</v>
      </c>
      <c r="H22" s="100">
        <v>2</v>
      </c>
      <c r="I22" s="86">
        <v>765690</v>
      </c>
      <c r="J22" s="73"/>
      <c r="N22" s="127"/>
    </row>
    <row r="23" spans="2:14" ht="13">
      <c r="B23" s="72"/>
      <c r="C23" s="74" t="s">
        <v>142</v>
      </c>
      <c r="D23" s="74"/>
      <c r="E23" s="74"/>
      <c r="F23" s="74"/>
      <c r="H23" s="79">
        <f>SUM(H18:H22)</f>
        <v>33</v>
      </c>
      <c r="I23" s="80">
        <f>SUM(I18:I22)</f>
        <v>103454684</v>
      </c>
      <c r="J23" s="73"/>
      <c r="N23" s="128"/>
    </row>
    <row r="24" spans="2:14">
      <c r="B24" s="72"/>
      <c r="C24" s="53" t="s">
        <v>143</v>
      </c>
      <c r="H24" s="82">
        <v>3</v>
      </c>
      <c r="I24" s="83">
        <f>12003121+16201040</f>
        <v>28204161</v>
      </c>
      <c r="J24" s="73"/>
    </row>
    <row r="25" spans="2:14" ht="13" thickBot="1">
      <c r="B25" s="72"/>
      <c r="C25" s="53" t="s">
        <v>144</v>
      </c>
      <c r="H25" s="85"/>
      <c r="I25" s="86">
        <v>0</v>
      </c>
      <c r="J25" s="73"/>
    </row>
    <row r="26" spans="2:14" ht="13">
      <c r="B26" s="72"/>
      <c r="C26" s="74" t="s">
        <v>145</v>
      </c>
      <c r="D26" s="74"/>
      <c r="E26" s="74"/>
      <c r="F26" s="74"/>
      <c r="H26" s="87"/>
      <c r="I26" s="80">
        <f>SUM(I24:I25)</f>
        <v>28204161</v>
      </c>
      <c r="J26" s="73"/>
    </row>
    <row r="27" spans="2:14" ht="13.5" thickBot="1">
      <c r="B27" s="72"/>
      <c r="C27" s="53" t="s">
        <v>146</v>
      </c>
      <c r="D27" s="74"/>
      <c r="E27" s="74"/>
      <c r="F27" s="74"/>
      <c r="H27" s="85"/>
      <c r="I27" s="86">
        <v>0</v>
      </c>
      <c r="J27" s="73"/>
    </row>
    <row r="28" spans="2:14" ht="13">
      <c r="B28" s="72"/>
      <c r="C28" s="74" t="s">
        <v>147</v>
      </c>
      <c r="D28" s="74"/>
      <c r="E28" s="74"/>
      <c r="F28" s="74"/>
      <c r="H28" s="84"/>
      <c r="I28" s="83"/>
      <c r="J28" s="73"/>
    </row>
    <row r="29" spans="2:14" ht="13">
      <c r="B29" s="72"/>
      <c r="C29" s="74"/>
      <c r="D29" s="74"/>
      <c r="E29" s="74"/>
      <c r="F29" s="74"/>
      <c r="H29" s="82"/>
      <c r="I29" s="80"/>
      <c r="J29" s="73"/>
    </row>
    <row r="30" spans="2:14" ht="13.5" thickBot="1">
      <c r="B30" s="72"/>
      <c r="C30" s="74" t="s">
        <v>148</v>
      </c>
      <c r="D30" s="74"/>
      <c r="H30" s="88">
        <f>SUM(H23:H24)</f>
        <v>36</v>
      </c>
      <c r="I30" s="89">
        <f>SUM(I23:I24)</f>
        <v>131658845</v>
      </c>
      <c r="J30" s="73"/>
    </row>
    <row r="31" spans="2:14" ht="13.5" thickTop="1">
      <c r="B31" s="72"/>
      <c r="C31" s="74"/>
      <c r="D31" s="74"/>
      <c r="H31" s="90"/>
      <c r="I31" s="83">
        <f>I17-I30</f>
        <v>0</v>
      </c>
      <c r="J31" s="73"/>
    </row>
    <row r="32" spans="2:14" ht="13">
      <c r="B32" s="72"/>
      <c r="C32" s="74"/>
      <c r="D32" s="74"/>
      <c r="H32" s="90"/>
      <c r="I32" s="83"/>
      <c r="J32" s="73"/>
    </row>
    <row r="33" spans="2:10" ht="13">
      <c r="B33" s="72"/>
      <c r="C33" s="74"/>
      <c r="D33" s="74"/>
      <c r="H33" s="90"/>
      <c r="I33" s="83"/>
      <c r="J33" s="73"/>
    </row>
    <row r="34" spans="2:10" ht="13">
      <c r="B34" s="72"/>
      <c r="C34" s="74"/>
      <c r="D34" s="74"/>
      <c r="H34" s="90"/>
      <c r="I34" s="83"/>
      <c r="J34" s="73"/>
    </row>
    <row r="35" spans="2:10" ht="9.75" customHeight="1">
      <c r="B35" s="72"/>
      <c r="G35" s="91"/>
      <c r="H35" s="90"/>
      <c r="I35" s="81"/>
      <c r="J35" s="73"/>
    </row>
    <row r="36" spans="2:10" ht="13.5" thickBot="1">
      <c r="B36" s="72"/>
      <c r="C36" s="92"/>
      <c r="D36" s="93"/>
      <c r="H36" s="94"/>
      <c r="I36" s="95"/>
      <c r="J36" s="73"/>
    </row>
    <row r="37" spans="2:10" ht="13">
      <c r="B37" s="72"/>
      <c r="C37" s="74" t="s">
        <v>167</v>
      </c>
      <c r="D37" s="91"/>
      <c r="H37" s="96" t="s">
        <v>149</v>
      </c>
      <c r="I37" s="91"/>
      <c r="J37" s="73"/>
    </row>
    <row r="38" spans="2:10" ht="13">
      <c r="B38" s="72"/>
      <c r="C38" s="74" t="s">
        <v>168</v>
      </c>
      <c r="H38" s="74" t="s">
        <v>150</v>
      </c>
      <c r="I38" s="91"/>
      <c r="J38" s="73"/>
    </row>
    <row r="39" spans="2:10" ht="13">
      <c r="B39" s="72"/>
      <c r="C39" s="53" t="s">
        <v>169</v>
      </c>
      <c r="H39" s="74" t="s">
        <v>151</v>
      </c>
      <c r="I39" s="91"/>
      <c r="J39" s="73"/>
    </row>
    <row r="40" spans="2:10" ht="13">
      <c r="B40" s="72"/>
      <c r="G40" s="74"/>
      <c r="H40" s="91"/>
      <c r="I40" s="91"/>
      <c r="J40" s="73"/>
    </row>
    <row r="41" spans="2:10">
      <c r="B41" s="72"/>
      <c r="C41" s="116" t="s">
        <v>152</v>
      </c>
      <c r="D41" s="116"/>
      <c r="E41" s="116"/>
      <c r="F41" s="116"/>
      <c r="G41" s="116"/>
      <c r="H41" s="116"/>
      <c r="I41" s="116"/>
      <c r="J41" s="73"/>
    </row>
    <row r="42" spans="2:10">
      <c r="B42" s="72"/>
      <c r="C42" s="116"/>
      <c r="D42" s="116"/>
      <c r="E42" s="116"/>
      <c r="F42" s="116"/>
      <c r="G42" s="116"/>
      <c r="H42" s="116"/>
      <c r="I42" s="116"/>
      <c r="J42" s="73"/>
    </row>
    <row r="43" spans="2:10" ht="7.5" customHeight="1" thickBot="1">
      <c r="B43" s="97"/>
      <c r="C43" s="98"/>
      <c r="D43" s="98"/>
      <c r="E43" s="98"/>
      <c r="F43" s="98"/>
      <c r="G43" s="93"/>
      <c r="H43" s="93"/>
      <c r="I43" s="93"/>
      <c r="J43" s="99"/>
    </row>
  </sheetData>
  <mergeCells count="1">
    <mergeCell ref="C41:I42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6"/>
  <sheetViews>
    <sheetView showGridLines="0" topLeftCell="A7" zoomScaleNormal="100" zoomScaleSheetLayoutView="100" workbookViewId="0">
      <selection activeCell="L7" sqref="L1:O1048576"/>
    </sheetView>
  </sheetViews>
  <sheetFormatPr baseColWidth="10" defaultRowHeight="12.5"/>
  <cols>
    <col min="1" max="1" width="4.453125" style="53" customWidth="1"/>
    <col min="2" max="2" width="11.453125" style="53"/>
    <col min="3" max="3" width="18.7265625" style="53" customWidth="1"/>
    <col min="4" max="4" width="18.26953125" style="53" customWidth="1"/>
    <col min="5" max="5" width="9.1796875" style="53" customWidth="1"/>
    <col min="6" max="8" width="11.453125" style="53"/>
    <col min="9" max="9" width="19.81640625" style="53" customWidth="1"/>
    <col min="10" max="10" width="15.81640625" style="53" customWidth="1"/>
    <col min="11" max="11" width="7.1796875" style="53" customWidth="1"/>
    <col min="12" max="219" width="11.453125" style="53"/>
    <col min="220" max="220" width="4.453125" style="53" customWidth="1"/>
    <col min="221" max="221" width="11.453125" style="53"/>
    <col min="222" max="222" width="17.54296875" style="53" customWidth="1"/>
    <col min="223" max="223" width="11.54296875" style="53" customWidth="1"/>
    <col min="224" max="227" width="11.453125" style="53"/>
    <col min="228" max="228" width="22.54296875" style="53" customWidth="1"/>
    <col min="229" max="229" width="14" style="53" customWidth="1"/>
    <col min="230" max="230" width="1.7265625" style="53" customWidth="1"/>
    <col min="231" max="475" width="11.453125" style="53"/>
    <col min="476" max="476" width="4.453125" style="53" customWidth="1"/>
    <col min="477" max="477" width="11.453125" style="53"/>
    <col min="478" max="478" width="17.54296875" style="53" customWidth="1"/>
    <col min="479" max="479" width="11.54296875" style="53" customWidth="1"/>
    <col min="480" max="483" width="11.453125" style="53"/>
    <col min="484" max="484" width="22.54296875" style="53" customWidth="1"/>
    <col min="485" max="485" width="14" style="53" customWidth="1"/>
    <col min="486" max="486" width="1.7265625" style="53" customWidth="1"/>
    <col min="487" max="731" width="11.453125" style="53"/>
    <col min="732" max="732" width="4.453125" style="53" customWidth="1"/>
    <col min="733" max="733" width="11.453125" style="53"/>
    <col min="734" max="734" width="17.54296875" style="53" customWidth="1"/>
    <col min="735" max="735" width="11.54296875" style="53" customWidth="1"/>
    <col min="736" max="739" width="11.453125" style="53"/>
    <col min="740" max="740" width="22.54296875" style="53" customWidth="1"/>
    <col min="741" max="741" width="14" style="53" customWidth="1"/>
    <col min="742" max="742" width="1.7265625" style="53" customWidth="1"/>
    <col min="743" max="987" width="11.453125" style="53"/>
    <col min="988" max="988" width="4.453125" style="53" customWidth="1"/>
    <col min="989" max="989" width="11.453125" style="53"/>
    <col min="990" max="990" width="17.54296875" style="53" customWidth="1"/>
    <col min="991" max="991" width="11.54296875" style="53" customWidth="1"/>
    <col min="992" max="995" width="11.453125" style="53"/>
    <col min="996" max="996" width="22.54296875" style="53" customWidth="1"/>
    <col min="997" max="997" width="14" style="53" customWidth="1"/>
    <col min="998" max="998" width="1.7265625" style="53" customWidth="1"/>
    <col min="999" max="1243" width="11.453125" style="53"/>
    <col min="1244" max="1244" width="4.453125" style="53" customWidth="1"/>
    <col min="1245" max="1245" width="11.453125" style="53"/>
    <col min="1246" max="1246" width="17.54296875" style="53" customWidth="1"/>
    <col min="1247" max="1247" width="11.54296875" style="53" customWidth="1"/>
    <col min="1248" max="1251" width="11.453125" style="53"/>
    <col min="1252" max="1252" width="22.54296875" style="53" customWidth="1"/>
    <col min="1253" max="1253" width="14" style="53" customWidth="1"/>
    <col min="1254" max="1254" width="1.7265625" style="53" customWidth="1"/>
    <col min="1255" max="1499" width="11.453125" style="53"/>
    <col min="1500" max="1500" width="4.453125" style="53" customWidth="1"/>
    <col min="1501" max="1501" width="11.453125" style="53"/>
    <col min="1502" max="1502" width="17.54296875" style="53" customWidth="1"/>
    <col min="1503" max="1503" width="11.54296875" style="53" customWidth="1"/>
    <col min="1504" max="1507" width="11.453125" style="53"/>
    <col min="1508" max="1508" width="22.54296875" style="53" customWidth="1"/>
    <col min="1509" max="1509" width="14" style="53" customWidth="1"/>
    <col min="1510" max="1510" width="1.7265625" style="53" customWidth="1"/>
    <col min="1511" max="1755" width="11.453125" style="53"/>
    <col min="1756" max="1756" width="4.453125" style="53" customWidth="1"/>
    <col min="1757" max="1757" width="11.453125" style="53"/>
    <col min="1758" max="1758" width="17.54296875" style="53" customWidth="1"/>
    <col min="1759" max="1759" width="11.54296875" style="53" customWidth="1"/>
    <col min="1760" max="1763" width="11.453125" style="53"/>
    <col min="1764" max="1764" width="22.54296875" style="53" customWidth="1"/>
    <col min="1765" max="1765" width="14" style="53" customWidth="1"/>
    <col min="1766" max="1766" width="1.7265625" style="53" customWidth="1"/>
    <col min="1767" max="2011" width="11.453125" style="53"/>
    <col min="2012" max="2012" width="4.453125" style="53" customWidth="1"/>
    <col min="2013" max="2013" width="11.453125" style="53"/>
    <col min="2014" max="2014" width="17.54296875" style="53" customWidth="1"/>
    <col min="2015" max="2015" width="11.54296875" style="53" customWidth="1"/>
    <col min="2016" max="2019" width="11.453125" style="53"/>
    <col min="2020" max="2020" width="22.54296875" style="53" customWidth="1"/>
    <col min="2021" max="2021" width="14" style="53" customWidth="1"/>
    <col min="2022" max="2022" width="1.7265625" style="53" customWidth="1"/>
    <col min="2023" max="2267" width="11.453125" style="53"/>
    <col min="2268" max="2268" width="4.453125" style="53" customWidth="1"/>
    <col min="2269" max="2269" width="11.453125" style="53"/>
    <col min="2270" max="2270" width="17.54296875" style="53" customWidth="1"/>
    <col min="2271" max="2271" width="11.54296875" style="53" customWidth="1"/>
    <col min="2272" max="2275" width="11.453125" style="53"/>
    <col min="2276" max="2276" width="22.54296875" style="53" customWidth="1"/>
    <col min="2277" max="2277" width="14" style="53" customWidth="1"/>
    <col min="2278" max="2278" width="1.7265625" style="53" customWidth="1"/>
    <col min="2279" max="2523" width="11.453125" style="53"/>
    <col min="2524" max="2524" width="4.453125" style="53" customWidth="1"/>
    <col min="2525" max="2525" width="11.453125" style="53"/>
    <col min="2526" max="2526" width="17.54296875" style="53" customWidth="1"/>
    <col min="2527" max="2527" width="11.54296875" style="53" customWidth="1"/>
    <col min="2528" max="2531" width="11.453125" style="53"/>
    <col min="2532" max="2532" width="22.54296875" style="53" customWidth="1"/>
    <col min="2533" max="2533" width="14" style="53" customWidth="1"/>
    <col min="2534" max="2534" width="1.7265625" style="53" customWidth="1"/>
    <col min="2535" max="2779" width="11.453125" style="53"/>
    <col min="2780" max="2780" width="4.453125" style="53" customWidth="1"/>
    <col min="2781" max="2781" width="11.453125" style="53"/>
    <col min="2782" max="2782" width="17.54296875" style="53" customWidth="1"/>
    <col min="2783" max="2783" width="11.54296875" style="53" customWidth="1"/>
    <col min="2784" max="2787" width="11.453125" style="53"/>
    <col min="2788" max="2788" width="22.54296875" style="53" customWidth="1"/>
    <col min="2789" max="2789" width="14" style="53" customWidth="1"/>
    <col min="2790" max="2790" width="1.7265625" style="53" customWidth="1"/>
    <col min="2791" max="3035" width="11.453125" style="53"/>
    <col min="3036" max="3036" width="4.453125" style="53" customWidth="1"/>
    <col min="3037" max="3037" width="11.453125" style="53"/>
    <col min="3038" max="3038" width="17.54296875" style="53" customWidth="1"/>
    <col min="3039" max="3039" width="11.54296875" style="53" customWidth="1"/>
    <col min="3040" max="3043" width="11.453125" style="53"/>
    <col min="3044" max="3044" width="22.54296875" style="53" customWidth="1"/>
    <col min="3045" max="3045" width="14" style="53" customWidth="1"/>
    <col min="3046" max="3046" width="1.7265625" style="53" customWidth="1"/>
    <col min="3047" max="3291" width="11.453125" style="53"/>
    <col min="3292" max="3292" width="4.453125" style="53" customWidth="1"/>
    <col min="3293" max="3293" width="11.453125" style="53"/>
    <col min="3294" max="3294" width="17.54296875" style="53" customWidth="1"/>
    <col min="3295" max="3295" width="11.54296875" style="53" customWidth="1"/>
    <col min="3296" max="3299" width="11.453125" style="53"/>
    <col min="3300" max="3300" width="22.54296875" style="53" customWidth="1"/>
    <col min="3301" max="3301" width="14" style="53" customWidth="1"/>
    <col min="3302" max="3302" width="1.7265625" style="53" customWidth="1"/>
    <col min="3303" max="3547" width="11.453125" style="53"/>
    <col min="3548" max="3548" width="4.453125" style="53" customWidth="1"/>
    <col min="3549" max="3549" width="11.453125" style="53"/>
    <col min="3550" max="3550" width="17.54296875" style="53" customWidth="1"/>
    <col min="3551" max="3551" width="11.54296875" style="53" customWidth="1"/>
    <col min="3552" max="3555" width="11.453125" style="53"/>
    <col min="3556" max="3556" width="22.54296875" style="53" customWidth="1"/>
    <col min="3557" max="3557" width="14" style="53" customWidth="1"/>
    <col min="3558" max="3558" width="1.7265625" style="53" customWidth="1"/>
    <col min="3559" max="3803" width="11.453125" style="53"/>
    <col min="3804" max="3804" width="4.453125" style="53" customWidth="1"/>
    <col min="3805" max="3805" width="11.453125" style="53"/>
    <col min="3806" max="3806" width="17.54296875" style="53" customWidth="1"/>
    <col min="3807" max="3807" width="11.54296875" style="53" customWidth="1"/>
    <col min="3808" max="3811" width="11.453125" style="53"/>
    <col min="3812" max="3812" width="22.54296875" style="53" customWidth="1"/>
    <col min="3813" max="3813" width="14" style="53" customWidth="1"/>
    <col min="3814" max="3814" width="1.7265625" style="53" customWidth="1"/>
    <col min="3815" max="4059" width="11.453125" style="53"/>
    <col min="4060" max="4060" width="4.453125" style="53" customWidth="1"/>
    <col min="4061" max="4061" width="11.453125" style="53"/>
    <col min="4062" max="4062" width="17.54296875" style="53" customWidth="1"/>
    <col min="4063" max="4063" width="11.54296875" style="53" customWidth="1"/>
    <col min="4064" max="4067" width="11.453125" style="53"/>
    <col min="4068" max="4068" width="22.54296875" style="53" customWidth="1"/>
    <col min="4069" max="4069" width="14" style="53" customWidth="1"/>
    <col min="4070" max="4070" width="1.7265625" style="53" customWidth="1"/>
    <col min="4071" max="4315" width="11.453125" style="53"/>
    <col min="4316" max="4316" width="4.453125" style="53" customWidth="1"/>
    <col min="4317" max="4317" width="11.453125" style="53"/>
    <col min="4318" max="4318" width="17.54296875" style="53" customWidth="1"/>
    <col min="4319" max="4319" width="11.54296875" style="53" customWidth="1"/>
    <col min="4320" max="4323" width="11.453125" style="53"/>
    <col min="4324" max="4324" width="22.54296875" style="53" customWidth="1"/>
    <col min="4325" max="4325" width="14" style="53" customWidth="1"/>
    <col min="4326" max="4326" width="1.7265625" style="53" customWidth="1"/>
    <col min="4327" max="4571" width="11.453125" style="53"/>
    <col min="4572" max="4572" width="4.453125" style="53" customWidth="1"/>
    <col min="4573" max="4573" width="11.453125" style="53"/>
    <col min="4574" max="4574" width="17.54296875" style="53" customWidth="1"/>
    <col min="4575" max="4575" width="11.54296875" style="53" customWidth="1"/>
    <col min="4576" max="4579" width="11.453125" style="53"/>
    <col min="4580" max="4580" width="22.54296875" style="53" customWidth="1"/>
    <col min="4581" max="4581" width="14" style="53" customWidth="1"/>
    <col min="4582" max="4582" width="1.7265625" style="53" customWidth="1"/>
    <col min="4583" max="4827" width="11.453125" style="53"/>
    <col min="4828" max="4828" width="4.453125" style="53" customWidth="1"/>
    <col min="4829" max="4829" width="11.453125" style="53"/>
    <col min="4830" max="4830" width="17.54296875" style="53" customWidth="1"/>
    <col min="4831" max="4831" width="11.54296875" style="53" customWidth="1"/>
    <col min="4832" max="4835" width="11.453125" style="53"/>
    <col min="4836" max="4836" width="22.54296875" style="53" customWidth="1"/>
    <col min="4837" max="4837" width="14" style="53" customWidth="1"/>
    <col min="4838" max="4838" width="1.7265625" style="53" customWidth="1"/>
    <col min="4839" max="5083" width="11.453125" style="53"/>
    <col min="5084" max="5084" width="4.453125" style="53" customWidth="1"/>
    <col min="5085" max="5085" width="11.453125" style="53"/>
    <col min="5086" max="5086" width="17.54296875" style="53" customWidth="1"/>
    <col min="5087" max="5087" width="11.54296875" style="53" customWidth="1"/>
    <col min="5088" max="5091" width="11.453125" style="53"/>
    <col min="5092" max="5092" width="22.54296875" style="53" customWidth="1"/>
    <col min="5093" max="5093" width="14" style="53" customWidth="1"/>
    <col min="5094" max="5094" width="1.7265625" style="53" customWidth="1"/>
    <col min="5095" max="5339" width="11.453125" style="53"/>
    <col min="5340" max="5340" width="4.453125" style="53" customWidth="1"/>
    <col min="5341" max="5341" width="11.453125" style="53"/>
    <col min="5342" max="5342" width="17.54296875" style="53" customWidth="1"/>
    <col min="5343" max="5343" width="11.54296875" style="53" customWidth="1"/>
    <col min="5344" max="5347" width="11.453125" style="53"/>
    <col min="5348" max="5348" width="22.54296875" style="53" customWidth="1"/>
    <col min="5349" max="5349" width="14" style="53" customWidth="1"/>
    <col min="5350" max="5350" width="1.7265625" style="53" customWidth="1"/>
    <col min="5351" max="5595" width="11.453125" style="53"/>
    <col min="5596" max="5596" width="4.453125" style="53" customWidth="1"/>
    <col min="5597" max="5597" width="11.453125" style="53"/>
    <col min="5598" max="5598" width="17.54296875" style="53" customWidth="1"/>
    <col min="5599" max="5599" width="11.54296875" style="53" customWidth="1"/>
    <col min="5600" max="5603" width="11.453125" style="53"/>
    <col min="5604" max="5604" width="22.54296875" style="53" customWidth="1"/>
    <col min="5605" max="5605" width="14" style="53" customWidth="1"/>
    <col min="5606" max="5606" width="1.7265625" style="53" customWidth="1"/>
    <col min="5607" max="5851" width="11.453125" style="53"/>
    <col min="5852" max="5852" width="4.453125" style="53" customWidth="1"/>
    <col min="5853" max="5853" width="11.453125" style="53"/>
    <col min="5854" max="5854" width="17.54296875" style="53" customWidth="1"/>
    <col min="5855" max="5855" width="11.54296875" style="53" customWidth="1"/>
    <col min="5856" max="5859" width="11.453125" style="53"/>
    <col min="5860" max="5860" width="22.54296875" style="53" customWidth="1"/>
    <col min="5861" max="5861" width="14" style="53" customWidth="1"/>
    <col min="5862" max="5862" width="1.7265625" style="53" customWidth="1"/>
    <col min="5863" max="6107" width="11.453125" style="53"/>
    <col min="6108" max="6108" width="4.453125" style="53" customWidth="1"/>
    <col min="6109" max="6109" width="11.453125" style="53"/>
    <col min="6110" max="6110" width="17.54296875" style="53" customWidth="1"/>
    <col min="6111" max="6111" width="11.54296875" style="53" customWidth="1"/>
    <col min="6112" max="6115" width="11.453125" style="53"/>
    <col min="6116" max="6116" width="22.54296875" style="53" customWidth="1"/>
    <col min="6117" max="6117" width="14" style="53" customWidth="1"/>
    <col min="6118" max="6118" width="1.7265625" style="53" customWidth="1"/>
    <col min="6119" max="6363" width="11.453125" style="53"/>
    <col min="6364" max="6364" width="4.453125" style="53" customWidth="1"/>
    <col min="6365" max="6365" width="11.453125" style="53"/>
    <col min="6366" max="6366" width="17.54296875" style="53" customWidth="1"/>
    <col min="6367" max="6367" width="11.54296875" style="53" customWidth="1"/>
    <col min="6368" max="6371" width="11.453125" style="53"/>
    <col min="6372" max="6372" width="22.54296875" style="53" customWidth="1"/>
    <col min="6373" max="6373" width="14" style="53" customWidth="1"/>
    <col min="6374" max="6374" width="1.7265625" style="53" customWidth="1"/>
    <col min="6375" max="6619" width="11.453125" style="53"/>
    <col min="6620" max="6620" width="4.453125" style="53" customWidth="1"/>
    <col min="6621" max="6621" width="11.453125" style="53"/>
    <col min="6622" max="6622" width="17.54296875" style="53" customWidth="1"/>
    <col min="6623" max="6623" width="11.54296875" style="53" customWidth="1"/>
    <col min="6624" max="6627" width="11.453125" style="53"/>
    <col min="6628" max="6628" width="22.54296875" style="53" customWidth="1"/>
    <col min="6629" max="6629" width="14" style="53" customWidth="1"/>
    <col min="6630" max="6630" width="1.7265625" style="53" customWidth="1"/>
    <col min="6631" max="6875" width="11.453125" style="53"/>
    <col min="6876" max="6876" width="4.453125" style="53" customWidth="1"/>
    <col min="6877" max="6877" width="11.453125" style="53"/>
    <col min="6878" max="6878" width="17.54296875" style="53" customWidth="1"/>
    <col min="6879" max="6879" width="11.54296875" style="53" customWidth="1"/>
    <col min="6880" max="6883" width="11.453125" style="53"/>
    <col min="6884" max="6884" width="22.54296875" style="53" customWidth="1"/>
    <col min="6885" max="6885" width="14" style="53" customWidth="1"/>
    <col min="6886" max="6886" width="1.7265625" style="53" customWidth="1"/>
    <col min="6887" max="7131" width="11.453125" style="53"/>
    <col min="7132" max="7132" width="4.453125" style="53" customWidth="1"/>
    <col min="7133" max="7133" width="11.453125" style="53"/>
    <col min="7134" max="7134" width="17.54296875" style="53" customWidth="1"/>
    <col min="7135" max="7135" width="11.54296875" style="53" customWidth="1"/>
    <col min="7136" max="7139" width="11.453125" style="53"/>
    <col min="7140" max="7140" width="22.54296875" style="53" customWidth="1"/>
    <col min="7141" max="7141" width="14" style="53" customWidth="1"/>
    <col min="7142" max="7142" width="1.7265625" style="53" customWidth="1"/>
    <col min="7143" max="7387" width="11.453125" style="53"/>
    <col min="7388" max="7388" width="4.453125" style="53" customWidth="1"/>
    <col min="7389" max="7389" width="11.453125" style="53"/>
    <col min="7390" max="7390" width="17.54296875" style="53" customWidth="1"/>
    <col min="7391" max="7391" width="11.54296875" style="53" customWidth="1"/>
    <col min="7392" max="7395" width="11.453125" style="53"/>
    <col min="7396" max="7396" width="22.54296875" style="53" customWidth="1"/>
    <col min="7397" max="7397" width="14" style="53" customWidth="1"/>
    <col min="7398" max="7398" width="1.7265625" style="53" customWidth="1"/>
    <col min="7399" max="7643" width="11.453125" style="53"/>
    <col min="7644" max="7644" width="4.453125" style="53" customWidth="1"/>
    <col min="7645" max="7645" width="11.453125" style="53"/>
    <col min="7646" max="7646" width="17.54296875" style="53" customWidth="1"/>
    <col min="7647" max="7647" width="11.54296875" style="53" customWidth="1"/>
    <col min="7648" max="7651" width="11.453125" style="53"/>
    <col min="7652" max="7652" width="22.54296875" style="53" customWidth="1"/>
    <col min="7653" max="7653" width="14" style="53" customWidth="1"/>
    <col min="7654" max="7654" width="1.7265625" style="53" customWidth="1"/>
    <col min="7655" max="7899" width="11.453125" style="53"/>
    <col min="7900" max="7900" width="4.453125" style="53" customWidth="1"/>
    <col min="7901" max="7901" width="11.453125" style="53"/>
    <col min="7902" max="7902" width="17.54296875" style="53" customWidth="1"/>
    <col min="7903" max="7903" width="11.54296875" style="53" customWidth="1"/>
    <col min="7904" max="7907" width="11.453125" style="53"/>
    <col min="7908" max="7908" width="22.54296875" style="53" customWidth="1"/>
    <col min="7909" max="7909" width="14" style="53" customWidth="1"/>
    <col min="7910" max="7910" width="1.7265625" style="53" customWidth="1"/>
    <col min="7911" max="8155" width="11.453125" style="53"/>
    <col min="8156" max="8156" width="4.453125" style="53" customWidth="1"/>
    <col min="8157" max="8157" width="11.453125" style="53"/>
    <col min="8158" max="8158" width="17.54296875" style="53" customWidth="1"/>
    <col min="8159" max="8159" width="11.54296875" style="53" customWidth="1"/>
    <col min="8160" max="8163" width="11.453125" style="53"/>
    <col min="8164" max="8164" width="22.54296875" style="53" customWidth="1"/>
    <col min="8165" max="8165" width="14" style="53" customWidth="1"/>
    <col min="8166" max="8166" width="1.7265625" style="53" customWidth="1"/>
    <col min="8167" max="8411" width="11.453125" style="53"/>
    <col min="8412" max="8412" width="4.453125" style="53" customWidth="1"/>
    <col min="8413" max="8413" width="11.453125" style="53"/>
    <col min="8414" max="8414" width="17.54296875" style="53" customWidth="1"/>
    <col min="8415" max="8415" width="11.54296875" style="53" customWidth="1"/>
    <col min="8416" max="8419" width="11.453125" style="53"/>
    <col min="8420" max="8420" width="22.54296875" style="53" customWidth="1"/>
    <col min="8421" max="8421" width="14" style="53" customWidth="1"/>
    <col min="8422" max="8422" width="1.7265625" style="53" customWidth="1"/>
    <col min="8423" max="8667" width="11.453125" style="53"/>
    <col min="8668" max="8668" width="4.453125" style="53" customWidth="1"/>
    <col min="8669" max="8669" width="11.453125" style="53"/>
    <col min="8670" max="8670" width="17.54296875" style="53" customWidth="1"/>
    <col min="8671" max="8671" width="11.54296875" style="53" customWidth="1"/>
    <col min="8672" max="8675" width="11.453125" style="53"/>
    <col min="8676" max="8676" width="22.54296875" style="53" customWidth="1"/>
    <col min="8677" max="8677" width="14" style="53" customWidth="1"/>
    <col min="8678" max="8678" width="1.7265625" style="53" customWidth="1"/>
    <col min="8679" max="8923" width="11.453125" style="53"/>
    <col min="8924" max="8924" width="4.453125" style="53" customWidth="1"/>
    <col min="8925" max="8925" width="11.453125" style="53"/>
    <col min="8926" max="8926" width="17.54296875" style="53" customWidth="1"/>
    <col min="8927" max="8927" width="11.54296875" style="53" customWidth="1"/>
    <col min="8928" max="8931" width="11.453125" style="53"/>
    <col min="8932" max="8932" width="22.54296875" style="53" customWidth="1"/>
    <col min="8933" max="8933" width="14" style="53" customWidth="1"/>
    <col min="8934" max="8934" width="1.7265625" style="53" customWidth="1"/>
    <col min="8935" max="9179" width="11.453125" style="53"/>
    <col min="9180" max="9180" width="4.453125" style="53" customWidth="1"/>
    <col min="9181" max="9181" width="11.453125" style="53"/>
    <col min="9182" max="9182" width="17.54296875" style="53" customWidth="1"/>
    <col min="9183" max="9183" width="11.54296875" style="53" customWidth="1"/>
    <col min="9184" max="9187" width="11.453125" style="53"/>
    <col min="9188" max="9188" width="22.54296875" style="53" customWidth="1"/>
    <col min="9189" max="9189" width="14" style="53" customWidth="1"/>
    <col min="9190" max="9190" width="1.7265625" style="53" customWidth="1"/>
    <col min="9191" max="9435" width="11.453125" style="53"/>
    <col min="9436" max="9436" width="4.453125" style="53" customWidth="1"/>
    <col min="9437" max="9437" width="11.453125" style="53"/>
    <col min="9438" max="9438" width="17.54296875" style="53" customWidth="1"/>
    <col min="9439" max="9439" width="11.54296875" style="53" customWidth="1"/>
    <col min="9440" max="9443" width="11.453125" style="53"/>
    <col min="9444" max="9444" width="22.54296875" style="53" customWidth="1"/>
    <col min="9445" max="9445" width="14" style="53" customWidth="1"/>
    <col min="9446" max="9446" width="1.7265625" style="53" customWidth="1"/>
    <col min="9447" max="9691" width="11.453125" style="53"/>
    <col min="9692" max="9692" width="4.453125" style="53" customWidth="1"/>
    <col min="9693" max="9693" width="11.453125" style="53"/>
    <col min="9694" max="9694" width="17.54296875" style="53" customWidth="1"/>
    <col min="9695" max="9695" width="11.54296875" style="53" customWidth="1"/>
    <col min="9696" max="9699" width="11.453125" style="53"/>
    <col min="9700" max="9700" width="22.54296875" style="53" customWidth="1"/>
    <col min="9701" max="9701" width="14" style="53" customWidth="1"/>
    <col min="9702" max="9702" width="1.7265625" style="53" customWidth="1"/>
    <col min="9703" max="9947" width="11.453125" style="53"/>
    <col min="9948" max="9948" width="4.453125" style="53" customWidth="1"/>
    <col min="9949" max="9949" width="11.453125" style="53"/>
    <col min="9950" max="9950" width="17.54296875" style="53" customWidth="1"/>
    <col min="9951" max="9951" width="11.54296875" style="53" customWidth="1"/>
    <col min="9952" max="9955" width="11.453125" style="53"/>
    <col min="9956" max="9956" width="22.54296875" style="53" customWidth="1"/>
    <col min="9957" max="9957" width="14" style="53" customWidth="1"/>
    <col min="9958" max="9958" width="1.7265625" style="53" customWidth="1"/>
    <col min="9959" max="10203" width="11.453125" style="53"/>
    <col min="10204" max="10204" width="4.453125" style="53" customWidth="1"/>
    <col min="10205" max="10205" width="11.453125" style="53"/>
    <col min="10206" max="10206" width="17.54296875" style="53" customWidth="1"/>
    <col min="10207" max="10207" width="11.54296875" style="53" customWidth="1"/>
    <col min="10208" max="10211" width="11.453125" style="53"/>
    <col min="10212" max="10212" width="22.54296875" style="53" customWidth="1"/>
    <col min="10213" max="10213" width="14" style="53" customWidth="1"/>
    <col min="10214" max="10214" width="1.7265625" style="53" customWidth="1"/>
    <col min="10215" max="10459" width="11.453125" style="53"/>
    <col min="10460" max="10460" width="4.453125" style="53" customWidth="1"/>
    <col min="10461" max="10461" width="11.453125" style="53"/>
    <col min="10462" max="10462" width="17.54296875" style="53" customWidth="1"/>
    <col min="10463" max="10463" width="11.54296875" style="53" customWidth="1"/>
    <col min="10464" max="10467" width="11.453125" style="53"/>
    <col min="10468" max="10468" width="22.54296875" style="53" customWidth="1"/>
    <col min="10469" max="10469" width="14" style="53" customWidth="1"/>
    <col min="10470" max="10470" width="1.7265625" style="53" customWidth="1"/>
    <col min="10471" max="10715" width="11.453125" style="53"/>
    <col min="10716" max="10716" width="4.453125" style="53" customWidth="1"/>
    <col min="10717" max="10717" width="11.453125" style="53"/>
    <col min="10718" max="10718" width="17.54296875" style="53" customWidth="1"/>
    <col min="10719" max="10719" width="11.54296875" style="53" customWidth="1"/>
    <col min="10720" max="10723" width="11.453125" style="53"/>
    <col min="10724" max="10724" width="22.54296875" style="53" customWidth="1"/>
    <col min="10725" max="10725" width="14" style="53" customWidth="1"/>
    <col min="10726" max="10726" width="1.7265625" style="53" customWidth="1"/>
    <col min="10727" max="10971" width="11.453125" style="53"/>
    <col min="10972" max="10972" width="4.453125" style="53" customWidth="1"/>
    <col min="10973" max="10973" width="11.453125" style="53"/>
    <col min="10974" max="10974" width="17.54296875" style="53" customWidth="1"/>
    <col min="10975" max="10975" width="11.54296875" style="53" customWidth="1"/>
    <col min="10976" max="10979" width="11.453125" style="53"/>
    <col min="10980" max="10980" width="22.54296875" style="53" customWidth="1"/>
    <col min="10981" max="10981" width="14" style="53" customWidth="1"/>
    <col min="10982" max="10982" width="1.7265625" style="53" customWidth="1"/>
    <col min="10983" max="11227" width="11.453125" style="53"/>
    <col min="11228" max="11228" width="4.453125" style="53" customWidth="1"/>
    <col min="11229" max="11229" width="11.453125" style="53"/>
    <col min="11230" max="11230" width="17.54296875" style="53" customWidth="1"/>
    <col min="11231" max="11231" width="11.54296875" style="53" customWidth="1"/>
    <col min="11232" max="11235" width="11.453125" style="53"/>
    <col min="11236" max="11236" width="22.54296875" style="53" customWidth="1"/>
    <col min="11237" max="11237" width="14" style="53" customWidth="1"/>
    <col min="11238" max="11238" width="1.7265625" style="53" customWidth="1"/>
    <col min="11239" max="11483" width="11.453125" style="53"/>
    <col min="11484" max="11484" width="4.453125" style="53" customWidth="1"/>
    <col min="11485" max="11485" width="11.453125" style="53"/>
    <col min="11486" max="11486" width="17.54296875" style="53" customWidth="1"/>
    <col min="11487" max="11487" width="11.54296875" style="53" customWidth="1"/>
    <col min="11488" max="11491" width="11.453125" style="53"/>
    <col min="11492" max="11492" width="22.54296875" style="53" customWidth="1"/>
    <col min="11493" max="11493" width="14" style="53" customWidth="1"/>
    <col min="11494" max="11494" width="1.7265625" style="53" customWidth="1"/>
    <col min="11495" max="11739" width="11.453125" style="53"/>
    <col min="11740" max="11740" width="4.453125" style="53" customWidth="1"/>
    <col min="11741" max="11741" width="11.453125" style="53"/>
    <col min="11742" max="11742" width="17.54296875" style="53" customWidth="1"/>
    <col min="11743" max="11743" width="11.54296875" style="53" customWidth="1"/>
    <col min="11744" max="11747" width="11.453125" style="53"/>
    <col min="11748" max="11748" width="22.54296875" style="53" customWidth="1"/>
    <col min="11749" max="11749" width="14" style="53" customWidth="1"/>
    <col min="11750" max="11750" width="1.7265625" style="53" customWidth="1"/>
    <col min="11751" max="11995" width="11.453125" style="53"/>
    <col min="11996" max="11996" width="4.453125" style="53" customWidth="1"/>
    <col min="11997" max="11997" width="11.453125" style="53"/>
    <col min="11998" max="11998" width="17.54296875" style="53" customWidth="1"/>
    <col min="11999" max="11999" width="11.54296875" style="53" customWidth="1"/>
    <col min="12000" max="12003" width="11.453125" style="53"/>
    <col min="12004" max="12004" width="22.54296875" style="53" customWidth="1"/>
    <col min="12005" max="12005" width="14" style="53" customWidth="1"/>
    <col min="12006" max="12006" width="1.7265625" style="53" customWidth="1"/>
    <col min="12007" max="12251" width="11.453125" style="53"/>
    <col min="12252" max="12252" width="4.453125" style="53" customWidth="1"/>
    <col min="12253" max="12253" width="11.453125" style="53"/>
    <col min="12254" max="12254" width="17.54296875" style="53" customWidth="1"/>
    <col min="12255" max="12255" width="11.54296875" style="53" customWidth="1"/>
    <col min="12256" max="12259" width="11.453125" style="53"/>
    <col min="12260" max="12260" width="22.54296875" style="53" customWidth="1"/>
    <col min="12261" max="12261" width="14" style="53" customWidth="1"/>
    <col min="12262" max="12262" width="1.7265625" style="53" customWidth="1"/>
    <col min="12263" max="12507" width="11.453125" style="53"/>
    <col min="12508" max="12508" width="4.453125" style="53" customWidth="1"/>
    <col min="12509" max="12509" width="11.453125" style="53"/>
    <col min="12510" max="12510" width="17.54296875" style="53" customWidth="1"/>
    <col min="12511" max="12511" width="11.54296875" style="53" customWidth="1"/>
    <col min="12512" max="12515" width="11.453125" style="53"/>
    <col min="12516" max="12516" width="22.54296875" style="53" customWidth="1"/>
    <col min="12517" max="12517" width="14" style="53" customWidth="1"/>
    <col min="12518" max="12518" width="1.7265625" style="53" customWidth="1"/>
    <col min="12519" max="12763" width="11.453125" style="53"/>
    <col min="12764" max="12764" width="4.453125" style="53" customWidth="1"/>
    <col min="12765" max="12765" width="11.453125" style="53"/>
    <col min="12766" max="12766" width="17.54296875" style="53" customWidth="1"/>
    <col min="12767" max="12767" width="11.54296875" style="53" customWidth="1"/>
    <col min="12768" max="12771" width="11.453125" style="53"/>
    <col min="12772" max="12772" width="22.54296875" style="53" customWidth="1"/>
    <col min="12773" max="12773" width="14" style="53" customWidth="1"/>
    <col min="12774" max="12774" width="1.7265625" style="53" customWidth="1"/>
    <col min="12775" max="13019" width="11.453125" style="53"/>
    <col min="13020" max="13020" width="4.453125" style="53" customWidth="1"/>
    <col min="13021" max="13021" width="11.453125" style="53"/>
    <col min="13022" max="13022" width="17.54296875" style="53" customWidth="1"/>
    <col min="13023" max="13023" width="11.54296875" style="53" customWidth="1"/>
    <col min="13024" max="13027" width="11.453125" style="53"/>
    <col min="13028" max="13028" width="22.54296875" style="53" customWidth="1"/>
    <col min="13029" max="13029" width="14" style="53" customWidth="1"/>
    <col min="13030" max="13030" width="1.7265625" style="53" customWidth="1"/>
    <col min="13031" max="13275" width="11.453125" style="53"/>
    <col min="13276" max="13276" width="4.453125" style="53" customWidth="1"/>
    <col min="13277" max="13277" width="11.453125" style="53"/>
    <col min="13278" max="13278" width="17.54296875" style="53" customWidth="1"/>
    <col min="13279" max="13279" width="11.54296875" style="53" customWidth="1"/>
    <col min="13280" max="13283" width="11.453125" style="53"/>
    <col min="13284" max="13284" width="22.54296875" style="53" customWidth="1"/>
    <col min="13285" max="13285" width="14" style="53" customWidth="1"/>
    <col min="13286" max="13286" width="1.7265625" style="53" customWidth="1"/>
    <col min="13287" max="13531" width="11.453125" style="53"/>
    <col min="13532" max="13532" width="4.453125" style="53" customWidth="1"/>
    <col min="13533" max="13533" width="11.453125" style="53"/>
    <col min="13534" max="13534" width="17.54296875" style="53" customWidth="1"/>
    <col min="13535" max="13535" width="11.54296875" style="53" customWidth="1"/>
    <col min="13536" max="13539" width="11.453125" style="53"/>
    <col min="13540" max="13540" width="22.54296875" style="53" customWidth="1"/>
    <col min="13541" max="13541" width="14" style="53" customWidth="1"/>
    <col min="13542" max="13542" width="1.7265625" style="53" customWidth="1"/>
    <col min="13543" max="13787" width="11.453125" style="53"/>
    <col min="13788" max="13788" width="4.453125" style="53" customWidth="1"/>
    <col min="13789" max="13789" width="11.453125" style="53"/>
    <col min="13790" max="13790" width="17.54296875" style="53" customWidth="1"/>
    <col min="13791" max="13791" width="11.54296875" style="53" customWidth="1"/>
    <col min="13792" max="13795" width="11.453125" style="53"/>
    <col min="13796" max="13796" width="22.54296875" style="53" customWidth="1"/>
    <col min="13797" max="13797" width="14" style="53" customWidth="1"/>
    <col min="13798" max="13798" width="1.7265625" style="53" customWidth="1"/>
    <col min="13799" max="14043" width="11.453125" style="53"/>
    <col min="14044" max="14044" width="4.453125" style="53" customWidth="1"/>
    <col min="14045" max="14045" width="11.453125" style="53"/>
    <col min="14046" max="14046" width="17.54296875" style="53" customWidth="1"/>
    <col min="14047" max="14047" width="11.54296875" style="53" customWidth="1"/>
    <col min="14048" max="14051" width="11.453125" style="53"/>
    <col min="14052" max="14052" width="22.54296875" style="53" customWidth="1"/>
    <col min="14053" max="14053" width="14" style="53" customWidth="1"/>
    <col min="14054" max="14054" width="1.7265625" style="53" customWidth="1"/>
    <col min="14055" max="14299" width="11.453125" style="53"/>
    <col min="14300" max="14300" width="4.453125" style="53" customWidth="1"/>
    <col min="14301" max="14301" width="11.453125" style="53"/>
    <col min="14302" max="14302" width="17.54296875" style="53" customWidth="1"/>
    <col min="14303" max="14303" width="11.54296875" style="53" customWidth="1"/>
    <col min="14304" max="14307" width="11.453125" style="53"/>
    <col min="14308" max="14308" width="22.54296875" style="53" customWidth="1"/>
    <col min="14309" max="14309" width="14" style="53" customWidth="1"/>
    <col min="14310" max="14310" width="1.7265625" style="53" customWidth="1"/>
    <col min="14311" max="14555" width="11.453125" style="53"/>
    <col min="14556" max="14556" width="4.453125" style="53" customWidth="1"/>
    <col min="14557" max="14557" width="11.453125" style="53"/>
    <col min="14558" max="14558" width="17.54296875" style="53" customWidth="1"/>
    <col min="14559" max="14559" width="11.54296875" style="53" customWidth="1"/>
    <col min="14560" max="14563" width="11.453125" style="53"/>
    <col min="14564" max="14564" width="22.54296875" style="53" customWidth="1"/>
    <col min="14565" max="14565" width="14" style="53" customWidth="1"/>
    <col min="14566" max="14566" width="1.7265625" style="53" customWidth="1"/>
    <col min="14567" max="14811" width="11.453125" style="53"/>
    <col min="14812" max="14812" width="4.453125" style="53" customWidth="1"/>
    <col min="14813" max="14813" width="11.453125" style="53"/>
    <col min="14814" max="14814" width="17.54296875" style="53" customWidth="1"/>
    <col min="14815" max="14815" width="11.54296875" style="53" customWidth="1"/>
    <col min="14816" max="14819" width="11.453125" style="53"/>
    <col min="14820" max="14820" width="22.54296875" style="53" customWidth="1"/>
    <col min="14821" max="14821" width="14" style="53" customWidth="1"/>
    <col min="14822" max="14822" width="1.7265625" style="53" customWidth="1"/>
    <col min="14823" max="15067" width="11.453125" style="53"/>
    <col min="15068" max="15068" width="4.453125" style="53" customWidth="1"/>
    <col min="15069" max="15069" width="11.453125" style="53"/>
    <col min="15070" max="15070" width="17.54296875" style="53" customWidth="1"/>
    <col min="15071" max="15071" width="11.54296875" style="53" customWidth="1"/>
    <col min="15072" max="15075" width="11.453125" style="53"/>
    <col min="15076" max="15076" width="22.54296875" style="53" customWidth="1"/>
    <col min="15077" max="15077" width="14" style="53" customWidth="1"/>
    <col min="15078" max="15078" width="1.7265625" style="53" customWidth="1"/>
    <col min="15079" max="15323" width="11.453125" style="53"/>
    <col min="15324" max="15324" width="4.453125" style="53" customWidth="1"/>
    <col min="15325" max="15325" width="11.453125" style="53"/>
    <col min="15326" max="15326" width="17.54296875" style="53" customWidth="1"/>
    <col min="15327" max="15327" width="11.54296875" style="53" customWidth="1"/>
    <col min="15328" max="15331" width="11.453125" style="53"/>
    <col min="15332" max="15332" width="22.54296875" style="53" customWidth="1"/>
    <col min="15333" max="15333" width="14" style="53" customWidth="1"/>
    <col min="15334" max="15334" width="1.7265625" style="53" customWidth="1"/>
    <col min="15335" max="15579" width="11.453125" style="53"/>
    <col min="15580" max="15580" width="4.453125" style="53" customWidth="1"/>
    <col min="15581" max="15581" width="11.453125" style="53"/>
    <col min="15582" max="15582" width="17.54296875" style="53" customWidth="1"/>
    <col min="15583" max="15583" width="11.54296875" style="53" customWidth="1"/>
    <col min="15584" max="15587" width="11.453125" style="53"/>
    <col min="15588" max="15588" width="22.54296875" style="53" customWidth="1"/>
    <col min="15589" max="15589" width="14" style="53" customWidth="1"/>
    <col min="15590" max="15590" width="1.7265625" style="53" customWidth="1"/>
    <col min="15591" max="15835" width="11.453125" style="53"/>
    <col min="15836" max="15836" width="4.453125" style="53" customWidth="1"/>
    <col min="15837" max="15837" width="11.453125" style="53"/>
    <col min="15838" max="15838" width="17.54296875" style="53" customWidth="1"/>
    <col min="15839" max="15839" width="11.54296875" style="53" customWidth="1"/>
    <col min="15840" max="15843" width="11.453125" style="53"/>
    <col min="15844" max="15844" width="22.54296875" style="53" customWidth="1"/>
    <col min="15845" max="15845" width="14" style="53" customWidth="1"/>
    <col min="15846" max="15846" width="1.7265625" style="53" customWidth="1"/>
    <col min="15847" max="16091" width="11.453125" style="53"/>
    <col min="16092" max="16092" width="4.453125" style="53" customWidth="1"/>
    <col min="16093" max="16093" width="11.453125" style="53"/>
    <col min="16094" max="16094" width="17.54296875" style="53" customWidth="1"/>
    <col min="16095" max="16095" width="11.54296875" style="53" customWidth="1"/>
    <col min="16096" max="16099" width="11.453125" style="53"/>
    <col min="16100" max="16100" width="22.54296875" style="53" customWidth="1"/>
    <col min="16101" max="16101" width="21.54296875" style="53" bestFit="1" customWidth="1"/>
    <col min="16102" max="16102" width="1.7265625" style="53" customWidth="1"/>
    <col min="16103" max="16384" width="11.453125" style="53"/>
  </cols>
  <sheetData>
    <row r="1" spans="2:10" ht="18" customHeight="1" thickBot="1"/>
    <row r="2" spans="2:10" ht="35.25" customHeight="1" thickBot="1">
      <c r="B2" s="117"/>
      <c r="C2" s="118"/>
      <c r="D2" s="121" t="s">
        <v>156</v>
      </c>
      <c r="E2" s="122"/>
      <c r="F2" s="122"/>
      <c r="G2" s="122"/>
      <c r="H2" s="122"/>
      <c r="I2" s="123"/>
      <c r="J2" s="101" t="s">
        <v>157</v>
      </c>
    </row>
    <row r="3" spans="2:10" ht="41.25" customHeight="1" thickBot="1">
      <c r="B3" s="119"/>
      <c r="C3" s="120"/>
      <c r="D3" s="124" t="s">
        <v>158</v>
      </c>
      <c r="E3" s="125"/>
      <c r="F3" s="125"/>
      <c r="G3" s="125"/>
      <c r="H3" s="125"/>
      <c r="I3" s="126"/>
      <c r="J3" s="102" t="s">
        <v>159</v>
      </c>
    </row>
    <row r="4" spans="2:10">
      <c r="B4" s="72"/>
      <c r="J4" s="73"/>
    </row>
    <row r="5" spans="2:10">
      <c r="B5" s="72"/>
      <c r="J5" s="73"/>
    </row>
    <row r="6" spans="2:10" ht="13">
      <c r="B6" s="72"/>
      <c r="C6" s="74" t="s">
        <v>132</v>
      </c>
      <c r="D6" s="76"/>
      <c r="E6" s="75"/>
      <c r="J6" s="73"/>
    </row>
    <row r="7" spans="2:10">
      <c r="B7" s="72"/>
      <c r="J7" s="73"/>
    </row>
    <row r="8" spans="2:10" ht="13">
      <c r="B8" s="72"/>
      <c r="C8" s="74" t="s">
        <v>153</v>
      </c>
      <c r="J8" s="73"/>
    </row>
    <row r="9" spans="2:10" ht="13">
      <c r="B9" s="72"/>
      <c r="C9" s="74" t="s">
        <v>154</v>
      </c>
      <c r="J9" s="73"/>
    </row>
    <row r="10" spans="2:10">
      <c r="B10" s="72"/>
      <c r="J10" s="73"/>
    </row>
    <row r="11" spans="2:10">
      <c r="B11" s="72"/>
      <c r="C11" s="53" t="s">
        <v>160</v>
      </c>
      <c r="J11" s="73"/>
    </row>
    <row r="12" spans="2:10">
      <c r="B12" s="72"/>
      <c r="C12" s="77"/>
      <c r="J12" s="73"/>
    </row>
    <row r="13" spans="2:10" ht="13">
      <c r="B13" s="72"/>
      <c r="C13" s="103" t="s">
        <v>164</v>
      </c>
      <c r="D13" s="75"/>
      <c r="H13" s="78" t="s">
        <v>134</v>
      </c>
      <c r="I13" s="78" t="s">
        <v>135</v>
      </c>
      <c r="J13" s="73"/>
    </row>
    <row r="14" spans="2:10" ht="13">
      <c r="B14" s="72"/>
      <c r="C14" s="74" t="s">
        <v>136</v>
      </c>
      <c r="D14" s="74"/>
      <c r="E14" s="74"/>
      <c r="F14" s="74"/>
      <c r="H14" s="104">
        <v>4</v>
      </c>
      <c r="I14" s="105">
        <v>25640786</v>
      </c>
      <c r="J14" s="73"/>
    </row>
    <row r="15" spans="2:10">
      <c r="B15" s="72"/>
      <c r="C15" s="53" t="s">
        <v>137</v>
      </c>
      <c r="H15" s="106">
        <v>0</v>
      </c>
      <c r="I15" s="107">
        <v>0</v>
      </c>
      <c r="J15" s="73"/>
    </row>
    <row r="16" spans="2:10">
      <c r="B16" s="72"/>
      <c r="C16" s="53" t="s">
        <v>138</v>
      </c>
      <c r="H16" s="106">
        <v>1</v>
      </c>
      <c r="I16" s="107">
        <v>8674056</v>
      </c>
      <c r="J16" s="73"/>
    </row>
    <row r="17" spans="2:10">
      <c r="B17" s="72"/>
      <c r="C17" s="53" t="s">
        <v>139</v>
      </c>
      <c r="H17" s="106">
        <v>0</v>
      </c>
      <c r="I17" s="107">
        <v>0</v>
      </c>
      <c r="J17" s="73"/>
    </row>
    <row r="18" spans="2:10">
      <c r="B18" s="72"/>
      <c r="C18" s="53" t="s">
        <v>140</v>
      </c>
      <c r="H18" s="106">
        <v>0</v>
      </c>
      <c r="I18" s="107">
        <v>0</v>
      </c>
      <c r="J18" s="73"/>
    </row>
    <row r="19" spans="2:10">
      <c r="B19" s="72"/>
      <c r="C19" s="53" t="s">
        <v>112</v>
      </c>
      <c r="H19" s="108">
        <v>3</v>
      </c>
      <c r="I19" s="109">
        <v>16966730</v>
      </c>
      <c r="J19" s="73"/>
    </row>
    <row r="20" spans="2:10" ht="13">
      <c r="B20" s="72"/>
      <c r="C20" s="74" t="s">
        <v>161</v>
      </c>
      <c r="D20" s="74"/>
      <c r="E20" s="74"/>
      <c r="F20" s="74"/>
      <c r="H20" s="106">
        <f>SUM(H15:H19)</f>
        <v>4</v>
      </c>
      <c r="I20" s="105">
        <f>(I15+I16+I17+I18+I19)</f>
        <v>25640786</v>
      </c>
      <c r="J20" s="73"/>
    </row>
    <row r="21" spans="2:10" ht="13.5" thickBot="1">
      <c r="B21" s="72"/>
      <c r="C21" s="74"/>
      <c r="D21" s="74"/>
      <c r="H21" s="110"/>
      <c r="I21" s="111"/>
      <c r="J21" s="73"/>
    </row>
    <row r="22" spans="2:10" ht="13.5" thickTop="1">
      <c r="B22" s="72"/>
      <c r="C22" s="74"/>
      <c r="D22" s="74"/>
      <c r="H22" s="91"/>
      <c r="I22" s="112"/>
      <c r="J22" s="73"/>
    </row>
    <row r="23" spans="2:10">
      <c r="B23" s="72"/>
      <c r="G23" s="91"/>
      <c r="H23" s="91"/>
      <c r="I23" s="91"/>
      <c r="J23" s="73"/>
    </row>
    <row r="24" spans="2:10" ht="13" thickBot="1">
      <c r="B24" s="72"/>
      <c r="C24" s="93"/>
      <c r="D24" s="93"/>
      <c r="G24" s="93"/>
      <c r="H24" s="93"/>
      <c r="I24" s="91"/>
      <c r="J24" s="73"/>
    </row>
    <row r="25" spans="2:10">
      <c r="B25" s="72"/>
      <c r="C25" s="91" t="s">
        <v>162</v>
      </c>
      <c r="D25" s="91"/>
      <c r="G25" s="91" t="s">
        <v>163</v>
      </c>
      <c r="H25" s="91"/>
      <c r="I25" s="91"/>
      <c r="J25" s="73"/>
    </row>
    <row r="26" spans="2:10" ht="18.75" customHeight="1" thickBot="1">
      <c r="B26" s="97"/>
      <c r="C26" s="98"/>
      <c r="D26" s="98"/>
      <c r="E26" s="98"/>
      <c r="F26" s="98"/>
      <c r="G26" s="93"/>
      <c r="H26" s="93"/>
      <c r="I26" s="93"/>
      <c r="J26" s="99"/>
    </row>
  </sheetData>
  <mergeCells count="3">
    <mergeCell ref="B2:C3"/>
    <mergeCell ref="D2:I2"/>
    <mergeCell ref="D3:I3"/>
  </mergeCells>
  <pageMargins left="0.23622047244094491" right="0.23622047244094491" top="0.74803149606299213" bottom="0.74803149606299213" header="0.31496062992125984" footer="0.31496062992125984"/>
  <pageSetup orientation="landscape" r:id="rId1"/>
  <headerFooter alignWithMargins="0">
    <oddFooter xml:space="preserve">&amp;CANTES DE UTILIZAR ESTE DOCUMENTO VERIFIQUE QUE SEA LA VERSION CORRECTA EN EL LISTADO MAESTRO
FOR_CAL_013_ VERSION_2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</vt:lpstr>
      <vt:lpstr>FOR_CSA_004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Natalia Elena Granados Oviedo</cp:lastModifiedBy>
  <dcterms:created xsi:type="dcterms:W3CDTF">2022-06-01T14:39:00Z</dcterms:created>
  <dcterms:modified xsi:type="dcterms:W3CDTF">2023-12-20T15:02:27Z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3082-11.2.0.9169</vt:lpwstr>
  </property>
</Properties>
</file>