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1301447 HOSP ULPIANO TASCON QUINTERO E.S.E\"/>
    </mc:Choice>
  </mc:AlternateContent>
  <bookViews>
    <workbookView xWindow="0" yWindow="0" windowWidth="19200" windowHeight="7310" activeTab="3"/>
  </bookViews>
  <sheets>
    <sheet name="INFO IPS" sheetId="1" r:id="rId1"/>
    <sheet name="TD" sheetId="6" r:id="rId2"/>
    <sheet name="ESTADO DE CADA FACTURA " sheetId="5" r:id="rId3"/>
    <sheet name="FOR-CSA-018 " sheetId="7" r:id="rId4"/>
    <sheet name="FOR CSA 004" sheetId="8" r:id="rId5"/>
    <sheet name="EDADES CARTERA" sheetId="4" state="hidden" r:id="rId6"/>
  </sheets>
  <externalReferences>
    <externalReference r:id="rId7"/>
  </externalReferences>
  <definedNames>
    <definedName name="_xlnm._FilterDatabase" localSheetId="2" hidden="1">'ESTADO DE CADA FACTURA '!$A$2:$AD$59</definedName>
    <definedName name="_xlnm._FilterDatabase" localSheetId="0" hidden="1">'INFO IPS'!$A$8:$K$58</definedName>
  </definedNames>
  <calcPr calcId="152511"/>
  <pivotCaches>
    <pivotCache cacheId="31" r:id="rId8"/>
    <pivotCache cacheId="45" r:id="rId9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8" l="1"/>
  <c r="H13" i="8" s="1"/>
  <c r="G19" i="8"/>
  <c r="G13" i="8"/>
  <c r="I28" i="7"/>
  <c r="H28" i="7"/>
  <c r="I26" i="7"/>
  <c r="H26" i="7"/>
  <c r="I23" i="7"/>
  <c r="I31" i="7" s="1"/>
  <c r="H23" i="7"/>
  <c r="H31" i="7" l="1"/>
  <c r="AA1" i="5" l="1"/>
  <c r="Y1" i="5"/>
  <c r="AC54" i="5"/>
  <c r="AC53" i="5"/>
  <c r="AC52" i="5"/>
  <c r="AC51" i="5"/>
  <c r="AC50" i="5"/>
  <c r="AC49" i="5"/>
  <c r="AC48" i="5"/>
  <c r="AC47" i="5"/>
  <c r="AC45" i="5"/>
  <c r="AC44" i="5"/>
  <c r="AC43" i="5"/>
  <c r="AC42" i="5"/>
  <c r="AC41" i="5"/>
  <c r="AC39" i="5"/>
  <c r="AC38" i="5"/>
  <c r="AC36" i="5"/>
  <c r="AB54" i="5"/>
  <c r="AB53" i="5"/>
  <c r="AB52" i="5"/>
  <c r="AB51" i="5"/>
  <c r="AB50" i="5"/>
  <c r="AB49" i="5"/>
  <c r="AB48" i="5"/>
  <c r="AB47" i="5"/>
  <c r="AB45" i="5"/>
  <c r="AB44" i="5"/>
  <c r="AB43" i="5"/>
  <c r="AB42" i="5"/>
  <c r="AB41" i="5"/>
  <c r="AB39" i="5"/>
  <c r="AB38" i="5"/>
  <c r="AB36" i="5"/>
  <c r="X1" i="5" l="1"/>
  <c r="W1" i="5"/>
  <c r="V1" i="5"/>
  <c r="T1" i="5"/>
  <c r="S1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3" i="5"/>
  <c r="L1" i="5" l="1"/>
  <c r="I65" i="1"/>
  <c r="I61" i="1" l="1"/>
  <c r="I62" i="1"/>
  <c r="I63" i="1"/>
  <c r="I64" i="1"/>
  <c r="I59" i="1" l="1"/>
  <c r="I60" i="1"/>
  <c r="I47" i="1" l="1"/>
  <c r="I48" i="1"/>
  <c r="I49" i="1"/>
  <c r="I50" i="1"/>
  <c r="I51" i="1"/>
  <c r="I52" i="1"/>
  <c r="I53" i="1"/>
  <c r="I54" i="1"/>
  <c r="I55" i="1"/>
  <c r="I56" i="1"/>
  <c r="I57" i="1"/>
  <c r="I58" i="1"/>
  <c r="I42" i="1" l="1"/>
  <c r="I43" i="1"/>
  <c r="I44" i="1"/>
  <c r="I45" i="1"/>
  <c r="I46" i="1"/>
  <c r="I9" i="1" l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66" i="1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L36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VALOR TOTAL BRUTO FACTURA REAL $178.138</t>
        </r>
      </text>
    </comment>
    <comment ref="L37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VALOR TOTAL BRUTO FACTURA REAL $52.000</t>
        </r>
      </text>
    </comment>
    <comment ref="L38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VALOR TOTAL BRUTO FACTURA REAL $204.190</t>
        </r>
      </text>
    </comment>
    <comment ref="L39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VALOR TOTAL BRUTO FACTURA REAL $77.657</t>
        </r>
      </text>
    </comment>
    <comment ref="L40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VALOR TOTAL BRUTO FACTURA REAL $134.691</t>
        </r>
      </text>
    </comment>
  </commentList>
</comments>
</file>

<file path=xl/sharedStrings.xml><?xml version="1.0" encoding="utf-8"?>
<sst xmlns="http://schemas.openxmlformats.org/spreadsheetml/2006/main" count="767" uniqueCount="207">
  <si>
    <t>EMPRESA SOCIAL DEL ESTADO</t>
  </si>
  <si>
    <t>HOSPITAL ULPIANO TASCON QUINTERO</t>
  </si>
  <si>
    <t>NIT 891.301.447-3</t>
  </si>
  <si>
    <t>CUENTA DE COBRO</t>
  </si>
  <si>
    <t>Etiquetas de fila</t>
  </si>
  <si>
    <t>Total general</t>
  </si>
  <si>
    <t>Suma de NOS DEBEN</t>
  </si>
  <si>
    <t>EVENTO</t>
  </si>
  <si>
    <t>ESTADO DE CARTERA EPS COMFENALCO</t>
  </si>
  <si>
    <t>NIT IPS</t>
  </si>
  <si>
    <t>NOMBRE IPS</t>
  </si>
  <si>
    <t>PREFIJO</t>
  </si>
  <si>
    <t>EVEN</t>
  </si>
  <si>
    <t>IPS FECHA RADICADO</t>
  </si>
  <si>
    <t>IPS VALOR FACTURA</t>
  </si>
  <si>
    <t>IPS SALDO FACTURA</t>
  </si>
  <si>
    <t>TIPO CONTRATO</t>
  </si>
  <si>
    <t>NUMERO FACTURA</t>
  </si>
  <si>
    <t>SEDE/CIUDAD</t>
  </si>
  <si>
    <t>SAN PEDRO VALLE</t>
  </si>
  <si>
    <t>PAGOS</t>
  </si>
  <si>
    <t>Fecha de radicación EPS</t>
  </si>
  <si>
    <t>Alf+Fac</t>
  </si>
  <si>
    <t>EVEN624484</t>
  </si>
  <si>
    <t>EVEN643302</t>
  </si>
  <si>
    <t>EVEN642358</t>
  </si>
  <si>
    <t>EVEN640616</t>
  </si>
  <si>
    <t>EVEN635823</t>
  </si>
  <si>
    <t>EVEN635749</t>
  </si>
  <si>
    <t>EVEN654682</t>
  </si>
  <si>
    <t>EVEN3887</t>
  </si>
  <si>
    <t>EVEN3386</t>
  </si>
  <si>
    <t>EVEN39170</t>
  </si>
  <si>
    <t>EVEN38252</t>
  </si>
  <si>
    <t>EVEN75278</t>
  </si>
  <si>
    <t>EVEN87073</t>
  </si>
  <si>
    <t>EVEN79388</t>
  </si>
  <si>
    <t>EVEN96480</t>
  </si>
  <si>
    <t>EVEN94014</t>
  </si>
  <si>
    <t>EVEN91187</t>
  </si>
  <si>
    <t>EVEN99426</t>
  </si>
  <si>
    <t>EVEN98723</t>
  </si>
  <si>
    <t>EVEN109960</t>
  </si>
  <si>
    <t>EVEN124384</t>
  </si>
  <si>
    <t>EVEN139142</t>
  </si>
  <si>
    <t>EVEN138319</t>
  </si>
  <si>
    <t>EVEN136483</t>
  </si>
  <si>
    <t>EVEN159274</t>
  </si>
  <si>
    <t>EVEN156843</t>
  </si>
  <si>
    <t>EVEN181830</t>
  </si>
  <si>
    <t>EVEN180138</t>
  </si>
  <si>
    <t>EVEN179613</t>
  </si>
  <si>
    <t>EVEN178475</t>
  </si>
  <si>
    <t>EVEN244169</t>
  </si>
  <si>
    <t>EVEN253643</t>
  </si>
  <si>
    <t>EVEN283394</t>
  </si>
  <si>
    <t>EVEN291176</t>
  </si>
  <si>
    <t>EVEN291298</t>
  </si>
  <si>
    <t>EVEN295350</t>
  </si>
  <si>
    <t>EVEN296170</t>
  </si>
  <si>
    <t>EVEN296795</t>
  </si>
  <si>
    <t>EVEN302080</t>
  </si>
  <si>
    <t>EVEN302092</t>
  </si>
  <si>
    <t>EVEN302102</t>
  </si>
  <si>
    <t>EVEN302104</t>
  </si>
  <si>
    <t>EVEN302107</t>
  </si>
  <si>
    <t>EVEN302117</t>
  </si>
  <si>
    <t>EVEN302699</t>
  </si>
  <si>
    <t>EVEN302710</t>
  </si>
  <si>
    <t>EVEN302723</t>
  </si>
  <si>
    <t>EVEN302950</t>
  </si>
  <si>
    <t>EVEN302953</t>
  </si>
  <si>
    <t>EVEN302956</t>
  </si>
  <si>
    <t>EVEN308974</t>
  </si>
  <si>
    <t>EVEN310075</t>
  </si>
  <si>
    <t>EVEN312928</t>
  </si>
  <si>
    <t>EVEN315093</t>
  </si>
  <si>
    <t>EVEN316435</t>
  </si>
  <si>
    <t>EVEN318129</t>
  </si>
  <si>
    <t>EVEN331189</t>
  </si>
  <si>
    <t>Llave</t>
  </si>
  <si>
    <t>891301447_EVEN624484</t>
  </si>
  <si>
    <t>891301447_EVEN643302</t>
  </si>
  <si>
    <t>891301447_EVEN642358</t>
  </si>
  <si>
    <t>891301447_EVEN640616</t>
  </si>
  <si>
    <t>891301447_EVEN635823</t>
  </si>
  <si>
    <t>891301447_EVEN635749</t>
  </si>
  <si>
    <t>891301447_EVEN654682</t>
  </si>
  <si>
    <t>891301447_EVEN3887</t>
  </si>
  <si>
    <t>891301447_EVEN3386</t>
  </si>
  <si>
    <t>891301447_EVEN39170</t>
  </si>
  <si>
    <t>891301447_EVEN38252</t>
  </si>
  <si>
    <t>891301447_EVEN75278</t>
  </si>
  <si>
    <t>891301447_EVEN87073</t>
  </si>
  <si>
    <t>891301447_EVEN79388</t>
  </si>
  <si>
    <t>891301447_EVEN96480</t>
  </si>
  <si>
    <t>891301447_EVEN94014</t>
  </si>
  <si>
    <t>891301447_EVEN91187</t>
  </si>
  <si>
    <t>891301447_EVEN99426</t>
  </si>
  <si>
    <t>891301447_EVEN98723</t>
  </si>
  <si>
    <t>891301447_EVEN109960</t>
  </si>
  <si>
    <t>891301447_EVEN124384</t>
  </si>
  <si>
    <t>891301447_EVEN139142</t>
  </si>
  <si>
    <t>891301447_EVEN138319</t>
  </si>
  <si>
    <t>891301447_EVEN136483</t>
  </si>
  <si>
    <t>891301447_EVEN159274</t>
  </si>
  <si>
    <t>891301447_EVEN156843</t>
  </si>
  <si>
    <t>891301447_EVEN181830</t>
  </si>
  <si>
    <t>891301447_EVEN180138</t>
  </si>
  <si>
    <t>891301447_EVEN179613</t>
  </si>
  <si>
    <t>891301447_EVEN178475</t>
  </si>
  <si>
    <t>891301447_EVEN244169</t>
  </si>
  <si>
    <t>891301447_EVEN253643</t>
  </si>
  <si>
    <t>891301447_EVEN283394</t>
  </si>
  <si>
    <t>891301447_EVEN291176</t>
  </si>
  <si>
    <t>891301447_EVEN291298</t>
  </si>
  <si>
    <t>891301447_EVEN295350</t>
  </si>
  <si>
    <t>891301447_EVEN296170</t>
  </si>
  <si>
    <t>891301447_EVEN296795</t>
  </si>
  <si>
    <t>891301447_EVEN302080</t>
  </si>
  <si>
    <t>891301447_EVEN302092</t>
  </si>
  <si>
    <t>891301447_EVEN302102</t>
  </si>
  <si>
    <t>891301447_EVEN302104</t>
  </si>
  <si>
    <t>891301447_EVEN302107</t>
  </si>
  <si>
    <t>891301447_EVEN302117</t>
  </si>
  <si>
    <t>891301447_EVEN302699</t>
  </si>
  <si>
    <t>891301447_EVEN302710</t>
  </si>
  <si>
    <t>891301447_EVEN302723</t>
  </si>
  <si>
    <t>891301447_EVEN302950</t>
  </si>
  <si>
    <t>891301447_EVEN302953</t>
  </si>
  <si>
    <t>891301447_EVEN302956</t>
  </si>
  <si>
    <t>891301447_EVEN308974</t>
  </si>
  <si>
    <t>891301447_EVEN310075</t>
  </si>
  <si>
    <t>891301447_EVEN312928</t>
  </si>
  <si>
    <t>891301447_EVEN315093</t>
  </si>
  <si>
    <t>891301447_EVEN316435</t>
  </si>
  <si>
    <t>891301447_EVEN318129</t>
  </si>
  <si>
    <t>891301448_EVEN331189</t>
  </si>
  <si>
    <t>Estado de Factura Eps Octubre 30</t>
  </si>
  <si>
    <t>Boxalud</t>
  </si>
  <si>
    <t>Devuelta</t>
  </si>
  <si>
    <t>Finalizada</t>
  </si>
  <si>
    <t>Devolucion Aceptada IPS</t>
  </si>
  <si>
    <t>Valor Total Bruto</t>
  </si>
  <si>
    <t>Valor Devolucion</t>
  </si>
  <si>
    <t>Valor Radicado</t>
  </si>
  <si>
    <t>Valor Glosa Aceptada</t>
  </si>
  <si>
    <t>Valor Pagar</t>
  </si>
  <si>
    <t>Por pagar SAP</t>
  </si>
  <si>
    <t>P. abiertas doc</t>
  </si>
  <si>
    <t>Valor compensacion SAP</t>
  </si>
  <si>
    <t xml:space="preserve">Doc compensación </t>
  </si>
  <si>
    <t xml:space="preserve">Fecha de compensacion </t>
  </si>
  <si>
    <t>Fecha de corte</t>
  </si>
  <si>
    <t>FACTURA NO RADICADA</t>
  </si>
  <si>
    <t>AUTORIZACION: SE DEVUELVE FACTURA, NO SE EVIDENCIA AUTORIZACION PARA EL CONTROL O SEGUIMIENTO POR MEDICINA GENERAL CUPS 890301. POR FAVOR SOLICITAR AUTORIZACION PARA CONTI NUAR CON EL TRAMITE DE PAGO.</t>
  </si>
  <si>
    <t xml:space="preserve">Observación objeccion </t>
  </si>
  <si>
    <t>AUTORIZACION: Se Devuelve factura, no se evidencia autorización para la CITA DE CONTROL O SEGUIMIENTO POR ENFERMERIA CUPS 890305, POR FAVOR SOLICITAR AUTORIZACION PARA TRAMITE DE PAGO.</t>
  </si>
  <si>
    <t>AUT: SE REALIZA DEVOLUCIÓN DE FACTURA CON SOPORTES COMPLETOS, FACTURA NO CUENTA CON AUTORIZACIÓN PARA LOS SERVICIOS FACTURADOS, FAVOR COMUNICARSE CON EL ÁREA 
ENCARGADA, SOLICITARLA A LA capautorizaciones@epsdelagente.com.co</t>
  </si>
  <si>
    <t>FACTURA DEVUELTA</t>
  </si>
  <si>
    <t>FACTURA CANCELADA</t>
  </si>
  <si>
    <t xml:space="preserve">FACTURA PENDIENTE EN PROGRAMACION DE PAGO </t>
  </si>
  <si>
    <t>Covid-19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</si>
  <si>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</si>
  <si>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</si>
  <si>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</si>
  <si>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</si>
  <si>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</si>
  <si>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</si>
  <si>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</si>
  <si>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</si>
  <si>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</si>
  <si>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</si>
  <si>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</si>
  <si>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</si>
  <si>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</si>
  <si>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</si>
  <si>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</si>
  <si>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</si>
  <si>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</si>
  <si>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</si>
  <si>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</si>
  <si>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</si>
  <si>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</si>
  <si>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</si>
  <si>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</si>
  <si>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</si>
  <si>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</si>
  <si>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ULPIANO TASCON QUINTERO</t>
  </si>
  <si>
    <t>NIT: 891301447</t>
  </si>
  <si>
    <t>Santiago de Cali, Octubre 30 del 2024</t>
  </si>
  <si>
    <t>Con Corte al dia: 30/09/2024</t>
  </si>
  <si>
    <t>Jhon James Guarin R</t>
  </si>
  <si>
    <t>Asesor Cartera</t>
  </si>
  <si>
    <t>A continuacion me permito remitir nuestra respuesta al estado de cartera presentado en la fecha: 22/10/2024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</si>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</sst>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7" formatCode="[$-240A]d&quot; de &quot;mmmm&quot; de &quot;yyyy;@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0" fontId="7" fillId="0" borderId="0"/>
    <xf numFmtId="41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5">
    <xf numFmtId="0" fontId="0" fillId="0" borderId="0" xfId="0"/>
    <xf numFmtId="0" fontId="3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0" fillId="0" borderId="0" xfId="0" pivotButton="1"/>
    <xf numFmtId="44" fontId="0" fillId="0" borderId="0" xfId="0" applyNumberFormat="1"/>
    <xf numFmtId="2" fontId="0" fillId="0" borderId="0" xfId="0" applyNumberFormat="1" applyAlignment="1">
      <alignment horizontal="left"/>
    </xf>
    <xf numFmtId="41" fontId="0" fillId="0" borderId="2" xfId="3" applyFont="1" applyFill="1" applyBorder="1" applyAlignment="1">
      <alignment horizontal="center"/>
    </xf>
    <xf numFmtId="0" fontId="0" fillId="0" borderId="2" xfId="1" applyNumberFormat="1" applyFont="1" applyFill="1" applyBorder="1" applyAlignment="1">
      <alignment horizontal="center" vertical="center"/>
    </xf>
    <xf numFmtId="0" fontId="7" fillId="0" borderId="2" xfId="2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4" fontId="0" fillId="0" borderId="2" xfId="0" applyNumberForma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2" xfId="0" applyBorder="1" applyAlignment="1" applyProtection="1">
      <alignment horizontal="center" vertical="center"/>
      <protection locked="0"/>
    </xf>
    <xf numFmtId="41" fontId="2" fillId="0" borderId="0" xfId="0" applyNumberFormat="1" applyFont="1" applyAlignment="1">
      <alignment horizontal="center"/>
    </xf>
    <xf numFmtId="0" fontId="0" fillId="0" borderId="0" xfId="0" applyFont="1"/>
    <xf numFmtId="0" fontId="0" fillId="0" borderId="2" xfId="0" applyFont="1" applyBorder="1" applyAlignment="1">
      <alignment horizontal="center" vertical="center"/>
    </xf>
    <xf numFmtId="14" fontId="0" fillId="0" borderId="2" xfId="0" applyNumberFormat="1" applyFont="1" applyBorder="1" applyAlignment="1">
      <alignment horizontal="center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0" fillId="0" borderId="2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/>
    <xf numFmtId="0" fontId="10" fillId="3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165" fontId="2" fillId="0" borderId="0" xfId="11" applyNumberFormat="1" applyFont="1"/>
    <xf numFmtId="0" fontId="10" fillId="5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5" fontId="13" fillId="0" borderId="2" xfId="11" applyNumberFormat="1" applyFont="1" applyBorder="1" applyAlignment="1">
      <alignment horizontal="center" vertical="center" wrapText="1"/>
    </xf>
    <xf numFmtId="165" fontId="0" fillId="0" borderId="2" xfId="11" applyNumberFormat="1" applyFont="1" applyBorder="1"/>
    <xf numFmtId="3" fontId="0" fillId="0" borderId="2" xfId="0" applyNumberFormat="1" applyFon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65" fontId="13" fillId="7" borderId="2" xfId="11" applyNumberFormat="1" applyFont="1" applyFill="1" applyBorder="1" applyAlignment="1">
      <alignment horizontal="center" vertical="center" wrapText="1"/>
    </xf>
    <xf numFmtId="165" fontId="13" fillId="0" borderId="2" xfId="11" applyNumberFormat="1" applyFont="1" applyFill="1" applyBorder="1" applyAlignment="1">
      <alignment horizontal="center" vertical="center" wrapText="1"/>
    </xf>
    <xf numFmtId="14" fontId="0" fillId="0" borderId="2" xfId="0" applyNumberFormat="1" applyFont="1" applyBorder="1"/>
    <xf numFmtId="165" fontId="13" fillId="8" borderId="2" xfId="11" applyNumberFormat="1" applyFont="1" applyFill="1" applyBorder="1" applyAlignment="1">
      <alignment horizontal="center" vertical="center" wrapText="1"/>
    </xf>
    <xf numFmtId="165" fontId="0" fillId="0" borderId="2" xfId="11" applyNumberFormat="1" applyFont="1" applyBorder="1" applyAlignment="1"/>
    <xf numFmtId="0" fontId="13" fillId="9" borderId="2" xfId="0" applyFont="1" applyFill="1" applyBorder="1" applyAlignment="1">
      <alignment horizontal="center" vertical="center" wrapText="1"/>
    </xf>
    <xf numFmtId="165" fontId="0" fillId="0" borderId="0" xfId="11" applyNumberFormat="1" applyFont="1"/>
    <xf numFmtId="165" fontId="0" fillId="0" borderId="6" xfId="11" applyNumberFormat="1" applyFont="1" applyBorder="1"/>
    <xf numFmtId="165" fontId="0" fillId="0" borderId="8" xfId="11" applyNumberFormat="1" applyFont="1" applyBorder="1"/>
    <xf numFmtId="165" fontId="0" fillId="0" borderId="11" xfId="11" applyNumberFormat="1" applyFont="1" applyBorder="1"/>
    <xf numFmtId="0" fontId="0" fillId="0" borderId="12" xfId="0" pivotButton="1" applyBorder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2" xfId="0" applyBorder="1"/>
    <xf numFmtId="0" fontId="0" fillId="0" borderId="13" xfId="0" applyNumberFormat="1" applyBorder="1"/>
    <xf numFmtId="0" fontId="0" fillId="0" borderId="14" xfId="0" applyNumberFormat="1" applyBorder="1"/>
    <xf numFmtId="0" fontId="7" fillId="0" borderId="0" xfId="4" applyFont="1"/>
    <xf numFmtId="0" fontId="7" fillId="0" borderId="4" xfId="4" applyFont="1" applyBorder="1" applyAlignment="1">
      <alignment horizontal="centerContinuous"/>
    </xf>
    <xf numFmtId="0" fontId="7" fillId="0" borderId="6" xfId="4" applyFont="1" applyBorder="1" applyAlignment="1">
      <alignment horizontal="centerContinuous"/>
    </xf>
    <xf numFmtId="0" fontId="16" fillId="0" borderId="4" xfId="4" applyFont="1" applyBorder="1" applyAlignment="1">
      <alignment horizontal="centerContinuous" vertical="center"/>
    </xf>
    <xf numFmtId="0" fontId="16" fillId="0" borderId="5" xfId="4" applyFont="1" applyBorder="1" applyAlignment="1">
      <alignment horizontal="centerContinuous" vertical="center"/>
    </xf>
    <xf numFmtId="0" fontId="16" fillId="0" borderId="6" xfId="4" applyFont="1" applyBorder="1" applyAlignment="1">
      <alignment horizontal="centerContinuous" vertical="center"/>
    </xf>
    <xf numFmtId="0" fontId="16" fillId="0" borderId="12" xfId="4" applyFont="1" applyBorder="1" applyAlignment="1">
      <alignment horizontal="centerContinuous" vertical="center"/>
    </xf>
    <xf numFmtId="0" fontId="7" fillId="0" borderId="7" xfId="4" applyFont="1" applyBorder="1" applyAlignment="1">
      <alignment horizontal="centerContinuous"/>
    </xf>
    <xf numFmtId="0" fontId="7" fillId="0" borderId="8" xfId="4" applyFont="1" applyBorder="1" applyAlignment="1">
      <alignment horizontal="centerContinuous"/>
    </xf>
    <xf numFmtId="0" fontId="16" fillId="0" borderId="9" xfId="4" applyFont="1" applyBorder="1" applyAlignment="1">
      <alignment horizontal="centerContinuous" vertical="center"/>
    </xf>
    <xf numFmtId="0" fontId="16" fillId="0" borderId="10" xfId="4" applyFont="1" applyBorder="1" applyAlignment="1">
      <alignment horizontal="centerContinuous" vertical="center"/>
    </xf>
    <xf numFmtId="0" fontId="16" fillId="0" borderId="11" xfId="4" applyFont="1" applyBorder="1" applyAlignment="1">
      <alignment horizontal="centerContinuous" vertical="center"/>
    </xf>
    <xf numFmtId="0" fontId="16" fillId="0" borderId="14" xfId="4" applyFont="1" applyBorder="1" applyAlignment="1">
      <alignment horizontal="centerContinuous" vertical="center"/>
    </xf>
    <xf numFmtId="0" fontId="16" fillId="0" borderId="7" xfId="4" applyFont="1" applyBorder="1" applyAlignment="1">
      <alignment horizontal="centerContinuous" vertical="center"/>
    </xf>
    <xf numFmtId="0" fontId="16" fillId="0" borderId="0" xfId="4" applyFont="1" applyAlignment="1">
      <alignment horizontal="centerContinuous" vertical="center"/>
    </xf>
    <xf numFmtId="0" fontId="16" fillId="0" borderId="8" xfId="4" applyFont="1" applyBorder="1" applyAlignment="1">
      <alignment horizontal="centerContinuous" vertical="center"/>
    </xf>
    <xf numFmtId="0" fontId="16" fillId="0" borderId="13" xfId="4" applyFont="1" applyBorder="1" applyAlignment="1">
      <alignment horizontal="centerContinuous" vertical="center"/>
    </xf>
    <xf numFmtId="0" fontId="7" fillId="0" borderId="9" xfId="4" applyFont="1" applyBorder="1" applyAlignment="1">
      <alignment horizontal="centerContinuous"/>
    </xf>
    <xf numFmtId="0" fontId="7" fillId="0" borderId="11" xfId="4" applyFont="1" applyBorder="1" applyAlignment="1">
      <alignment horizontal="centerContinuous"/>
    </xf>
    <xf numFmtId="0" fontId="7" fillId="0" borderId="7" xfId="4" applyFont="1" applyBorder="1"/>
    <xf numFmtId="0" fontId="7" fillId="0" borderId="8" xfId="4" applyFont="1" applyBorder="1"/>
    <xf numFmtId="0" fontId="16" fillId="0" borderId="0" xfId="4" applyFont="1"/>
    <xf numFmtId="14" fontId="7" fillId="0" borderId="0" xfId="4" applyNumberFormat="1" applyFont="1"/>
    <xf numFmtId="167" fontId="7" fillId="0" borderId="0" xfId="4" applyNumberFormat="1" applyFont="1"/>
    <xf numFmtId="0" fontId="9" fillId="0" borderId="0" xfId="4" applyFont="1"/>
    <xf numFmtId="14" fontId="7" fillId="0" borderId="0" xfId="4" applyNumberFormat="1" applyFont="1" applyAlignment="1">
      <alignment horizontal="left"/>
    </xf>
    <xf numFmtId="0" fontId="17" fillId="0" borderId="0" xfId="4" applyFont="1" applyAlignment="1">
      <alignment horizontal="center"/>
    </xf>
    <xf numFmtId="168" fontId="17" fillId="0" borderId="0" xfId="10" applyNumberFormat="1" applyFont="1" applyAlignment="1">
      <alignment horizontal="center"/>
    </xf>
    <xf numFmtId="169" fontId="17" fillId="0" borderId="0" xfId="1" applyNumberFormat="1" applyFont="1" applyAlignment="1">
      <alignment horizontal="right"/>
    </xf>
    <xf numFmtId="169" fontId="7" fillId="0" borderId="0" xfId="1" applyNumberFormat="1" applyFont="1"/>
    <xf numFmtId="168" fontId="9" fillId="0" borderId="0" xfId="10" applyNumberFormat="1" applyFont="1" applyAlignment="1">
      <alignment horizontal="center"/>
    </xf>
    <xf numFmtId="169" fontId="9" fillId="0" borderId="0" xfId="1" applyNumberFormat="1" applyFont="1" applyAlignment="1">
      <alignment horizontal="right"/>
    </xf>
    <xf numFmtId="168" fontId="7" fillId="0" borderId="0" xfId="10" applyNumberFormat="1" applyFont="1" applyAlignment="1">
      <alignment horizontal="center"/>
    </xf>
    <xf numFmtId="169" fontId="7" fillId="0" borderId="0" xfId="1" applyNumberFormat="1" applyFont="1" applyAlignment="1">
      <alignment horizontal="right"/>
    </xf>
    <xf numFmtId="169" fontId="7" fillId="0" borderId="0" xfId="4" applyNumberFormat="1" applyFont="1"/>
    <xf numFmtId="168" fontId="7" fillId="0" borderId="10" xfId="10" applyNumberFormat="1" applyFont="1" applyBorder="1" applyAlignment="1">
      <alignment horizontal="center"/>
    </xf>
    <xf numFmtId="169" fontId="7" fillId="0" borderId="10" xfId="1" applyNumberFormat="1" applyFont="1" applyBorder="1" applyAlignment="1">
      <alignment horizontal="right"/>
    </xf>
    <xf numFmtId="168" fontId="16" fillId="0" borderId="0" xfId="1" applyNumberFormat="1" applyFont="1" applyAlignment="1">
      <alignment horizontal="right"/>
    </xf>
    <xf numFmtId="169" fontId="16" fillId="0" borderId="0" xfId="1" applyNumberFormat="1" applyFont="1" applyAlignment="1">
      <alignment horizontal="right"/>
    </xf>
    <xf numFmtId="0" fontId="17" fillId="0" borderId="0" xfId="4" applyFont="1"/>
    <xf numFmtId="168" fontId="9" fillId="0" borderId="10" xfId="10" applyNumberFormat="1" applyFont="1" applyBorder="1" applyAlignment="1">
      <alignment horizontal="center"/>
    </xf>
    <xf numFmtId="169" fontId="9" fillId="0" borderId="10" xfId="1" applyNumberFormat="1" applyFont="1" applyBorder="1" applyAlignment="1">
      <alignment horizontal="right"/>
    </xf>
    <xf numFmtId="0" fontId="9" fillId="0" borderId="8" xfId="4" applyFont="1" applyBorder="1"/>
    <xf numFmtId="168" fontId="9" fillId="0" borderId="0" xfId="1" applyNumberFormat="1" applyFont="1" applyAlignment="1">
      <alignment horizontal="right"/>
    </xf>
    <xf numFmtId="168" fontId="17" fillId="0" borderId="15" xfId="10" applyNumberFormat="1" applyFont="1" applyBorder="1" applyAlignment="1">
      <alignment horizontal="center"/>
    </xf>
    <xf numFmtId="169" fontId="17" fillId="0" borderId="15" xfId="1" applyNumberFormat="1" applyFont="1" applyBorder="1" applyAlignment="1">
      <alignment horizontal="right"/>
    </xf>
    <xf numFmtId="170" fontId="9" fillId="0" borderId="0" xfId="4" applyNumberFormat="1" applyFont="1"/>
    <xf numFmtId="164" fontId="9" fillId="0" borderId="0" xfId="10" applyFont="1"/>
    <xf numFmtId="169" fontId="9" fillId="0" borderId="0" xfId="1" applyNumberFormat="1" applyFont="1"/>
    <xf numFmtId="170" fontId="17" fillId="0" borderId="10" xfId="4" applyNumberFormat="1" applyFont="1" applyBorder="1"/>
    <xf numFmtId="170" fontId="9" fillId="0" borderId="10" xfId="4" applyNumberFormat="1" applyFont="1" applyBorder="1"/>
    <xf numFmtId="164" fontId="17" fillId="0" borderId="10" xfId="10" applyFont="1" applyBorder="1"/>
    <xf numFmtId="169" fontId="9" fillId="0" borderId="10" xfId="1" applyNumberFormat="1" applyFont="1" applyBorder="1"/>
    <xf numFmtId="170" fontId="17" fillId="0" borderId="0" xfId="4" applyNumberFormat="1" applyFont="1"/>
    <xf numFmtId="0" fontId="18" fillId="0" borderId="0" xfId="4" applyFont="1" applyAlignment="1">
      <alignment horizontal="center" vertical="center" wrapText="1"/>
    </xf>
    <xf numFmtId="0" fontId="7" fillId="0" borderId="9" xfId="4" applyFont="1" applyBorder="1"/>
    <xf numFmtId="0" fontId="7" fillId="0" borderId="10" xfId="4" applyFont="1" applyBorder="1"/>
    <xf numFmtId="170" fontId="7" fillId="0" borderId="10" xfId="4" applyNumberFormat="1" applyFont="1" applyBorder="1"/>
    <xf numFmtId="0" fontId="7" fillId="0" borderId="11" xfId="4" applyFont="1" applyBorder="1"/>
    <xf numFmtId="0" fontId="9" fillId="0" borderId="4" xfId="4" applyFont="1" applyBorder="1" applyAlignment="1">
      <alignment horizontal="center"/>
    </xf>
    <xf numFmtId="0" fontId="9" fillId="0" borderId="6" xfId="4" applyFont="1" applyBorder="1" applyAlignment="1">
      <alignment horizontal="center"/>
    </xf>
    <xf numFmtId="0" fontId="17" fillId="0" borderId="4" xfId="4" applyFont="1" applyBorder="1" applyAlignment="1">
      <alignment horizontal="center" vertical="center"/>
    </xf>
    <xf numFmtId="0" fontId="17" fillId="0" borderId="5" xfId="4" applyFont="1" applyBorder="1" applyAlignment="1">
      <alignment horizontal="center" vertical="center"/>
    </xf>
    <xf numFmtId="0" fontId="17" fillId="0" borderId="6" xfId="4" applyFont="1" applyBorder="1" applyAlignment="1">
      <alignment horizontal="center" vertical="center"/>
    </xf>
    <xf numFmtId="0" fontId="17" fillId="0" borderId="12" xfId="4" applyFont="1" applyBorder="1" applyAlignment="1">
      <alignment horizontal="center" vertical="center"/>
    </xf>
    <xf numFmtId="0" fontId="9" fillId="0" borderId="9" xfId="4" applyFont="1" applyBorder="1" applyAlignment="1">
      <alignment horizontal="center"/>
    </xf>
    <xf numFmtId="0" fontId="9" fillId="0" borderId="11" xfId="4" applyFont="1" applyBorder="1" applyAlignment="1">
      <alignment horizontal="center"/>
    </xf>
    <xf numFmtId="0" fontId="17" fillId="0" borderId="16" xfId="4" applyFont="1" applyBorder="1" applyAlignment="1">
      <alignment horizontal="center" vertical="center" wrapText="1"/>
    </xf>
    <xf numFmtId="0" fontId="17" fillId="0" borderId="17" xfId="4" applyFont="1" applyBorder="1" applyAlignment="1">
      <alignment horizontal="center" vertical="center" wrapText="1"/>
    </xf>
    <xf numFmtId="0" fontId="17" fillId="0" borderId="18" xfId="4" applyFont="1" applyBorder="1" applyAlignment="1">
      <alignment horizontal="center" vertical="center" wrapText="1"/>
    </xf>
    <xf numFmtId="0" fontId="17" fillId="0" borderId="3" xfId="4" applyFont="1" applyBorder="1" applyAlignment="1">
      <alignment horizontal="center" vertical="center"/>
    </xf>
    <xf numFmtId="0" fontId="9" fillId="0" borderId="7" xfId="4" applyFont="1" applyBorder="1"/>
    <xf numFmtId="167" fontId="9" fillId="0" borderId="0" xfId="4" applyNumberFormat="1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165" fontId="17" fillId="0" borderId="0" xfId="11" applyNumberFormat="1" applyFont="1"/>
    <xf numFmtId="175" fontId="17" fillId="0" borderId="0" xfId="11" applyNumberFormat="1" applyFont="1" applyAlignment="1">
      <alignment horizontal="right"/>
    </xf>
    <xf numFmtId="165" fontId="9" fillId="0" borderId="0" xfId="11" applyNumberFormat="1" applyFont="1" applyAlignment="1">
      <alignment horizontal="center"/>
    </xf>
    <xf numFmtId="175" fontId="9" fillId="0" borderId="0" xfId="11" applyNumberFormat="1" applyFont="1" applyAlignment="1">
      <alignment horizontal="right"/>
    </xf>
    <xf numFmtId="165" fontId="9" fillId="0" borderId="1" xfId="11" applyNumberFormat="1" applyFont="1" applyBorder="1" applyAlignment="1">
      <alignment horizontal="center"/>
    </xf>
    <xf numFmtId="175" fontId="9" fillId="0" borderId="1" xfId="11" applyNumberFormat="1" applyFont="1" applyBorder="1" applyAlignment="1">
      <alignment horizontal="right"/>
    </xf>
    <xf numFmtId="165" fontId="9" fillId="0" borderId="15" xfId="11" applyNumberFormat="1" applyFont="1" applyBorder="1" applyAlignment="1">
      <alignment horizontal="center"/>
    </xf>
    <xf numFmtId="175" fontId="9" fillId="0" borderId="15" xfId="11" applyNumberFormat="1" applyFont="1" applyBorder="1" applyAlignment="1">
      <alignment horizontal="right"/>
    </xf>
    <xf numFmtId="170" fontId="9" fillId="0" borderId="0" xfId="4" applyNumberFormat="1" applyFont="1" applyAlignment="1">
      <alignment horizontal="right"/>
    </xf>
    <xf numFmtId="0" fontId="18" fillId="0" borderId="0" xfId="0" applyFont="1" applyAlignment="1">
      <alignment horizontal="center" vertical="center" wrapText="1"/>
    </xf>
    <xf numFmtId="0" fontId="9" fillId="0" borderId="9" xfId="4" applyFont="1" applyBorder="1"/>
    <xf numFmtId="0" fontId="9" fillId="0" borderId="10" xfId="4" applyFont="1" applyBorder="1"/>
    <xf numFmtId="0" fontId="9" fillId="0" borderId="11" xfId="4" applyFont="1" applyBorder="1"/>
    <xf numFmtId="0" fontId="2" fillId="0" borderId="0" xfId="0" applyFont="1"/>
  </cellXfs>
  <cellStyles count="12">
    <cellStyle name="Millares" xfId="11" builtinId="3"/>
    <cellStyle name="Millares [0]" xfId="3" builtinId="6"/>
    <cellStyle name="Millares [0] 2" xfId="7"/>
    <cellStyle name="Millares 2" xfId="5"/>
    <cellStyle name="Millares 2 2" xfId="9"/>
    <cellStyle name="Millares 2 3" xfId="10"/>
    <cellStyle name="Millares 3" xfId="8"/>
    <cellStyle name="Moneda" xfId="1" builtinId="4"/>
    <cellStyle name="Moneda 2" xfId="6"/>
    <cellStyle name="Normal" xfId="0" builtinId="0"/>
    <cellStyle name="Normal 2 2" xfId="4"/>
    <cellStyle name="Normal_Hoja1" xfId="2"/>
  </cellStyles>
  <dxfs count="17"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4" formatCode="_-&quot;$&quot;\ * #,##0.00_-;\-&quot;$&quot;\ * #,##0.00_-;_-&quot;$&quot;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0</xdr:row>
      <xdr:rowOff>47625</xdr:rowOff>
    </xdr:from>
    <xdr:to>
      <xdr:col>9</xdr:col>
      <xdr:colOff>0</xdr:colOff>
      <xdr:row>3</xdr:row>
      <xdr:rowOff>119062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47625"/>
          <a:ext cx="0" cy="6429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119063</xdr:colOff>
      <xdr:row>1</xdr:row>
      <xdr:rowOff>47625</xdr:rowOff>
    </xdr:from>
    <xdr:to>
      <xdr:col>1</xdr:col>
      <xdr:colOff>985838</xdr:colOff>
      <xdr:row>5</xdr:row>
      <xdr:rowOff>86042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646"/>
        <a:stretch/>
      </xdr:blipFill>
      <xdr:spPr bwMode="auto">
        <a:xfrm>
          <a:off x="119063" y="238125"/>
          <a:ext cx="1628775" cy="96710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</xdr:row>
      <xdr:rowOff>0</xdr:rowOff>
    </xdr:from>
    <xdr:to>
      <xdr:col>12</xdr:col>
      <xdr:colOff>0</xdr:colOff>
      <xdr:row>2</xdr:row>
      <xdr:rowOff>150812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72850" y="47625"/>
          <a:ext cx="0" cy="7064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jimenezp\Desktop\pc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cc"/>
    </sheetNames>
    <sheetDataSet>
      <sheetData sheetId="0">
        <row r="1">
          <cell r="D1" t="str">
            <v>llave</v>
          </cell>
          <cell r="E1" t="str">
            <v>Nº doc.</v>
          </cell>
          <cell r="F1" t="str">
            <v>Doc.comp.</v>
          </cell>
          <cell r="G1" t="str">
            <v>Importe en ML</v>
          </cell>
          <cell r="H1" t="str">
            <v>Fe.contab.</v>
          </cell>
          <cell r="I1" t="str">
            <v>Fecha doc.</v>
          </cell>
          <cell r="J1" t="str">
            <v>Compens.</v>
          </cell>
        </row>
        <row r="2">
          <cell r="D2" t="str">
            <v>891301447_EVEN296170</v>
          </cell>
          <cell r="E2">
            <v>1222469077</v>
          </cell>
          <cell r="F2">
            <v>2201561973</v>
          </cell>
          <cell r="G2">
            <v>77657</v>
          </cell>
          <cell r="H2" t="str">
            <v>26.06.2024</v>
          </cell>
          <cell r="I2" t="str">
            <v>22.04.2024</v>
          </cell>
          <cell r="J2" t="str">
            <v>30.10.2024</v>
          </cell>
        </row>
        <row r="3">
          <cell r="D3" t="str">
            <v>891301447_EVEN331189</v>
          </cell>
          <cell r="E3">
            <v>1222519314</v>
          </cell>
          <cell r="F3">
            <v>2201561973</v>
          </cell>
          <cell r="G3">
            <v>129159</v>
          </cell>
          <cell r="H3" t="str">
            <v>21.10.2024</v>
          </cell>
          <cell r="I3" t="str">
            <v>21.09.2024</v>
          </cell>
          <cell r="J3" t="str">
            <v>30.10.2024</v>
          </cell>
        </row>
        <row r="4">
          <cell r="D4" t="str">
            <v>891301447_EVEN291176</v>
          </cell>
          <cell r="E4">
            <v>1222470445</v>
          </cell>
          <cell r="F4">
            <v>2201539388</v>
          </cell>
          <cell r="G4">
            <v>178138</v>
          </cell>
          <cell r="H4" t="str">
            <v>30.06.2024</v>
          </cell>
          <cell r="I4" t="str">
            <v>01.04.2024</v>
          </cell>
          <cell r="J4" t="str">
            <v>16.08.2024</v>
          </cell>
        </row>
        <row r="5">
          <cell r="D5" t="str">
            <v>891301447_EVEN302092</v>
          </cell>
          <cell r="E5">
            <v>1222471661</v>
          </cell>
          <cell r="F5">
            <v>2201539388</v>
          </cell>
          <cell r="G5">
            <v>87300</v>
          </cell>
          <cell r="H5" t="str">
            <v>30.06.2024</v>
          </cell>
          <cell r="I5" t="str">
            <v>16.05.2024</v>
          </cell>
          <cell r="J5" t="str">
            <v>16.08.2024</v>
          </cell>
        </row>
        <row r="6">
          <cell r="D6" t="str">
            <v>891301447_EVEN302699</v>
          </cell>
          <cell r="E6">
            <v>1222471662</v>
          </cell>
          <cell r="F6">
            <v>2201539388</v>
          </cell>
          <cell r="G6">
            <v>94162</v>
          </cell>
          <cell r="H6" t="str">
            <v>30.06.2024</v>
          </cell>
          <cell r="I6" t="str">
            <v>20.05.2024</v>
          </cell>
          <cell r="J6" t="str">
            <v>16.08.2024</v>
          </cell>
        </row>
        <row r="7">
          <cell r="D7" t="str">
            <v>891301447_EVEN302710</v>
          </cell>
          <cell r="E7">
            <v>1222471663</v>
          </cell>
          <cell r="F7">
            <v>2201539388</v>
          </cell>
          <cell r="G7">
            <v>156501</v>
          </cell>
          <cell r="H7" t="str">
            <v>30.06.2024</v>
          </cell>
          <cell r="I7" t="str">
            <v>20.05.2024</v>
          </cell>
          <cell r="J7" t="str">
            <v>16.08.2024</v>
          </cell>
        </row>
        <row r="8">
          <cell r="D8" t="str">
            <v>891301447_EVEN302102</v>
          </cell>
          <cell r="E8">
            <v>1222473613</v>
          </cell>
          <cell r="F8">
            <v>2201539388</v>
          </cell>
          <cell r="G8">
            <v>52000</v>
          </cell>
          <cell r="H8" t="str">
            <v>30.06.2024</v>
          </cell>
          <cell r="I8" t="str">
            <v>16.05.2024</v>
          </cell>
          <cell r="J8" t="str">
            <v>16.08.2024</v>
          </cell>
        </row>
        <row r="9">
          <cell r="D9" t="str">
            <v>891301447_EVEN302104</v>
          </cell>
          <cell r="E9">
            <v>1222473614</v>
          </cell>
          <cell r="F9">
            <v>2201539388</v>
          </cell>
          <cell r="G9">
            <v>52000</v>
          </cell>
          <cell r="H9" t="str">
            <v>30.06.2024</v>
          </cell>
          <cell r="I9" t="str">
            <v>16.05.2024</v>
          </cell>
          <cell r="J9" t="str">
            <v>16.08.2024</v>
          </cell>
        </row>
        <row r="10">
          <cell r="D10" t="str">
            <v>891301447_EVEN302107</v>
          </cell>
          <cell r="E10">
            <v>1222473615</v>
          </cell>
          <cell r="F10">
            <v>2201539388</v>
          </cell>
          <cell r="G10">
            <v>52000</v>
          </cell>
          <cell r="H10" t="str">
            <v>30.06.2024</v>
          </cell>
          <cell r="I10" t="str">
            <v>16.05.2024</v>
          </cell>
          <cell r="J10" t="str">
            <v>16.08.2024</v>
          </cell>
        </row>
        <row r="11">
          <cell r="D11" t="str">
            <v>891301447_EVEN302950</v>
          </cell>
          <cell r="E11">
            <v>1222473624</v>
          </cell>
          <cell r="F11">
            <v>2201539388</v>
          </cell>
          <cell r="G11">
            <v>52000</v>
          </cell>
          <cell r="H11" t="str">
            <v>30.06.2024</v>
          </cell>
          <cell r="I11" t="str">
            <v>21.05.2024</v>
          </cell>
          <cell r="J11" t="str">
            <v>16.08.2024</v>
          </cell>
        </row>
        <row r="12">
          <cell r="D12" t="str">
            <v>891301447_EVEN302953</v>
          </cell>
          <cell r="E12">
            <v>1222473625</v>
          </cell>
          <cell r="F12">
            <v>2201539388</v>
          </cell>
          <cell r="G12">
            <v>52000</v>
          </cell>
          <cell r="H12" t="str">
            <v>30.06.2024</v>
          </cell>
          <cell r="I12" t="str">
            <v>21.05.2024</v>
          </cell>
          <cell r="J12" t="str">
            <v>16.08.2024</v>
          </cell>
        </row>
        <row r="13">
          <cell r="D13" t="str">
            <v>891301447_EVEN295350</v>
          </cell>
          <cell r="E13">
            <v>1222484679</v>
          </cell>
          <cell r="F13">
            <v>2201539388</v>
          </cell>
          <cell r="G13">
            <v>204190</v>
          </cell>
          <cell r="H13" t="str">
            <v>30.07.2024</v>
          </cell>
          <cell r="I13" t="str">
            <v>18.04.2024</v>
          </cell>
          <cell r="J13" t="str">
            <v>16.08.2024</v>
          </cell>
        </row>
        <row r="14">
          <cell r="D14" t="str">
            <v>891301447_EVEN302080</v>
          </cell>
          <cell r="E14">
            <v>1222486758</v>
          </cell>
          <cell r="F14">
            <v>2201539388</v>
          </cell>
          <cell r="G14">
            <v>906605</v>
          </cell>
          <cell r="H14" t="str">
            <v>31.07.2024</v>
          </cell>
          <cell r="I14" t="str">
            <v>16.05.2024</v>
          </cell>
          <cell r="J14" t="str">
            <v>16.08.2024</v>
          </cell>
        </row>
        <row r="15">
          <cell r="D15" t="str">
            <v>891301447_EVEN302723</v>
          </cell>
          <cell r="E15">
            <v>1222486933</v>
          </cell>
          <cell r="F15">
            <v>2201539388</v>
          </cell>
          <cell r="G15">
            <v>334141</v>
          </cell>
          <cell r="H15" t="str">
            <v>31.07.2024</v>
          </cell>
          <cell r="I15" t="str">
            <v>20.05.2024</v>
          </cell>
          <cell r="J15" t="str">
            <v>16.08.2024</v>
          </cell>
        </row>
        <row r="16">
          <cell r="D16" t="str">
            <v>891301447_EVEN302956</v>
          </cell>
          <cell r="E16">
            <v>1222486971</v>
          </cell>
          <cell r="F16">
            <v>2201539388</v>
          </cell>
          <cell r="G16">
            <v>309870</v>
          </cell>
          <cell r="H16" t="str">
            <v>31.07.2024</v>
          </cell>
          <cell r="I16" t="str">
            <v>21.05.2024</v>
          </cell>
          <cell r="J16" t="str">
            <v>16.08.2024</v>
          </cell>
        </row>
        <row r="17">
          <cell r="D17" t="str">
            <v>891301447_EVEN310075</v>
          </cell>
          <cell r="E17">
            <v>1222491595</v>
          </cell>
          <cell r="F17">
            <v>2201539388</v>
          </cell>
          <cell r="G17">
            <v>176942</v>
          </cell>
          <cell r="H17" t="str">
            <v>31.07.2024</v>
          </cell>
          <cell r="I17" t="str">
            <v>21.06.2024</v>
          </cell>
          <cell r="J17" t="str">
            <v>16.08.2024</v>
          </cell>
        </row>
        <row r="18">
          <cell r="D18" t="str">
            <v>891301447_EVEN308974</v>
          </cell>
          <cell r="E18">
            <v>1222492747</v>
          </cell>
          <cell r="F18">
            <v>2201539388</v>
          </cell>
          <cell r="G18">
            <v>92426</v>
          </cell>
          <cell r="H18" t="str">
            <v>31.07.2024</v>
          </cell>
          <cell r="I18" t="str">
            <v>18.06.2024</v>
          </cell>
          <cell r="J18" t="str">
            <v>16.08.2024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hon James" refreshedDate="45027.642084143517" createdVersion="8" refreshedVersion="8" minRefreshableVersion="3" recordCount="1447">
  <cacheSource type="worksheet">
    <worksheetSource ref="A8:K26" sheet="INFO IPS"/>
  </cacheSource>
  <cacheFields count="9">
    <cacheField name="NIT" numFmtId="0">
      <sharedItems containsSemiMixedTypes="0" containsString="0" containsNumber="1" containsInteger="1" minValue="805001157" maxValue="805001157"/>
    </cacheField>
    <cacheField name="CONTRATO" numFmtId="0">
      <sharedItems/>
    </cacheField>
    <cacheField name="CUENTA DE COBRO" numFmtId="0">
      <sharedItems containsSemiMixedTypes="0" containsString="0" containsNumber="1" containsInteger="1" minValue="2022231" maxValue="2022532"/>
    </cacheField>
    <cacheField name="FACTURA N." numFmtId="0">
      <sharedItems containsSemiMixedTypes="0" containsString="0" containsNumber="1" containsInteger="1" minValue="128476" maxValue="177197"/>
    </cacheField>
    <cacheField name="Fecha de Radicacion de la Factura" numFmtId="14">
      <sharedItems containsSemiMixedTypes="0" containsNonDate="0" containsDate="1" containsString="0" minDate="2022-05-11T00:00:00" maxDate="2022-11-28T17:48:40" count="919">
        <d v="2022-06-03T00:00:00"/>
        <d v="2022-06-30T00:00:00"/>
        <d v="2022-07-31T00:00:00"/>
        <d v="2022-08-30T00:00:00"/>
        <d v="2022-09-01T06:24:49"/>
        <d v="2022-09-01T09:28:16"/>
        <d v="2022-09-01T10:51:41"/>
        <d v="2022-09-01T10:54:51"/>
        <d v="2022-09-01T11:07:04"/>
        <d v="2022-09-01T16:12:40"/>
        <d v="2022-09-01T17:31:32"/>
        <d v="2022-09-01T18:09:24"/>
        <d v="2022-09-02T07:07:06"/>
        <d v="2022-09-02T09:39:36"/>
        <d v="2022-09-02T10:14:42"/>
        <d v="2022-09-02T10:19:02"/>
        <d v="2022-09-02T10:24:15"/>
        <d v="2022-09-02T12:00:17"/>
        <d v="2022-09-02T12:46:15"/>
        <d v="2022-09-02T12:57:35"/>
        <d v="2022-09-02T15:50:59"/>
        <d v="2022-09-02T17:42:09"/>
        <d v="2022-09-02T17:54:03"/>
        <d v="2022-09-02T21:37:43"/>
        <d v="2022-09-02T21:40:49"/>
        <d v="2022-09-03T12:20:02"/>
        <d v="2022-09-03T14:06:39"/>
        <d v="2022-09-03T19:12:59"/>
        <d v="2022-09-03T22:59:03"/>
        <d v="2022-09-03T23:20:04"/>
        <d v="2022-09-04T06:01:56"/>
        <d v="2022-09-04T06:34:29"/>
        <d v="2022-09-04T08:57:07"/>
        <d v="2022-09-04T12:00:15"/>
        <d v="2022-09-05T05:57:29"/>
        <d v="2022-09-05T06:36:27"/>
        <d v="2022-09-05T07:30:26"/>
        <d v="2022-09-05T07:50:40"/>
        <d v="2022-09-05T08:15:35"/>
        <d v="2022-09-05T09:21:56"/>
        <d v="2022-09-05T10:15:58"/>
        <d v="2022-09-05T12:45:48"/>
        <d v="2022-09-05T12:56:32"/>
        <d v="2022-09-05T13:37:52"/>
        <d v="2022-09-05T14:17:01"/>
        <d v="2022-09-05T16:19:18"/>
        <d v="2022-09-05T16:25:58"/>
        <d v="2022-09-05T16:41:28"/>
        <d v="2022-09-05T16:43:00"/>
        <d v="2022-09-05T16:43:19"/>
        <d v="2022-09-05T16:50:05"/>
        <d v="2022-09-05T19:15:07"/>
        <d v="2022-09-06T00:39:00"/>
        <d v="2022-09-06T06:18:17"/>
        <d v="2022-09-06T06:58:08"/>
        <d v="2022-09-06T07:41:52"/>
        <d v="2022-09-06T08:08:13"/>
        <d v="2022-09-06T09:16:22"/>
        <d v="2022-09-06T09:25:49"/>
        <d v="2022-09-06T09:26:09"/>
        <d v="2022-09-06T09:31:23"/>
        <d v="2022-09-06T09:35:44"/>
        <d v="2022-09-06T09:51:24"/>
        <d v="2022-09-06T10:01:17"/>
        <d v="2022-09-06T12:39:08"/>
        <d v="2022-09-06T12:43:40"/>
        <d v="2022-09-06T13:39:52"/>
        <d v="2022-09-06T13:48:31"/>
        <d v="2022-09-06T14:03:25"/>
        <d v="2022-09-06T14:27:05"/>
        <d v="2022-09-06T15:17:21"/>
        <d v="2022-09-06T16:06:51"/>
        <d v="2022-09-06T16:26:33"/>
        <d v="2022-09-06T16:39:18"/>
        <d v="2022-09-07T07:16:15"/>
        <d v="2022-09-07T07:29:20"/>
        <d v="2022-09-07T07:30:39"/>
        <d v="2022-09-07T07:38:29"/>
        <d v="2022-09-07T08:47:13"/>
        <d v="2022-09-07T10:17:06"/>
        <d v="2022-09-07T10:21:43"/>
        <d v="2022-09-07T10:24:04"/>
        <d v="2022-09-07T10:31:38"/>
        <d v="2022-09-07T10:37:12"/>
        <d v="2022-09-07T14:53:06"/>
        <d v="2022-09-07T15:30:33"/>
        <d v="2022-09-07T17:06:25"/>
        <d v="2022-09-07T19:21:40"/>
        <d v="2022-09-07T21:38:48"/>
        <d v="2022-09-07T22:43:30"/>
        <d v="2022-09-08T06:47:22"/>
        <d v="2022-09-08T07:13:46"/>
        <d v="2022-09-08T07:29:08"/>
        <d v="2022-09-08T08:17:03"/>
        <d v="2022-09-08T08:37:36"/>
        <d v="2022-09-08T08:49:26"/>
        <d v="2022-09-08T08:57:35"/>
        <d v="2022-09-08T09:07:33"/>
        <d v="2022-09-08T09:26:18"/>
        <d v="2022-09-08T09:39:07"/>
        <d v="2022-09-08T09:56:11"/>
        <d v="2022-09-08T10:30:31"/>
        <d v="2022-09-08T13:28:42"/>
        <d v="2022-09-08T13:36:46"/>
        <d v="2022-09-08T13:39:52"/>
        <d v="2022-09-08T14:12:24"/>
        <d v="2022-09-08T14:39:50"/>
        <d v="2022-09-08T14:42:45"/>
        <d v="2022-09-08T14:52:25"/>
        <d v="2022-09-08T14:56:36"/>
        <d v="2022-09-08T15:17:50"/>
        <d v="2022-09-08T15:46:51"/>
        <d v="2022-09-08T15:52:54"/>
        <d v="2022-09-08T15:56:45"/>
        <d v="2022-09-08T16:00:59"/>
        <d v="2022-09-08T16:21:46"/>
        <d v="2022-09-08T16:29:12"/>
        <d v="2022-09-08T22:38:41"/>
        <d v="2022-09-08T22:43:13"/>
        <d v="2022-09-09T06:36:46"/>
        <d v="2022-09-09T06:52:41"/>
        <d v="2022-09-09T07:01:29"/>
        <d v="2022-09-09T07:20:52"/>
        <d v="2022-09-09T07:51:30"/>
        <d v="2022-09-09T07:55:54"/>
        <d v="2022-09-09T08:14:40"/>
        <d v="2022-09-09T09:38:41"/>
        <d v="2022-09-09T09:42:22"/>
        <d v="2022-09-09T10:09:15"/>
        <d v="2022-09-09T13:55:16"/>
        <d v="2022-09-09T13:56:32"/>
        <d v="2022-09-10T09:48:54"/>
        <d v="2022-09-10T12:35:45"/>
        <d v="2022-09-10T18:50:57"/>
        <d v="2022-09-10T23:51:11"/>
        <d v="2022-09-11T15:50:20"/>
        <d v="2022-09-11T15:53:42"/>
        <d v="2022-09-11T15:56:53"/>
        <d v="2022-09-11T16:01:24"/>
        <d v="2022-09-12T01:29:12"/>
        <d v="2022-09-12T07:59:18"/>
        <d v="2022-09-12T08:40:58"/>
        <d v="2022-09-12T09:33:31"/>
        <d v="2022-09-12T16:20:19"/>
        <d v="2022-09-12T17:51:22"/>
        <d v="2022-09-12T19:37:09"/>
        <d v="2022-09-12T19:45:48"/>
        <d v="2022-09-13T07:09:38"/>
        <d v="2022-09-13T07:46:18"/>
        <d v="2022-09-13T09:26:32"/>
        <d v="2022-09-13T09:58:52"/>
        <d v="2022-09-13T10:16:01"/>
        <d v="2022-09-13T10:40:50"/>
        <d v="2022-09-13T13:36:47"/>
        <d v="2022-09-13T13:39:39"/>
        <d v="2022-09-13T20:45:54"/>
        <d v="2022-09-13T21:40:57"/>
        <d v="2022-09-14T00:35:26"/>
        <d v="2022-09-14T07:53:34"/>
        <d v="2022-09-14T08:47:36"/>
        <d v="2022-09-14T08:49:38"/>
        <d v="2022-09-14T08:58:58"/>
        <d v="2022-09-14T09:02:32"/>
        <d v="2022-09-14T18:09:09"/>
        <d v="2022-09-15T00:32:32"/>
        <d v="2022-09-15T01:05:46"/>
        <d v="2022-09-15T06:34:25"/>
        <d v="2022-09-15T08:06:46"/>
        <d v="2022-09-15T08:11:46"/>
        <d v="2022-09-15T08:19:02"/>
        <d v="2022-09-15T10:25:42"/>
        <d v="2022-09-15T10:27:39"/>
        <d v="2022-09-15T11:08:17"/>
        <d v="2022-09-15T11:25:43"/>
        <d v="2022-09-15T13:35:19"/>
        <d v="2022-09-15T14:05:30"/>
        <d v="2022-09-15T15:03:00"/>
        <d v="2022-09-15T15:15:45"/>
        <d v="2022-09-15T15:23:57"/>
        <d v="2022-09-15T15:29:10"/>
        <d v="2022-09-15T15:33:16"/>
        <d v="2022-09-15T18:21:02"/>
        <d v="2022-09-15T18:40:52"/>
        <d v="2022-09-15T23:08:43"/>
        <d v="2022-09-15T23:16:13"/>
        <d v="2022-09-16T06:47:32"/>
        <d v="2022-09-16T06:57:48"/>
        <d v="2022-09-16T07:05:56"/>
        <d v="2022-09-16T07:55:37"/>
        <d v="2022-09-16T08:37:15"/>
        <d v="2022-09-16T10:16:25"/>
        <d v="2022-09-16T10:17:32"/>
        <d v="2022-09-16T11:05:50"/>
        <d v="2022-09-16T11:07:33"/>
        <d v="2022-09-16T11:21:07"/>
        <d v="2022-09-16T11:36:53"/>
        <d v="2022-09-16T12:29:53"/>
        <d v="2022-09-16T13:06:48"/>
        <d v="2022-09-16T14:36:29"/>
        <d v="2022-09-16T15:21:55"/>
        <d v="2022-09-16T15:27:44"/>
        <d v="2022-09-16T15:29:43"/>
        <d v="2022-09-16T15:45:26"/>
        <d v="2022-09-16T15:45:45"/>
        <d v="2022-09-16T16:16:31"/>
        <d v="2022-09-16T16:20:44"/>
        <d v="2022-09-16T17:20:03"/>
        <d v="2022-09-17T00:25:17"/>
        <d v="2022-09-17T06:27:04"/>
        <d v="2022-09-17T08:37:55"/>
        <d v="2022-09-17T08:40:37"/>
        <d v="2022-09-17T08:42:44"/>
        <d v="2022-09-17T08:44:19"/>
        <d v="2022-09-17T09:27:41"/>
        <d v="2022-09-17T10:05:44"/>
        <d v="2022-09-17T10:38:57"/>
        <d v="2022-09-17T11:07:24"/>
        <d v="2022-09-17T11:40:34"/>
        <d v="2022-09-17T15:02:40"/>
        <d v="2022-09-17T20:24:37"/>
        <d v="2022-09-18T10:18:22"/>
        <d v="2022-09-18T14:58:23"/>
        <d v="2022-09-18T18:23:18"/>
        <d v="2022-09-19T01:08:10"/>
        <d v="2022-09-19T07:29:13"/>
        <d v="2022-09-19T08:31:12"/>
        <d v="2022-09-19T08:55:39"/>
        <d v="2022-09-19T09:01:37"/>
        <d v="2022-09-19T10:04:45"/>
        <d v="2022-09-19T10:13:39"/>
        <d v="2022-09-19T10:40:59"/>
        <d v="2022-09-19T11:09:10"/>
        <d v="2022-09-19T13:31:54"/>
        <d v="2022-09-19T13:49:53"/>
        <d v="2022-09-19T13:55:40"/>
        <d v="2022-09-19T14:10:12"/>
        <d v="2022-09-19T14:13:39"/>
        <d v="2022-09-19T14:19:23"/>
        <d v="2022-09-19T15:18:11"/>
        <d v="2022-09-19T15:28:10"/>
        <d v="2022-09-19T15:56:00"/>
        <d v="2022-09-19T16:21:47"/>
        <d v="2022-09-19T17:15:13"/>
        <d v="2022-09-19T18:55:58"/>
        <d v="2022-09-19T20:39:55"/>
        <d v="2022-09-20T07:00:17"/>
        <d v="2022-09-20T07:35:20"/>
        <d v="2022-09-20T07:38:20"/>
        <d v="2022-09-20T07:49:40"/>
        <d v="2022-09-20T09:03:09"/>
        <d v="2022-09-20T09:37:52"/>
        <d v="2022-09-20T10:22:45"/>
        <d v="2022-09-20T10:36:16"/>
        <d v="2022-09-20T10:37:45"/>
        <d v="2022-09-20T11:03:21"/>
        <d v="2022-09-20T11:03:38"/>
        <d v="2022-09-20T11:14:53"/>
        <d v="2022-09-20T13:13:23"/>
        <d v="2022-09-20T14:00:41"/>
        <d v="2022-09-20T14:08:43"/>
        <d v="2022-09-20T14:18:20"/>
        <d v="2022-09-20T15:05:00"/>
        <d v="2022-09-20T15:56:37"/>
        <d v="2022-09-20T16:09:45"/>
        <d v="2022-09-20T16:13:09"/>
        <d v="2022-09-20T16:54:27"/>
        <d v="2022-09-20T17:30:18"/>
        <d v="2022-09-21T07:21:21"/>
        <d v="2022-09-21T07:30:14"/>
        <d v="2022-09-21T07:33:47"/>
        <d v="2022-09-21T09:19:29"/>
        <d v="2022-09-21T09:20:46"/>
        <d v="2022-09-21T09:32:20"/>
        <d v="2022-09-21T09:52:21"/>
        <d v="2022-09-21T10:11:28"/>
        <d v="2022-09-21T10:41:47"/>
        <d v="2022-09-21T10:55:29"/>
        <d v="2022-09-21T13:35:34"/>
        <d v="2022-09-21T13:56:16"/>
        <d v="2022-09-21T15:48:31"/>
        <d v="2022-09-21T17:20:11"/>
        <d v="2022-09-21T18:12:41"/>
        <d v="2022-09-21T18:24:38"/>
        <d v="2022-09-21T20:29:16"/>
        <d v="2022-09-21T21:31:56"/>
        <d v="2022-09-22T06:10:16"/>
        <d v="2022-09-22T07:31:23"/>
        <d v="2022-09-22T07:53:18"/>
        <d v="2022-09-22T09:01:09"/>
        <d v="2022-09-22T09:50:23"/>
        <d v="2022-09-22T10:20:38"/>
        <d v="2022-09-22T13:09:44"/>
        <d v="2022-09-22T21:39:39"/>
        <d v="2022-09-23T07:09:27"/>
        <d v="2022-09-23T07:15:21"/>
        <d v="2022-09-23T07:44:17"/>
        <d v="2022-09-23T08:06:54"/>
        <d v="2022-09-23T10:29:23"/>
        <d v="2022-09-23T10:38:10"/>
        <d v="2022-09-23T11:15:42"/>
        <d v="2022-09-23T11:50:25"/>
        <d v="2022-09-23T12:07:38"/>
        <d v="2022-09-23T14:18:18"/>
        <d v="2022-09-23T16:42:16"/>
        <d v="2022-09-24T11:36:21"/>
        <d v="2022-09-24T12:01:17"/>
        <d v="2022-09-24T16:04:52"/>
        <d v="2022-09-24T21:29:25"/>
        <d v="2022-09-24T22:26:48"/>
        <d v="2022-09-24T23:01:19"/>
        <d v="2022-09-25T16:58:26"/>
        <d v="2022-09-25T18:53:43"/>
        <d v="2022-09-25T21:17:19"/>
        <d v="2022-09-25T22:08:09"/>
        <d v="2022-09-26T08:07:37"/>
        <d v="2022-09-26T08:50:48"/>
        <d v="2022-09-26T09:06:54"/>
        <d v="2022-09-26T09:52:22"/>
        <d v="2022-09-26T09:54:51"/>
        <d v="2022-09-26T10:12:37"/>
        <d v="2022-09-26T10:15:32"/>
        <d v="2022-09-26T10:33:22"/>
        <d v="2022-09-26T11:01:42"/>
        <d v="2022-09-26T11:20:06"/>
        <d v="2022-09-26T11:33:05"/>
        <d v="2022-09-26T13:46:23"/>
        <d v="2022-09-26T13:46:33"/>
        <d v="2022-09-26T13:51:24"/>
        <d v="2022-09-26T14:47:57"/>
        <d v="2022-09-26T15:16:25"/>
        <d v="2022-09-26T15:37:19"/>
        <d v="2022-09-26T15:40:58"/>
        <d v="2022-09-26T15:55:03"/>
        <d v="2022-09-26T16:02:00"/>
        <d v="2022-09-26T16:31:15"/>
        <d v="2022-09-26T16:49:02"/>
        <d v="2022-09-26T17:07:22"/>
        <d v="2022-09-27T06:06:42"/>
        <d v="2022-09-27T06:45:11"/>
        <d v="2022-09-27T06:51:01"/>
        <d v="2022-09-27T07:15:36"/>
        <d v="2022-09-27T07:46:14"/>
        <d v="2022-09-27T07:48:10"/>
        <d v="2022-09-27T08:01:26"/>
        <d v="2022-09-27T08:07:27"/>
        <d v="2022-09-27T08:22:56"/>
        <d v="2022-09-27T08:30:04"/>
        <d v="2022-09-27T09:26:20"/>
        <d v="2022-09-27T09:54:47"/>
        <d v="2022-09-27T10:09:35"/>
        <d v="2022-09-27T10:32:37"/>
        <d v="2022-09-27T11:11:25"/>
        <d v="2022-09-27T11:22:06"/>
        <d v="2022-09-27T11:36:03"/>
        <d v="2022-09-27T13:25:36"/>
        <d v="2022-09-27T13:32:52"/>
        <d v="2022-09-27T13:39:24"/>
        <d v="2022-09-27T14:05:06"/>
        <d v="2022-09-27T14:51:40"/>
        <d v="2022-09-27T14:55:08"/>
        <d v="2022-09-27T15:08:25"/>
        <d v="2022-09-27T15:14:32"/>
        <d v="2022-09-27T15:37:14"/>
        <d v="2022-09-27T17:09:12"/>
        <d v="2022-09-27T19:41:00"/>
        <d v="2022-09-28T05:49:09"/>
        <d v="2022-09-28T08:26:23"/>
        <d v="2022-09-28T08:35:44"/>
        <d v="2022-09-28T08:53:13"/>
        <d v="2022-09-28T08:55:18"/>
        <d v="2022-09-28T09:28:15"/>
        <d v="2022-09-28T09:30:27"/>
        <d v="2022-09-28T09:38:23"/>
        <d v="2022-09-28T10:17:38"/>
        <d v="2022-09-28T14:03:24"/>
        <d v="2022-09-28T14:05:16"/>
        <d v="2022-09-28T14:18:40"/>
        <d v="2022-09-28T14:39:49"/>
        <d v="2022-09-28T14:52:47"/>
        <d v="2022-09-28T15:52:54"/>
        <d v="2022-09-28T16:17:39"/>
        <d v="2022-09-28T16:41:04"/>
        <d v="2022-09-28T23:32:14"/>
        <d v="2022-09-29T06:39:19"/>
        <d v="2022-09-29T07:21:49"/>
        <d v="2022-09-29T07:44:34"/>
        <d v="2022-09-29T08:00:17"/>
        <d v="2022-09-29T09:20:14"/>
        <d v="2022-09-29T09:46:50"/>
        <d v="2022-09-29T09:59:04"/>
        <d v="2022-09-29T10:29:42"/>
        <d v="2022-09-29T10:52:20"/>
        <d v="2022-09-29T11:02:03"/>
        <d v="2022-09-29T11:10:15"/>
        <d v="2022-09-29T11:29:55"/>
        <d v="2022-09-29T11:37:19"/>
        <d v="2022-09-29T13:27:01"/>
        <d v="2022-09-29T13:33:01"/>
        <d v="2022-09-29T14:13:15"/>
        <d v="2022-09-29T14:15:30"/>
        <d v="2022-09-29T14:16:56"/>
        <d v="2022-09-29T14:17:45"/>
        <d v="2022-09-29T14:41:45"/>
        <d v="2022-09-29T14:45:57"/>
        <d v="2022-09-29T14:51:15"/>
        <d v="2022-09-29T15:00:46"/>
        <d v="2022-09-29T15:26:47"/>
        <d v="2022-09-29T15:53:36"/>
        <d v="2022-09-29T15:55:59"/>
        <d v="2022-09-29T16:44:38"/>
        <d v="2022-09-29T17:55:35"/>
        <d v="2022-09-29T18:00:38"/>
        <d v="2022-09-29T22:08:16"/>
        <d v="2022-09-30T06:59:05"/>
        <d v="2022-09-30T07:56:43"/>
        <d v="2022-09-30T07:57:39"/>
        <d v="2022-09-30T08:11:22"/>
        <d v="2022-09-30T08:30:44"/>
        <d v="2022-09-30T08:41:20"/>
        <d v="2022-09-30T08:45:48"/>
        <d v="2022-09-30T09:06:31"/>
        <d v="2022-09-30T09:21:37"/>
        <d v="2022-09-30T10:00:41"/>
        <d v="2022-09-30T10:13:57"/>
        <d v="2022-09-30T11:18:59"/>
        <d v="2022-09-30T13:50:57"/>
        <d v="2022-09-30T14:08:14"/>
        <d v="2022-09-30T14:17:05"/>
        <d v="2022-09-30T14:49:08"/>
        <d v="2022-09-30T15:11:19"/>
        <d v="2022-09-30T15:25:56"/>
        <d v="2022-09-30T16:16:17"/>
        <d v="2022-09-30T16:26:35"/>
        <d v="2022-09-30T18:48:11"/>
        <d v="2022-10-01T06:09:05"/>
        <d v="2022-10-01T08:09:18"/>
        <d v="2022-10-01T08:11:45"/>
        <d v="2022-10-01T08:40:09"/>
        <d v="2022-10-01T10:47:49"/>
        <d v="2022-10-01T11:52:59"/>
        <d v="2022-10-01T12:56:46"/>
        <d v="2022-10-01T18:52:44"/>
        <d v="2022-10-02T17:38:44"/>
        <d v="2022-10-03T06:44:08"/>
        <d v="2022-10-03T07:02:29"/>
        <d v="2022-10-03T07:58:23"/>
        <d v="2022-10-03T08:17:46"/>
        <d v="2022-10-03T08:33:21"/>
        <d v="2022-10-03T08:48:44"/>
        <d v="2022-10-03T09:24:47"/>
        <d v="2022-10-03T10:20:12"/>
        <d v="2022-10-03T10:29:41"/>
        <d v="2022-10-03T10:30:12"/>
        <d v="2022-10-03T10:50:29"/>
        <d v="2022-10-03T11:31:24"/>
        <d v="2022-10-03T11:45:44"/>
        <d v="2022-10-03T11:59:13"/>
        <d v="2022-10-03T12:39:00"/>
        <d v="2022-10-03T13:29:06"/>
        <d v="2022-10-03T13:39:34"/>
        <d v="2022-10-03T14:25:24"/>
        <d v="2022-10-03T14:46:51"/>
        <d v="2022-10-03T15:00:15"/>
        <d v="2022-10-03T15:06:56"/>
        <d v="2022-10-03T16:08:55"/>
        <d v="2022-10-03T16:24:42"/>
        <d v="2022-10-03T16:37:19"/>
        <d v="2022-10-03T17:07:33"/>
        <d v="2022-10-03T18:42:22"/>
        <d v="2022-10-04T06:53:56"/>
        <d v="2022-10-04T07:14:49"/>
        <d v="2022-10-04T07:56:52"/>
        <d v="2022-10-04T09:04:54"/>
        <d v="2022-10-04T09:07:58"/>
        <d v="2022-10-04T09:47:13"/>
        <d v="2022-10-04T10:14:27"/>
        <d v="2022-10-04T11:15:23"/>
        <d v="2022-10-04T11:20:05"/>
        <d v="2022-10-04T13:42:33"/>
        <d v="2022-10-04T14:26:07"/>
        <d v="2022-10-04T14:29:31"/>
        <d v="2022-10-04T14:43:58"/>
        <d v="2022-10-04T14:49:04"/>
        <d v="2022-10-04T15:00:19"/>
        <d v="2022-10-04T15:38:11"/>
        <d v="2022-10-04T15:47:36"/>
        <d v="2022-10-04T16:11:17"/>
        <d v="2022-10-04T16:34:04"/>
        <d v="2022-10-04T16:37:25"/>
        <d v="2022-10-04T16:40:23"/>
        <d v="2022-10-04T19:21:45"/>
        <d v="2022-10-05T06:35:29"/>
        <d v="2022-10-05T06:59:38"/>
        <d v="2022-10-05T07:05:40"/>
        <d v="2022-10-05T07:34:13"/>
        <d v="2022-10-05T07:39:17"/>
        <d v="2022-10-05T08:04:44"/>
        <d v="2022-10-05T08:10:02"/>
        <d v="2022-10-05T08:22:58"/>
        <d v="2022-10-05T08:59:18"/>
        <d v="2022-10-05T09:08:37"/>
        <d v="2022-10-05T09:41:44"/>
        <d v="2022-10-05T10:22:51"/>
        <d v="2022-10-05T10:56:25"/>
        <d v="2022-10-05T11:22:40"/>
        <d v="2022-10-05T13:38:04"/>
        <d v="2022-10-05T14:28:00"/>
        <d v="2022-10-05T14:54:05"/>
        <d v="2022-10-05T15:08:59"/>
        <d v="2022-10-05T15:31:05"/>
        <d v="2022-10-05T15:59:46"/>
        <d v="2022-10-05T16:11:14"/>
        <d v="2022-10-05T16:22:28"/>
        <d v="2022-10-05T16:31:47"/>
        <d v="2022-10-06T01:47:43"/>
        <d v="2022-10-06T08:24:25"/>
        <d v="2022-10-06T08:40:29"/>
        <d v="2022-10-06T08:46:53"/>
        <d v="2022-10-06T08:51:36"/>
        <d v="2022-10-06T09:09:00"/>
        <d v="2022-10-06T09:32:53"/>
        <d v="2022-10-06T09:35:56"/>
        <d v="2022-10-06T10:50:21"/>
        <d v="2022-10-06T10:55:40"/>
        <d v="2022-10-06T11:28:29"/>
        <d v="2022-10-06T12:47:51"/>
        <d v="2022-10-06T13:32:29"/>
        <d v="2022-10-06T15:19:07"/>
        <d v="2022-10-06T15:30:15"/>
        <d v="2022-10-06T16:09:38"/>
        <d v="2022-10-06T16:41:34"/>
        <d v="2022-10-06T18:02:19"/>
        <d v="2022-10-06T21:41:06"/>
        <d v="2022-10-07T06:50:53"/>
        <d v="2022-10-07T06:52:30"/>
        <d v="2022-10-07T07:14:57"/>
        <d v="2022-10-07T07:18:38"/>
        <d v="2022-10-07T08:26:29"/>
        <d v="2022-10-07T08:28:34"/>
        <d v="2022-10-07T08:29:54"/>
        <d v="2022-10-07T08:31:58"/>
        <d v="2022-10-07T08:44:37"/>
        <d v="2022-10-07T09:49:16"/>
        <d v="2022-10-07T09:52:35"/>
        <d v="2022-10-07T09:59:57"/>
        <d v="2022-10-07T10:03:33"/>
        <d v="2022-10-07T10:11:30"/>
        <d v="2022-10-07T10:43:07"/>
        <d v="2022-10-07T10:46:48"/>
        <d v="2022-10-07T11:27:01"/>
        <d v="2022-10-07T12:19:28"/>
        <d v="2022-10-07T12:32:45"/>
        <d v="2022-10-07T14:04:14"/>
        <d v="2022-10-07T14:59:26"/>
        <d v="2022-10-07T15:20:02"/>
        <d v="2022-10-07T16:50:53"/>
        <d v="2022-10-07T18:33:58"/>
        <d v="2022-10-07T22:13:55"/>
        <d v="2022-10-08T13:07:51"/>
        <d v="2022-10-08T14:07:11"/>
        <d v="2022-10-08T17:19:29"/>
        <d v="2022-10-10T06:42:18"/>
        <d v="2022-10-10T07:34:21"/>
        <d v="2022-10-10T07:50:20"/>
        <d v="2022-10-10T07:55:20"/>
        <d v="2022-10-10T07:59:35"/>
        <d v="2022-10-10T08:01:25"/>
        <d v="2022-10-10T08:32:58"/>
        <d v="2022-10-10T10:00:58"/>
        <d v="2022-10-10T10:34:18"/>
        <d v="2022-10-10T10:36:22"/>
        <d v="2022-10-10T12:14:11"/>
        <d v="2022-10-10T12:27:02"/>
        <d v="2022-10-10T14:06:43"/>
        <d v="2022-10-10T14:49:18"/>
        <d v="2022-10-10T15:00:22"/>
        <d v="2022-10-10T15:44:31"/>
        <d v="2022-10-10T15:55:14"/>
        <d v="2022-10-10T16:11:07"/>
        <d v="2022-10-10T16:12:31"/>
        <d v="2022-10-10T17:05:58"/>
        <d v="2022-10-10T18:05:34"/>
        <d v="2022-10-10T18:08:13"/>
        <d v="2022-10-10T21:04:07"/>
        <d v="2022-10-10T23:58:48"/>
        <d v="2022-10-11T06:53:31"/>
        <d v="2022-10-11T07:11:17"/>
        <d v="2022-10-11T07:24:30"/>
        <d v="2022-10-11T07:42:04"/>
        <d v="2022-10-11T08:04:53"/>
        <d v="2022-10-11T08:29:56"/>
        <d v="2022-10-11T09:20:25"/>
        <d v="2022-10-11T09:30:02"/>
        <d v="2022-10-11T09:52:58"/>
        <d v="2022-10-11T09:54:37"/>
        <d v="2022-10-11T10:11:50"/>
        <d v="2022-10-11T11:22:35"/>
        <d v="2022-10-11T13:20:04"/>
        <d v="2022-10-11T13:39:40"/>
        <d v="2022-10-11T14:24:08"/>
        <d v="2022-10-11T14:56:07"/>
        <d v="2022-10-11T15:22:57"/>
        <d v="2022-10-11T15:30:40"/>
        <d v="2022-10-11T15:32:52"/>
        <d v="2022-10-11T15:41:24"/>
        <d v="2022-10-11T15:45:49"/>
        <d v="2022-10-11T15:52:49"/>
        <d v="2022-10-11T15:59:31"/>
        <d v="2022-10-11T16:09:16"/>
        <d v="2022-10-11T16:29:19"/>
        <d v="2022-10-11T18:44:44"/>
        <d v="2022-10-11T21:54:27"/>
        <d v="2022-10-12T05:54:34"/>
        <d v="2022-10-12T07:05:59"/>
        <d v="2022-10-12T08:08:36"/>
        <d v="2022-10-12T08:28:38"/>
        <d v="2022-10-12T09:37:38"/>
        <d v="2022-10-12T10:30:57"/>
        <d v="2022-10-12T11:05:10"/>
        <d v="2022-10-12T11:06:42"/>
        <d v="2022-10-12T11:59:45"/>
        <d v="2022-10-12T12:23:47"/>
        <d v="2022-10-12T12:42:34"/>
        <d v="2022-10-12T13:26:20"/>
        <d v="2022-10-12T14:23:22"/>
        <d v="2022-10-12T14:31:14"/>
        <d v="2022-10-12T14:47:35"/>
        <d v="2022-10-12T14:48:42"/>
        <d v="2022-10-12T14:56:01"/>
        <d v="2022-10-12T15:40:48"/>
        <d v="2022-10-12T16:00:28"/>
        <d v="2022-10-12T16:24:15"/>
        <d v="2022-10-12T16:58:20"/>
        <d v="2022-10-12T18:13:13"/>
        <d v="2022-10-13T06:51:29"/>
        <d v="2022-10-13T08:21:45"/>
        <d v="2022-10-13T08:23:00"/>
        <d v="2022-10-13T09:14:37"/>
        <d v="2022-10-13T09:16:15"/>
        <d v="2022-10-13T09:18:08"/>
        <d v="2022-10-13T09:27:19"/>
        <d v="2022-10-13T09:34:10"/>
        <d v="2022-10-13T10:40:03"/>
        <d v="2022-10-13T11:21:04"/>
        <d v="2022-10-13T11:57:03"/>
        <d v="2022-10-13T13:27:21"/>
        <d v="2022-10-13T13:53:40"/>
        <d v="2022-10-13T13:56:17"/>
        <d v="2022-10-13T14:40:46"/>
        <d v="2022-10-13T15:07:14"/>
        <d v="2022-10-13T15:08:32"/>
        <d v="2022-10-13T15:12:01"/>
        <d v="2022-10-13T16:07:23"/>
        <d v="2022-10-13T16:35:56"/>
        <d v="2022-10-13T16:44:16"/>
        <d v="2022-10-13T20:06:54"/>
        <d v="2022-10-13T23:41:51"/>
        <d v="2022-10-13T23:56:39"/>
        <d v="2022-10-14T06:43:16"/>
        <d v="2022-10-14T07:08:51"/>
        <d v="2022-10-14T07:46:31"/>
        <d v="2022-10-14T08:42:17"/>
        <d v="2022-10-14T08:50:29"/>
        <d v="2022-10-14T09:35:40"/>
        <d v="2022-10-14T09:38:32"/>
        <d v="2022-10-14T10:17:51"/>
        <d v="2022-10-14T10:25:20"/>
        <d v="2022-10-14T10:44:12"/>
        <d v="2022-10-14T11:09:49"/>
        <d v="2022-10-14T15:00:33"/>
        <d v="2022-10-14T17:17:17"/>
        <d v="2022-10-14T23:54:50"/>
        <d v="2022-10-15T00:01:16"/>
        <d v="2022-10-15T07:57:37"/>
        <d v="2022-10-15T08:03:43"/>
        <d v="2022-10-15T08:22:20"/>
        <d v="2022-10-15T09:17:58"/>
        <d v="2022-10-15T10:22:47"/>
        <d v="2022-10-15T10:32:17"/>
        <d v="2022-10-15T16:39:17"/>
        <d v="2022-10-15T21:09:15"/>
        <d v="2022-10-16T00:17:14"/>
        <d v="2022-10-16T00:22:25"/>
        <d v="2022-10-16T14:12:59"/>
        <d v="2022-10-16T22:43:27"/>
        <d v="2022-10-17T11:01:29"/>
        <d v="2022-10-17T15:08:16"/>
        <d v="2022-10-17T18:36:09"/>
        <d v="2022-10-18T07:35:25"/>
        <d v="2022-10-18T08:57:42"/>
        <d v="2022-10-18T09:15:49"/>
        <d v="2022-10-18T09:31:17"/>
        <d v="2022-10-18T09:34:40"/>
        <d v="2022-10-18T09:38:21"/>
        <d v="2022-10-18T09:43:33"/>
        <d v="2022-10-18T09:51:41"/>
        <d v="2022-10-18T09:52:53"/>
        <d v="2022-10-18T09:58:31"/>
        <d v="2022-10-18T10:04:56"/>
        <d v="2022-10-18T10:22:42"/>
        <d v="2022-10-18T10:27:43"/>
        <d v="2022-10-18T10:55:53"/>
        <d v="2022-10-18T11:41:22"/>
        <d v="2022-10-18T12:25:15"/>
        <d v="2022-10-18T13:49:53"/>
        <d v="2022-10-18T14:15:47"/>
        <d v="2022-10-18T14:24:36"/>
        <d v="2022-10-18T14:33:02"/>
        <d v="2022-10-18T14:34:32"/>
        <d v="2022-10-18T16:11:12"/>
        <d v="2022-10-18T16:33:49"/>
        <d v="2022-10-18T17:22:58"/>
        <d v="2022-10-18T17:27:35"/>
        <d v="2022-10-18T18:34:22"/>
        <d v="2022-10-18T21:29:15"/>
        <d v="2022-10-19T06:56:28"/>
        <d v="2022-10-19T07:10:25"/>
        <d v="2022-10-19T07:48:13"/>
        <d v="2022-10-19T07:49:19"/>
        <d v="2022-10-19T07:58:53"/>
        <d v="2022-10-19T08:12:38"/>
        <d v="2022-10-19T08:24:22"/>
        <d v="2022-10-19T08:40:27"/>
        <d v="2022-10-19T08:50:45"/>
        <d v="2022-10-19T09:29:00"/>
        <d v="2022-10-19T09:43:00"/>
        <d v="2022-10-19T10:11:46"/>
        <d v="2022-10-19T10:18:06"/>
        <d v="2022-10-19T10:43:36"/>
        <d v="2022-10-19T11:02:42"/>
        <d v="2022-10-19T11:09:55"/>
        <d v="2022-10-19T11:31:12"/>
        <d v="2022-10-19T15:10:32"/>
        <d v="2022-10-19T15:59:51"/>
        <d v="2022-10-19T16:01:08"/>
        <d v="2022-10-19T16:09:24"/>
        <d v="2022-10-19T23:25:17"/>
        <d v="2022-10-20T06:52:04"/>
        <d v="2022-10-20T07:15:48"/>
        <d v="2022-10-20T07:35:26"/>
        <d v="2022-10-20T07:56:11"/>
        <d v="2022-10-20T09:40:16"/>
        <d v="2022-10-20T10:13:01"/>
        <d v="2022-10-20T10:23:52"/>
        <d v="2022-10-20T11:48:40"/>
        <d v="2022-10-20T13:23:09"/>
        <d v="2022-10-20T13:26:30"/>
        <d v="2022-10-20T13:53:07"/>
        <d v="2022-10-20T14:07:25"/>
        <d v="2022-10-20T14:15:27"/>
        <d v="2022-10-20T14:44:36"/>
        <d v="2022-10-20T15:00:15"/>
        <d v="2022-10-20T16:29:47"/>
        <d v="2022-10-20T16:42:35"/>
        <d v="2022-10-20T16:53:13"/>
        <d v="2022-10-20T18:14:50"/>
        <d v="2022-10-20T23:23:20"/>
        <d v="2022-10-21T00:28:55"/>
        <d v="2022-10-21T00:36:03"/>
        <d v="2022-10-21T06:50:14"/>
        <d v="2022-10-21T07:17:44"/>
        <d v="2022-10-21T07:27:45"/>
        <d v="2022-10-21T07:58:40"/>
        <d v="2022-10-21T08:03:24"/>
        <d v="2022-10-21T08:13:47"/>
        <d v="2022-10-21T08:56:01"/>
        <d v="2022-10-21T09:14:00"/>
        <d v="2022-10-21T09:20:27"/>
        <d v="2022-10-21T09:47:31"/>
        <d v="2022-10-21T10:04:55"/>
        <d v="2022-10-21T10:29:00"/>
        <d v="2022-10-21T10:50:15"/>
        <d v="2022-10-21T11:13:22"/>
        <d v="2022-10-21T11:17:23"/>
        <d v="2022-10-21T12:21:37"/>
        <d v="2022-10-21T13:25:55"/>
        <d v="2022-10-21T13:28:46"/>
        <d v="2022-10-21T13:30:24"/>
        <d v="2022-10-21T14:38:05"/>
        <d v="2022-10-21T14:59:56"/>
        <d v="2022-10-21T15:01:01"/>
        <d v="2022-10-21T15:08:42"/>
        <d v="2022-10-21T15:09:39"/>
        <d v="2022-10-21T21:13:46"/>
        <d v="2022-10-22T06:35:15"/>
        <d v="2022-10-22T23:53:50"/>
        <d v="2022-10-23T08:15:54"/>
        <d v="2022-10-23T10:06:39"/>
        <d v="2022-10-23T20:14:05"/>
        <d v="2022-10-24T07:03:22"/>
        <d v="2022-10-24T07:17:41"/>
        <d v="2022-10-24T08:01:20"/>
        <d v="2022-10-24T08:27:58"/>
        <d v="2022-10-24T09:15:13"/>
        <d v="2022-10-24T09:39:30"/>
        <d v="2022-10-24T09:51:24"/>
        <d v="2022-10-24T10:00:11"/>
        <d v="2022-10-24T10:06:36"/>
        <d v="2022-10-24T10:09:53"/>
        <d v="2022-10-24T10:44:25"/>
        <d v="2022-10-24T10:47:30"/>
        <d v="2022-10-24T12:08:43"/>
        <d v="2022-10-24T14:31:10"/>
        <d v="2022-10-24T14:36:25"/>
        <d v="2022-10-24T14:54:07"/>
        <d v="2022-10-24T15:56:21"/>
        <d v="2022-10-24T17:24:09"/>
        <d v="2022-10-24T21:57:20"/>
        <d v="2022-10-24T22:44:29"/>
        <d v="2022-10-24T22:47:36"/>
        <d v="2022-10-25T08:09:15"/>
        <d v="2022-10-25T09:08:03"/>
        <d v="2022-10-25T09:21:05"/>
        <d v="2022-10-25T09:24:45"/>
        <d v="2022-10-25T11:11:35"/>
        <d v="2022-10-25T11:14:10"/>
        <d v="2022-10-25T13:44:56"/>
        <d v="2022-10-25T15:23:18"/>
        <d v="2022-10-25T15:26:42"/>
        <d v="2022-10-25T15:28:15"/>
        <d v="2022-10-25T15:30:18"/>
        <d v="2022-10-25T16:10:51"/>
        <d v="2022-10-25T16:19:14"/>
        <d v="2022-10-25T17:40:56"/>
        <d v="2022-10-25T17:43:58"/>
        <d v="2022-10-25T22:52:15"/>
        <d v="2022-10-26T07:25:38"/>
        <d v="2022-10-26T07:28:42"/>
        <d v="2022-10-26T08:44:09"/>
        <d v="2022-10-26T08:52:17"/>
        <d v="2022-10-26T08:55:02"/>
        <d v="2022-10-26T10:30:21"/>
        <d v="2022-10-26T10:53:07"/>
        <d v="2022-10-26T12:14:15"/>
        <d v="2022-10-26T15:12:22"/>
        <d v="2022-10-26T15:22:19"/>
        <d v="2022-10-26T16:14:48"/>
        <d v="2022-10-26T16:22:20"/>
        <d v="2022-10-26T16:24:16"/>
        <d v="2022-10-26T18:07:53"/>
        <d v="2022-10-27T05:31:09"/>
        <d v="2022-10-27T05:51:59"/>
        <d v="2022-10-27T05:55:15"/>
        <d v="2022-10-27T07:06:52"/>
        <d v="2022-10-27T08:45:52"/>
        <d v="2022-10-27T08:47:46"/>
        <d v="2022-10-27T09:00:20"/>
        <d v="2022-10-27T09:35:27"/>
        <d v="2022-10-27T10:39:09"/>
        <d v="2022-10-27T10:54:06"/>
        <d v="2022-10-27T13:22:41"/>
        <d v="2022-10-27T13:34:44"/>
        <d v="2022-10-27T13:39:13"/>
        <d v="2022-10-27T13:59:10"/>
        <d v="2022-10-27T15:14:18"/>
        <d v="2022-10-27T15:35:21"/>
        <d v="2022-10-27T15:49:33"/>
        <d v="2022-10-27T15:51:22"/>
        <d v="2022-10-27T16:00:53"/>
        <d v="2022-10-27T16:15:48"/>
        <d v="2022-10-28T07:58:15"/>
        <d v="2022-10-28T08:36:07"/>
        <d v="2022-10-28T08:38:09"/>
        <d v="2022-10-28T09:06:54"/>
        <d v="2022-10-28T10:26:49"/>
        <d v="2022-10-28T13:41:20"/>
        <d v="2022-10-28T13:49:13"/>
        <d v="2022-10-28T14:14:37"/>
        <d v="2022-10-28T14:14:53"/>
        <d v="2022-10-28T14:20:39"/>
        <d v="2022-10-28T14:55:51"/>
        <d v="2022-10-28T15:14:43"/>
        <d v="2022-10-28T18:28:25"/>
        <d v="2022-10-29T00:07:15"/>
        <d v="2022-10-29T07:33:42"/>
        <d v="2022-10-29T08:59:21"/>
        <d v="2022-10-29T09:18:20"/>
        <d v="2022-10-29T09:30:11"/>
        <d v="2022-10-29T10:20:34"/>
        <d v="2022-10-29T10:30:32"/>
        <d v="2022-10-29T10:32:08"/>
        <d v="2022-10-29T10:49:37"/>
        <d v="2022-10-29T10:56:05"/>
        <d v="2022-10-29T12:23:06"/>
        <d v="2022-10-29T14:49:52"/>
        <d v="2022-10-29T22:47:44"/>
        <d v="2022-05-11T00:00:00"/>
        <d v="2022-10-31T09:18:39"/>
        <d v="2022-10-31T16:48:50"/>
        <d v="2022-11-01T15:19:12"/>
        <d v="2022-11-02T02:00:19"/>
        <d v="2022-11-02T06:46:19"/>
        <d v="2022-11-02T06:54:43"/>
        <d v="2022-11-02T06:55:12"/>
        <d v="2022-11-02T07:53:43"/>
        <d v="2022-11-02T10:07:16"/>
        <d v="2022-11-02T11:08:37"/>
        <d v="2022-11-02T14:36:36"/>
        <d v="2022-11-02T15:57:48"/>
        <d v="2022-11-02T18:31:19"/>
        <d v="2022-11-04T12:14:40"/>
        <d v="2022-11-04T18:05:42"/>
        <d v="2022-11-04T22:24:55"/>
        <d v="2022-11-07T16:38:51"/>
        <d v="2022-11-08T16:14:32"/>
        <d v="2022-11-09T11:38:38"/>
        <d v="2022-11-10T07:12:42"/>
        <d v="2022-11-10T07:58:24"/>
        <d v="2022-11-15T08:17:30"/>
        <d v="2022-11-16T11:03:24"/>
        <d v="2022-11-20T15:11:08"/>
        <d v="2022-11-21T09:07:32"/>
        <d v="2022-11-21T13:23:19"/>
        <d v="2022-11-21T15:15:02"/>
        <d v="2022-11-24T00:57:43"/>
        <d v="2022-11-24T12:40:21"/>
        <d v="2022-11-26T09:03:43"/>
        <d v="2022-11-27T17:52:27"/>
        <d v="2022-11-28T17:48:40"/>
      </sharedItems>
      <fieldGroup par="8" base="4">
        <rangePr groupBy="days" startDate="2022-05-11T00:00:00" endDate="2022-11-28T17:48:40"/>
        <groupItems count="368">
          <s v="&lt;11/05/2022"/>
          <s v="1-ene"/>
          <s v="2-ene"/>
          <s v="3-ene"/>
          <s v="4-ene"/>
          <s v="5-ene"/>
          <s v="6-ene"/>
          <s v="7-ene"/>
          <s v="8-ene"/>
          <s v="9-ene"/>
          <s v="10-ene"/>
          <s v="11-ene"/>
          <s v="12-ene"/>
          <s v="13-ene"/>
          <s v="14-ene"/>
          <s v="15-ene"/>
          <s v="16-ene"/>
          <s v="17-ene"/>
          <s v="18-ene"/>
          <s v="19-ene"/>
          <s v="20-ene"/>
          <s v="21-ene"/>
          <s v="22-ene"/>
          <s v="23-ene"/>
          <s v="24-ene"/>
          <s v="25-ene"/>
          <s v="26-ene"/>
          <s v="27-ene"/>
          <s v="28-ene"/>
          <s v="29-ene"/>
          <s v="30-ene"/>
          <s v="31-ene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ar"/>
          <s v="2-mar"/>
          <s v="3-mar"/>
          <s v="4-mar"/>
          <s v="5-mar"/>
          <s v="6-mar"/>
          <s v="7-mar"/>
          <s v="8-mar"/>
          <s v="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1-abr"/>
          <s v="2-abr"/>
          <s v="3-abr"/>
          <s v="4-abr"/>
          <s v="5-abr"/>
          <s v="6-abr"/>
          <s v="7-abr"/>
          <s v="8-abr"/>
          <s v="9-abr"/>
          <s v="10-abr"/>
          <s v="11-abr"/>
          <s v="12-abr"/>
          <s v="13-abr"/>
          <s v="14-abr"/>
          <s v="15-abr"/>
          <s v="16-abr"/>
          <s v="17-abr"/>
          <s v="18-abr"/>
          <s v="19-abr"/>
          <s v="20-abr"/>
          <s v="21-abr"/>
          <s v="22-abr"/>
          <s v="23-abr"/>
          <s v="24-abr"/>
          <s v="25-abr"/>
          <s v="26-abr"/>
          <s v="27-abr"/>
          <s v="28-abr"/>
          <s v="29-abr"/>
          <s v="30-abr"/>
          <s v="1-may"/>
          <s v="2-may"/>
          <s v="3-may"/>
          <s v="4-may"/>
          <s v="5-may"/>
          <s v="6-may"/>
          <s v="7-may"/>
          <s v="8-may"/>
          <s v="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go"/>
          <s v="2-ago"/>
          <s v="3-ago"/>
          <s v="4-ago"/>
          <s v="5-ago"/>
          <s v="6-ago"/>
          <s v="7-ago"/>
          <s v="8-ago"/>
          <s v="9-ago"/>
          <s v="10-ago"/>
          <s v="11-ago"/>
          <s v="12-ago"/>
          <s v="13-ago"/>
          <s v="14-ago"/>
          <s v="15-ago"/>
          <s v="16-ago"/>
          <s v="17-ago"/>
          <s v="18-ago"/>
          <s v="19-ago"/>
          <s v="20-ago"/>
          <s v="21-ago"/>
          <s v="22-ago"/>
          <s v="23-ago"/>
          <s v="24-ago"/>
          <s v="25-ago"/>
          <s v="26-ago"/>
          <s v="27-ago"/>
          <s v="28-ago"/>
          <s v="29-ago"/>
          <s v="30-ago"/>
          <s v="31-ago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ct"/>
          <s v="2-oct"/>
          <s v="3-oct"/>
          <s v="4-oct"/>
          <s v="5-oct"/>
          <s v="6-oct"/>
          <s v="7-oct"/>
          <s v="8-oct"/>
          <s v="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ic"/>
          <s v="2-dic"/>
          <s v="3-dic"/>
          <s v="4-dic"/>
          <s v="5-dic"/>
          <s v="6-dic"/>
          <s v="7-dic"/>
          <s v="8-dic"/>
          <s v="9-dic"/>
          <s v="10-dic"/>
          <s v="11-dic"/>
          <s v="12-dic"/>
          <s v="13-dic"/>
          <s v="14-dic"/>
          <s v="15-dic"/>
          <s v="16-dic"/>
          <s v="17-dic"/>
          <s v="18-dic"/>
          <s v="19-dic"/>
          <s v="20-dic"/>
          <s v="21-dic"/>
          <s v="22-dic"/>
          <s v="23-dic"/>
          <s v="24-dic"/>
          <s v="25-dic"/>
          <s v="26-dic"/>
          <s v="27-dic"/>
          <s v="28-dic"/>
          <s v="29-dic"/>
          <s v="30-dic"/>
          <s v="31-dic"/>
          <s v="&gt;28/11/2022"/>
        </groupItems>
      </fieldGroup>
    </cacheField>
    <cacheField name="VALOR FACTURA" numFmtId="0">
      <sharedItems containsSemiMixedTypes="0" containsString="0" containsNumber="1" containsInteger="1" minValue="577" maxValue="780830"/>
    </cacheField>
    <cacheField name="NOS DEBEN" numFmtId="44">
      <sharedItems containsSemiMixedTypes="0" containsString="0" containsNumber="1" containsInteger="1" minValue="577" maxValue="780830"/>
    </cacheField>
    <cacheField name="EDAD CARTERA" numFmtId="2">
      <sharedItems containsSemiMixedTypes="0" containsString="0" containsNumber="1" minValue="32.257870382163674" maxValue="234" count="919">
        <n v="211"/>
        <n v="184"/>
        <n v="153"/>
        <n v="123"/>
        <n v="120.73276620358229"/>
        <n v="120.60537037020549"/>
        <n v="120.54744214098901"/>
        <n v="120.54524306720123"/>
        <n v="120.53675925917923"/>
        <n v="120.32453703694046"/>
        <n v="120.26976851839572"/>
        <n v="120.24347223388031"/>
        <n v="119.70340277766809"/>
        <n v="119.59750001179054"/>
        <n v="119.57312501175329"/>
        <n v="119.57011575251818"/>
        <n v="119.56649306695908"/>
        <n v="119.49980325251818"/>
        <n v="119.46788195613772"/>
        <n v="119.46001157397404"/>
        <n v="119.33959491876885"/>
        <n v="119.26239583315328"/>
        <n v="119.25413194438443"/>
        <n v="119.09880788205191"/>
        <n v="119.09665510430932"/>
        <n v="118.48608797462657"/>
        <n v="118.41204862250015"/>
        <n v="118.19931714143604"/>
        <n v="118.04232638888061"/>
        <n v="118.02773148147389"/>
        <n v="117.74865740723908"/>
        <n v="117.72605324070901"/>
        <n v="117.62700231466442"/>
        <n v="117.49982640054077"/>
        <n v="116.75174768501893"/>
        <n v="116.72468749992549"/>
        <n v="116.68719907384366"/>
        <n v="116.67314815986902"/>
        <n v="116.65584490727633"/>
        <n v="116.60976852988824"/>
        <n v="116.57224538177252"/>
        <n v="116.46819445583969"/>
        <n v="116.46074075251818"/>
        <n v="116.43203703686595"/>
        <n v="116.40484954882413"/>
        <n v="116.31993056694046"/>
        <n v="116.31530093727633"/>
        <n v="116.30453703692183"/>
        <n v="116.30347223393619"/>
        <n v="116.30325231468305"/>
        <n v="116.29855325212702"/>
        <n v="116.19783564796671"/>
        <n v="115.97291667805985"/>
        <n v="115.73730324069038"/>
        <n v="115.70962964138016"/>
        <n v="115.67925925925374"/>
        <n v="115.66096065985039"/>
        <n v="115.61363427061588"/>
        <n v="115.60707175917923"/>
        <n v="115.60684027755633"/>
        <n v="115.6032060184516"/>
        <n v="115.60018519684672"/>
        <n v="115.58930555544794"/>
        <n v="115.58244212949648"/>
        <n v="115.47282407386228"/>
        <n v="115.46967593766749"/>
        <n v="115.43064814805984"/>
        <n v="115.42464120360091"/>
        <n v="115.41429399326444"/>
        <n v="115.39785879617557"/>
        <n v="115.36295140068978"/>
        <n v="115.32857638876885"/>
        <n v="115.31489584501833"/>
        <n v="115.30604167841375"/>
        <n v="114.69704861100763"/>
        <n v="114.68796296278015"/>
        <n v="114.68704862287268"/>
        <n v="114.68160879611969"/>
        <n v="114.63387731462717"/>
        <n v="114.5714583331719"/>
        <n v="114.56825231481344"/>
        <n v="114.56662038201466"/>
        <n v="114.56136575248092"/>
        <n v="114.55750001175329"/>
        <n v="114.37979167839512"/>
        <n v="114.35378473391756"/>
        <n v="114.28721064794809"/>
        <n v="114.19328703684732"/>
        <n v="114.09805555548519"/>
        <n v="114.05312501173466"/>
        <n v="113.71710649318993"/>
        <n v="113.69877314800397"/>
        <n v="113.68810185184702"/>
        <n v="113.65482638869435"/>
        <n v="113.64055555546656"/>
        <n v="113.63233796274289"/>
        <n v="113.62667825212702"/>
        <n v="113.61975695611909"/>
        <n v="113.606736110989"/>
        <n v="113.59783565951511"/>
        <n v="113.58598380768672"/>
        <n v="113.56214121542871"/>
        <n v="113.43840278917924"/>
        <n v="113.43280092580244"/>
        <n v="113.43064814805984"/>
        <n v="113.40805555554107"/>
        <n v="113.38900462957099"/>
        <n v="113.38697917805985"/>
        <n v="113.38026620354503"/>
        <n v="113.37736112251878"/>
        <n v="113.36261575249955"/>
        <n v="113.34246527776122"/>
        <n v="113.33826388884336"/>
        <n v="113.33559028944001"/>
        <n v="113.33265047473833"/>
        <n v="113.31821760395542"/>
        <n v="113.31305555533618"/>
        <n v="113.05646991916001"/>
        <n v="113.05332175921649"/>
        <n v="112.72446760395542"/>
        <n v="112.71341436356306"/>
        <n v="112.7073032525368"/>
        <n v="112.69384260429069"/>
        <n v="112.67256944440305"/>
        <n v="112.66951388865709"/>
        <n v="112.65648149326444"/>
        <n v="112.59813657402992"/>
        <n v="112.59557870356366"/>
        <n v="112.57690973393619"/>
        <n v="112.41995371505618"/>
        <n v="112.41907407389954"/>
        <n v="111.59104166645557"/>
        <n v="111.47517362283543"/>
        <n v="111.21461806725711"/>
        <n v="111.00612268503755"/>
        <n v="110.34004630800337"/>
        <n v="110.33770834468305"/>
        <n v="110.33549769688398"/>
        <n v="110.33236111095175"/>
        <n v="109.93805555533618"/>
        <n v="109.66715278942138"/>
        <n v="109.63821760425344"/>
        <n v="109.601724548731"/>
        <n v="109.31922453688458"/>
        <n v="109.25599538208917"/>
        <n v="109.18253472214565"/>
        <n v="109.17652777768672"/>
        <n v="108.7016435302794"/>
        <n v="108.67618055548519"/>
        <n v="108.60657407389954"/>
        <n v="108.58412038208917"/>
        <n v="108.5722106480971"/>
        <n v="108.55497685167938"/>
        <n v="108.43278935179114"/>
        <n v="108.43079862277955"/>
        <n v="108.13479166664183"/>
        <n v="108.09656251175329"/>
        <n v="107.97539351833984"/>
        <n v="107.6711342590861"/>
        <n v="107.63361111097038"/>
        <n v="107.63219908578321"/>
        <n v="107.62571759242564"/>
        <n v="107.62324075214565"/>
        <n v="107.24364584498107"/>
        <n v="106.97740741912276"/>
        <n v="106.95432870369405"/>
        <n v="106.72609954839572"/>
        <n v="106.66196760395542"/>
        <n v="106.65849537029862"/>
        <n v="106.65344907389954"/>
        <n v="106.56548612285405"/>
        <n v="106.56413194444031"/>
        <n v="106.53591435169801"/>
        <n v="106.52380787022412"/>
        <n v="106.43380788201466"/>
        <n v="106.41284723393619"/>
        <n v="106.37291667843238"/>
        <n v="106.36406251136214"/>
        <n v="106.35836805542931"/>
        <n v="106.35474537033588"/>
        <n v="106.35189815983176"/>
        <n v="106.23539353022352"/>
        <n v="106.22162037016824"/>
        <n v="106.03561343764886"/>
        <n v="106.03040509251878"/>
        <n v="105.71699075214565"/>
        <n v="105.70986111089587"/>
        <n v="105.70421297475696"/>
        <n v="105.66971065988764"/>
        <n v="105.64079861110076"/>
        <n v="105.57193288207054"/>
        <n v="105.57115741912276"/>
        <n v="105.53761574067175"/>
        <n v="105.536423610989"/>
        <n v="105.52700232621282"/>
        <n v="105.51605325238779"/>
        <n v="105.47924768505618"/>
        <n v="105.45361112290993"/>
        <n v="105.39133101841435"/>
        <n v="105.3597801043652"/>
        <n v="105.3557407525368"/>
        <n v="105.35436343727633"/>
        <n v="105.34344907384366"/>
        <n v="105.34322917833924"/>
        <n v="105.32186342589557"/>
        <n v="105.31893519684672"/>
        <n v="105.27774305548519"/>
        <n v="104.98244212940335"/>
        <n v="104.73120370367542"/>
        <n v="104.64033565949649"/>
        <n v="104.63846065988764"/>
        <n v="104.6369907525368"/>
        <n v="104.63589121541008"/>
        <n v="104.60577546292916"/>
        <n v="104.57935185171664"/>
        <n v="104.55628473358229"/>
        <n v="104.53652777755633"/>
        <n v="104.51349537028"/>
        <n v="104.37314814794809"/>
        <n v="104.14957175916061"/>
        <n v="103.57057870365679"/>
        <n v="103.37612268514931"/>
        <n v="103.23381945583969"/>
        <n v="102.95266204839572"/>
        <n v="102.68804398132488"/>
        <n v="102.64500001166016"/>
        <n v="102.62802083324641"/>
        <n v="102.62387732649222"/>
        <n v="102.58003472210839"/>
        <n v="102.5738541665487"/>
        <n v="102.55487268511206"/>
        <n v="102.53530092583969"/>
        <n v="102.4361805669032"/>
        <n v="102.42369212955236"/>
        <n v="102.41967592574656"/>
        <n v="102.40958334505558"/>
        <n v="102.40718751167879"/>
        <n v="102.40320602990687"/>
        <n v="102.36237269686535"/>
        <n v="102.35543981473893"/>
        <n v="102.33611111110076"/>
        <n v="102.31820601830259"/>
        <n v="102.28109953692183"/>
        <n v="102.21113425912336"/>
        <n v="102.13894675904885"/>
        <n v="101.70813657389954"/>
        <n v="101.68379630800337"/>
        <n v="101.68171297432855"/>
        <n v="101.67384260427207"/>
        <n v="101.62281251139939"/>
        <n v="101.59870371548459"/>
        <n v="101.56753473356366"/>
        <n v="101.55814814800397"/>
        <n v="101.55711805541068"/>
        <n v="101.53934027766809"/>
        <n v="101.53914353018627"/>
        <n v="101.53133103018627"/>
        <n v="101.44903935166076"/>
        <n v="101.41619214136153"/>
        <n v="101.41061343764886"/>
        <n v="101.40393518516794"/>
        <n v="101.37152778916061"/>
        <n v="101.3356828703545"/>
        <n v="101.32656251173466"/>
        <n v="101.32420138875023"/>
        <n v="101.29552083322778"/>
        <n v="101.27062499988824"/>
        <n v="100.69350695610046"/>
        <n v="100.68733796291053"/>
        <n v="100.6848726850003"/>
        <n v="100.61146990722045"/>
        <n v="100.61057870369405"/>
        <n v="100.60254629608244"/>
        <n v="100.5886458447203"/>
        <n v="100.57537038205191"/>
        <n v="100.55431714141741"/>
        <n v="100.54480325244367"/>
        <n v="100.4336342709139"/>
        <n v="100.41925927065313"/>
        <n v="100.34130788175389"/>
        <n v="100.27765046292916"/>
        <n v="100.24119212944061"/>
        <n v="100.2328935302794"/>
        <n v="100.14634260395542"/>
        <n v="100.10282408585772"/>
        <n v="99.742870382033288"/>
        <n v="99.686539363581687"/>
        <n v="99.671319455839694"/>
        <n v="99.624201400671154"/>
        <n v="99.590011573862284"/>
        <n v="99.569004641380161"/>
        <n v="99.45157408574596"/>
        <n v="99.097465277649462"/>
        <n v="98.701770833227783"/>
        <n v="98.697673622518778"/>
        <n v="98.67758101830259"/>
        <n v="98.661875011399388"/>
        <n v="98.562928252387792"/>
        <n v="98.556828715372831"/>
        <n v="98.530763888731599"/>
        <n v="98.506655103992671"/>
        <n v="98.494699073955417"/>
        <n v="98.403958333190531"/>
        <n v="98.303981493227184"/>
        <n v="97.516423610970378"/>
        <n v="97.499108807649463"/>
        <n v="97.32995370356366"/>
        <n v="97.104571759235114"/>
        <n v="97.064722233917564"/>
        <n v="97.040752326603979"/>
        <n v="96.29275462962687"/>
        <n v="96.212696759030223"/>
        <n v="96.112974548712373"/>
        <n v="96.07767362287268"/>
        <n v="95.661377326585352"/>
        <n v="95.631388888694346"/>
        <n v="95.62020833324641"/>
        <n v="95.588634259067476"/>
        <n v="95.586909722071141"/>
        <n v="95.574571770615876"/>
        <n v="95.572546296287328"/>
        <n v="95.560162048786879"/>
        <n v="95.540486122481525"/>
        <n v="95.527708345092833"/>
        <n v="95.518692141398787"/>
        <n v="95.426122684963048"/>
        <n v="95.426006944384426"/>
        <n v="95.422638900578022"/>
        <n v="95.383368055336177"/>
        <n v="95.363599536940455"/>
        <n v="95.349085648078471"/>
        <n v="95.346550937276334"/>
        <n v="95.336770845111459"/>
        <n v="95.331944444216788"/>
        <n v="95.311631956137717"/>
        <n v="95.299282407388091"/>
        <n v="95.286550937686116"/>
        <n v="94.745347233954817"/>
        <n v="94.718622696585953"/>
        <n v="94.714571759104729"/>
        <n v="94.697499999776483"/>
        <n v="94.676226863637567"/>
        <n v="94.674884259235114"/>
        <n v="94.665671308059245"/>
        <n v="94.661493055522442"/>
        <n v="94.650740752462298"/>
        <n v="94.645787036977708"/>
        <n v="94.606712974607944"/>
        <n v="94.586956030223519"/>
        <n v="94.576678240671754"/>
        <n v="94.560682882089168"/>
        <n v="94.533738437574357"/>
        <n v="94.526319455821067"/>
        <n v="94.516631956212223"/>
        <n v="94.44055556692183"/>
        <n v="94.435509270988405"/>
        <n v="94.430972233880311"/>
        <n v="94.413124999962747"/>
        <n v="94.380787036847323"/>
        <n v="94.378379629459232"/>
        <n v="94.369155104272068"/>
        <n v="94.364907407201827"/>
        <n v="94.349143530242145"/>
        <n v="94.285277789458632"/>
        <n v="94.179861111100763"/>
        <n v="93.757534733973444"/>
        <n v="93.648344919085503"/>
        <n v="93.641851851716638"/>
        <n v="93.629710659850389"/>
        <n v="93.62826388888061"/>
        <n v="93.605381944216788"/>
        <n v="93.603854178451002"/>
        <n v="93.598344918806106"/>
        <n v="93.571087962947786"/>
        <n v="93.414305567275733"/>
        <n v="93.413009271025658"/>
        <n v="93.403703703545034"/>
        <n v="93.389016203582287"/>
        <n v="93.380011573899537"/>
        <n v="93.338263888843358"/>
        <n v="93.321076400578022"/>
        <n v="93.304814814589918"/>
        <n v="93.019282418768853"/>
        <n v="92.722696770913899"/>
        <n v="92.693182870279998"/>
        <n v="92.677384259179235"/>
        <n v="92.666469907388091"/>
        <n v="92.610949073918164"/>
        <n v="92.592476851772517"/>
        <n v="92.583981481380761"/>
        <n v="92.562708333134651"/>
        <n v="92.546990740578622"/>
        <n v="92.540243067312986"/>
        <n v="92.534548610914499"/>
        <n v="92.520891203545034"/>
        <n v="92.515752314589918"/>
        <n v="92.439571759197861"/>
        <n v="92.435405103955418"/>
        <n v="92.407465277705342"/>
        <n v="92.405902789440006"/>
        <n v="92.404907407239079"/>
        <n v="92.404340289533138"/>
        <n v="92.387673622462898"/>
        <n v="92.384756956249475"/>
        <n v="92.381076400633901"/>
        <n v="92.374467604327947"/>
        <n v="92.356400462798774"/>
        <n v="92.337777777574956"/>
        <n v="92.336122685112059"/>
        <n v="92.302337974309921"/>
        <n v="92.253067141398787"/>
        <n v="92.249560196883976"/>
        <n v="92.077592604327947"/>
        <n v="91.708969907369465"/>
        <n v="91.668946770951152"/>
        <n v="91.668298610951751"/>
        <n v="91.658773147966713"/>
        <n v="91.645324085839093"/>
        <n v="91.637962974607944"/>
        <n v="91.634861122816801"/>
        <n v="91.620474536903203"/>
        <n v="91.609988425858319"/>
        <n v="91.582858796231449"/>
        <n v="91.57364584505558"/>
        <n v="91.528483808040619"/>
        <n v="91.422951400279999"/>
        <n v="91.410949085839093"/>
        <n v="91.404803240671754"/>
        <n v="91.38254630798474"/>
        <n v="91.367141203489155"/>
        <n v="91.356990740634501"/>
        <n v="91.322025474626571"/>
        <n v="91.314872696530074"/>
        <n v="91.216539351735264"/>
        <n v="90.743692141026258"/>
        <n v="90.660208333283663"/>
        <n v="90.65850694430992"/>
        <n v="90.638784733600914"/>
        <n v="90.550127326510847"/>
        <n v="90.504872696939856"/>
        <n v="90.46057871542871"/>
        <n v="90.213379629421979"/>
        <n v="89.264768518507481"/>
        <n v="88.719351851847023"/>
        <n v="88.70660880766809"/>
        <n v="88.667789351660758"/>
        <n v="88.654328715056181"/>
        <n v="88.643506955821067"/>
        <n v="88.632824074011296"/>
        <n v="88.607789363246411"/>
        <n v="88.56930555542931"/>
        <n v="88.562719918787479"/>
        <n v="88.562361110933125"/>
        <n v="88.548275462817401"/>
        <n v="88.519861110951751"/>
        <n v="88.509907407220453"/>
        <n v="88.500543981324881"/>
        <n v="88.472916678059846"/>
        <n v="88.438124999869615"/>
        <n v="88.430856492836028"/>
        <n v="88.399027789477259"/>
        <n v="88.384131944272667"/>
        <n v="88.374826400540769"/>
        <n v="88.37018519686535"/>
        <n v="88.327141215093434"/>
        <n v="88.316180567257106"/>
        <n v="88.307418993208557"/>
        <n v="88.286423610989004"/>
        <n v="88.22057870356366"/>
        <n v="87.712546308059245"/>
        <n v="87.698043993208557"/>
        <n v="87.668842604383826"/>
        <n v="87.621597222052515"/>
        <n v="87.619467603974044"/>
        <n v="87.592210648115724"/>
        <n v="87.573298622854054"/>
        <n v="87.53098380798474"/>
        <n v="87.527719919104129"/>
        <n v="87.428784721996635"/>
        <n v="87.39853009255603"/>
        <n v="87.396168992854655"/>
        <n v="87.386134271044284"/>
        <n v="87.382592592388391"/>
        <n v="87.374780092388391"/>
        <n v="87.348483796231449"/>
        <n v="87.341944456100464"/>
        <n v="87.3254976850003"/>
        <n v="87.309675925876945"/>
        <n v="87.307349537033588"/>
        <n v="87.305289351847023"/>
        <n v="87.193229178432375"/>
        <n v="86.725358807947487"/>
        <n v="86.708587974309921"/>
        <n v="86.704398159869015"/>
        <n v="86.684571770951152"/>
        <n v="86.681053252425045"/>
        <n v="86.663379629608244"/>
        <n v="86.65969907399267"/>
        <n v="86.650717603974044"/>
        <n v="86.625486122909933"/>
        <n v="86.61901620356366"/>
        <n v="86.596018518321216"/>
        <n v="86.567465289495885"/>
        <n v="86.544155092444271"/>
        <n v="86.525925937574357"/>
        <n v="86.431898159906268"/>
        <n v="86.397222233936191"/>
        <n v="86.379108808003366"/>
        <n v="86.368761573918164"/>
        <n v="86.353414363227785"/>
        <n v="86.333495381753892"/>
        <n v="86.325532419141382"/>
        <n v="86.317731493152678"/>
        <n v="86.311261585447937"/>
        <n v="85.925196771044284"/>
        <n v="85.649710659869015"/>
        <n v="85.638553252443671"/>
        <n v="85.634108796250075"/>
        <n v="85.630833344999701"/>
        <n v="85.618749999906868"/>
        <n v="85.602164351847023"/>
        <n v="85.600046296138316"/>
        <n v="85.54836805537343"/>
        <n v="85.54467592574656"/>
        <n v="85.52188658574596"/>
        <n v="85.466770844999701"/>
        <n v="85.435775474645197"/>
        <n v="85.36172453686595"/>
        <n v="85.353993055410683"/>
        <n v="85.326643530279398"/>
        <n v="85.304467592388391"/>
        <n v="85.248391203582287"/>
        <n v="85.096458344720304"/>
        <n v="84.714664351660758"/>
        <n v="84.713541666511446"/>
        <n v="84.697951400652528"/>
        <n v="84.695393530186266"/>
        <n v="84.648275462910533"/>
        <n v="84.646828703582287"/>
        <n v="84.64590277755633"/>
        <n v="84.644467604346573"/>
        <n v="84.635682870168239"/>
        <n v="84.59078703681007"/>
        <n v="84.588483808096498"/>
        <n v="84.583368055522442"/>
        <n v="84.580868067219853"/>
        <n v="84.575347233563662"/>
        <n v="84.553391215391457"/>
        <n v="84.550833333283663"/>
        <n v="84.522905104327947"/>
        <n v="84.486481492873281"/>
        <n v="84.477256944403052"/>
        <n v="84.41372685180977"/>
        <n v="84.375393529888242"/>
        <n v="84.361087974626571"/>
        <n v="84.297997685149312"/>
        <n v="84.226412036921829"/>
        <n v="84.07366898143664"/>
        <n v="83.452881944365799"/>
        <n v="83.411678240634501"/>
        <n v="83.278136585839093"/>
        <n v="81.720625011716038"/>
        <n v="81.684479178395122"/>
        <n v="81.673379641026258"/>
        <n v="81.669907407369465"/>
        <n v="81.666956030298024"/>
        <n v="81.665682882070541"/>
        <n v="81.643773159943521"/>
        <n v="81.582662048749626"/>
        <n v="81.559513888787478"/>
        <n v="81.558078703936189"/>
        <n v="81.490150462836027"/>
        <n v="81.481226851698011"/>
        <n v="81.412002314813435"/>
        <n v="81.382430566940457"/>
        <n v="81.374745370354503"/>
        <n v="81.344085659831762"/>
        <n v="81.336643518414348"/>
        <n v="81.325613437686116"/>
        <n v="81.324641203507781"/>
        <n v="81.287523148115724"/>
        <n v="81.246134270913899"/>
        <n v="81.244293992873281"/>
        <n v="81.122141215484589"/>
        <n v="81.000833345111459"/>
        <n v="80.712835648097098"/>
        <n v="80.7004976850003"/>
        <n v="80.691319444216788"/>
        <n v="80.679120370186865"/>
        <n v="80.66327547468245"/>
        <n v="80.645879629533738"/>
        <n v="80.610821770969778"/>
        <n v="80.604143518488854"/>
        <n v="80.588217603974044"/>
        <n v="80.587071759160608"/>
        <n v="80.575115752406418"/>
        <n v="80.525983808096498"/>
        <n v="80.444398147985339"/>
        <n v="80.430787048768252"/>
        <n v="80.399907407350838"/>
        <n v="80.377696759067476"/>
        <n v="80.359062499832362"/>
        <n v="80.353703715372831"/>
        <n v="80.352175925858319"/>
        <n v="80.346249999944121"/>
        <n v="80.343182870186865"/>
        <n v="80.338321771007031"/>
        <n v="80.333668992854655"/>
        <n v="80.326898159924895"/>
        <n v="80.312974548432976"/>
        <n v="80.218935185112059"/>
        <n v="80.087187511380762"/>
        <n v="79.753773159813136"/>
        <n v="79.704178240615875"/>
        <n v="79.660694456193596"/>
        <n v="79.646782419178635"/>
        <n v="79.598865752108395"/>
        <n v="79.561840277630836"/>
        <n v="79.538078715093434"/>
        <n v="79.537013888824731"/>
        <n v="79.500173611100763"/>
        <n v="79.483483807649463"/>
        <n v="79.470439826603979"/>
        <n v="79.440046308096498"/>
        <n v="79.400439814664423"/>
        <n v="79.394976863637567"/>
        <n v="79.383622684981674"/>
        <n v="79.382847222033888"/>
        <n v="79.377766203600913"/>
        <n v="79.346666678320616"/>
        <n v="79.333009270951152"/>
        <n v="79.316493066959083"/>
        <n v="79.29282408580184"/>
        <n v="79.240821759216487"/>
        <n v="78.714247696567327"/>
        <n v="78.651562499813735"/>
        <n v="78.65069444430992"/>
        <n v="78.614849548786879"/>
        <n v="78.613715289160609"/>
        <n v="78.612407407257706"/>
        <n v="78.606030092574656"/>
        <n v="78.601273159496486"/>
        <n v="78.555520845111459"/>
        <n v="78.527037048712373"/>
        <n v="78.502048622816801"/>
        <n v="78.439340277574956"/>
        <n v="78.421064826194197"/>
        <n v="78.4192476850003"/>
        <n v="78.388356492854655"/>
        <n v="78.369976851623505"/>
        <n v="78.369074085727334"/>
        <n v="78.366655104327947"/>
        <n v="78.328206030186266"/>
        <n v="78.30837962962687"/>
        <n v="78.302592603955418"/>
        <n v="78.161875011399388"/>
        <n v="78.012604178395122"/>
        <n v="78.002326388843358"/>
        <n v="77.719953703694046"/>
        <n v="77.702187499962747"/>
        <n v="77.676030092407018"/>
        <n v="77.637303240597248"/>
        <n v="77.631608807947487"/>
        <n v="77.600231492891908"/>
        <n v="77.598240740597248"/>
        <n v="77.570937499869615"/>
        <n v="77.565740752499551"/>
        <n v="77.552638888824731"/>
        <n v="77.534849548712373"/>
        <n v="77.374618066940457"/>
        <n v="77.279664363246411"/>
        <n v="77.003587974701077"/>
        <n v="76.999120382126421"/>
        <n v="76.668321770615876"/>
        <n v="76.664085648022592"/>
        <n v="76.651157419197261"/>
        <n v="76.612523159943521"/>
        <n v="76.567511573899537"/>
        <n v="76.560914363246411"/>
        <n v="76.306053252425045"/>
        <n v="76.118576388806105"/>
        <n v="75.988032418768853"/>
        <n v="75.984432882163674"/>
        <n v="75.407650462817401"/>
        <n v="75.05315972212702"/>
        <n v="74.540636573918164"/>
        <n v="74.369259259197861"/>
        <n v="74.224895844701678"/>
        <n v="73.683738425839692"/>
        <n v="73.626597233582288"/>
        <n v="73.614016203675419"/>
        <n v="73.603275474626571"/>
        <n v="73.60092593729496"/>
        <n v="73.598368067294359"/>
        <n v="73.594756956212223"/>
        <n v="73.589108807966113"/>
        <n v="73.588275462854654"/>
        <n v="73.584363437723368"/>
        <n v="73.579907419160008"/>
        <n v="73.567569444421679"/>
        <n v="73.56408564792946"/>
        <n v="73.544525474309921"/>
        <n v="73.512939826585352"/>
        <n v="73.482465289533138"/>
        <n v="73.423692129552364"/>
        <n v="73.405706030316651"/>
        <n v="73.399583333171904"/>
        <n v="73.393726851791143"/>
        <n v="73.392685196828097"/>
        <n v="73.325555555522442"/>
        <n v="73.309849536977708"/>
        <n v="73.275717603974044"/>
        <n v="73.272511573974043"/>
        <n v="73.22613425925374"/>
        <n v="73.104687499813735"/>
        <n v="72.710787036921829"/>
        <n v="72.701099536847323"/>
        <n v="72.674849548842758"/>
        <n v="72.674085659906268"/>
        <n v="72.667442129459232"/>
        <n v="72.657893518451601"/>
        <n v="72.649745370261371"/>
        <n v="72.638576388824731"/>
        <n v="72.631423622835428"/>
        <n v="72.604861110914499"/>
        <n v="72.595138888806105"/>
        <n v="72.57516203681007"/>
        <n v="72.570763888768852"/>
        <n v="72.553055567201227"/>
        <n v="72.539791678078473"/>
        <n v="72.534780092537403"/>
        <n v="72.520000011660159"/>
        <n v="72.367685196921229"/>
        <n v="72.333437511697412"/>
        <n v="72.332546307705343"/>
        <n v="72.326805566903204"/>
        <n v="72.024108808021992"/>
        <n v="71.71384260430932"/>
        <n v="71.697361122816801"/>
        <n v="71.683726851828396"/>
        <n v="71.669317129533738"/>
        <n v="71.597037036903203"/>
        <n v="71.574293981306255"/>
        <n v="71.566759270615876"/>
        <n v="71.507870382163674"/>
        <n v="71.442256944254041"/>
        <n v="71.439930555410683"/>
        <n v="71.42144675925374"/>
        <n v="71.411516203545034"/>
        <n v="71.405937499832362"/>
        <n v="71.385694455821067"/>
        <n v="71.374826400540769"/>
        <n v="71.312650474719703"/>
        <n v="71.303761573974043"/>
        <n v="71.296377314720303"/>
        <n v="71.239699074067175"/>
        <n v="71.025462974328548"/>
        <n v="70.97991898143664"/>
        <n v="70.974965277593583"/>
        <n v="70.715115752536803"/>
        <n v="70.696018518414348"/>
        <n v="70.689062499906868"/>
        <n v="70.667592592537403"/>
        <n v="70.664305567275733"/>
        <n v="70.657094919122756"/>
        <n v="70.627766203600913"/>
        <n v="70.615277789533138"/>
        <n v="70.610798622481525"/>
        <n v="70.592002326156944"/>
        <n v="70.579918993171304"/>
        <n v="70.563194444403052"/>
        <n v="70.548437499906868"/>
        <n v="70.532384259160608"/>
        <n v="70.529594919178635"/>
        <n v="70.484988425858319"/>
        <n v="70.440335648134351"/>
        <n v="70.438356493134052"/>
        <n v="70.437222233973444"/>
        <n v="70.390219907276332"/>
        <n v="70.375046307686716"/>
        <n v="70.374293993227184"/>
        <n v="70.368958344683051"/>
        <n v="70.368298622779548"/>
        <n v="70.115439826156944"/>
        <n v="69.725520845036954"/>
        <n v="69.004282419104129"/>
        <n v="68.655625011771917"/>
        <n v="68.578715289477259"/>
        <n v="68.156886573880911"/>
        <n v="67.705995370168239"/>
        <n v="67.696053252089769"/>
        <n v="67.665740752127022"/>
        <n v="67.64724537031725"/>
        <n v="67.614432882051915"/>
        <n v="67.597569444216788"/>
        <n v="67.589305555447936"/>
        <n v="67.583206018432975"/>
        <n v="67.578749999869615"/>
        <n v="67.576469919178635"/>
        <n v="67.55248842574656"/>
        <n v="67.550347222015262"/>
        <n v="67.493946759030223"/>
        <n v="67.395023148041219"/>
        <n v="67.391377326566726"/>
        <n v="67.379085659515113"/>
        <n v="67.335868055466563"/>
        <n v="67.274895844981074"/>
        <n v="67.085185185074806"/>
        <n v="67.052442141342908"/>
        <n v="67.050277789123356"/>
        <n v="66.660243066959083"/>
        <n v="66.619409733917564"/>
        <n v="66.610358796082437"/>
        <n v="66.607812511734664"/>
        <n v="66.533622696530074"/>
        <n v="66.531828715465963"/>
        <n v="66.427129629533738"/>
        <n v="66.358819455839694"/>
        <n v="66.356458333320916"/>
        <n v="66.355381944216788"/>
        <n v="66.353958345018327"/>
        <n v="66.325798622798175"/>
        <n v="66.31997685180977"/>
        <n v="66.263240740634501"/>
        <n v="66.261134271044284"/>
        <n v="66.047048611100763"/>
        <n v="65.690532407257706"/>
        <n v="65.688402789179236"/>
        <n v="65.636006944347173"/>
        <n v="65.630358796101063"/>
        <n v="65.62844907399267"/>
        <n v="65.562256944365799"/>
        <n v="65.54644675925374"/>
        <n v="65.490104178432375"/>
        <n v="65.366412048693746"/>
        <n v="65.359502314589918"/>
        <n v="65.323055567219853"/>
        <n v="65.317824074067175"/>
        <n v="65.316481481306255"/>
        <n v="65.244525462854654"/>
        <n v="64.770034722052515"/>
        <n v="64.755567141342908"/>
        <n v="64.753298610914499"/>
        <n v="64.703564814757556"/>
        <n v="64.634814814664423"/>
        <n v="64.633495382033288"/>
        <n v="64.624768518377095"/>
        <n v="64.600381944328547"/>
        <n v="64.556145844981074"/>
        <n v="64.545763888861984"/>
        <n v="64.442581018432975"/>
        <n v="64.43421297473833"/>
        <n v="64.431099536828697"/>
        <n v="64.417245370335877"/>
        <n v="64.365069444291294"/>
        <n v="64.350451388861984"/>
        <n v="64.340590277686715"/>
        <n v="64.339328703936189"/>
        <n v="64.332719918806106"/>
        <n v="64.322361122816801"/>
        <n v="63.667881944216788"/>
        <n v="63.641585648059845"/>
        <n v="63.64017362287268"/>
        <n v="63.62020833324641"/>
        <n v="63.564710659906268"/>
        <n v="63.429629629477859"/>
        <n v="63.424155103974044"/>
        <n v="63.406516203656793"/>
        <n v="63.406331030186266"/>
        <n v="63.402326388750225"/>
        <n v="63.377881955821067"/>
        <n v="63.364780104253441"/>
        <n v="63.230266203638166"/>
        <n v="62.994965277612209"/>
        <n v="62.684930555522442"/>
        <n v="62.625451388768852"/>
        <n v="62.612268530298024"/>
        <n v="62.604039363563061"/>
        <n v="62.569050925783813"/>
        <n v="62.562129641417414"/>
        <n v="62.561018530279398"/>
        <n v="62.548877314664423"/>
        <n v="62.544386574067175"/>
        <n v="62.483958333265036"/>
        <n v="62.382037048693746"/>
        <n v="62.050185196567327"/>
        <n v="234"/>
        <n v="60.612048611044884"/>
        <n v="60.299421308096498"/>
        <n v="59.361666678451002"/>
        <n v="58.916446771007031"/>
        <n v="58.717835647985339"/>
        <n v="58.712002314627171"/>
        <n v="58.711666678078473"/>
        <n v="58.671030092518777"/>
        <n v="58.578287048730999"/>
        <n v="58.535682881716639"/>
        <n v="58.391249999869615"/>
        <n v="58.334861110895872"/>
        <n v="58.228252326603979"/>
        <n v="56.489814814645797"/>
        <n v="56.246041678357869"/>
        <n v="56.066030092537403"/>
        <n v="53.306354166474193"/>
        <n v="52.32324074069038"/>
        <n v="51.51483797468245"/>
        <n v="50.699513900559396"/>
        <n v="50.667777777649462"/>
        <n v="45.654513900633901"/>
        <n v="44.539305567275733"/>
        <n v="40.367268530186266"/>
        <n v="39.619768518488854"/>
        <n v="39.442141203675419"/>
        <n v="39.3645601850003"/>
        <n v="36.959918981418014"/>
        <n v="36.471979178022593"/>
        <n v="34.622418993152678"/>
        <n v="33.255243055522442"/>
        <n v="32.257870382163674"/>
      </sharedItems>
    </cacheField>
    <cacheField name="Meses" numFmtId="0" databaseField="0">
      <fieldGroup base="4">
        <rangePr groupBy="months" startDate="2022-05-11T00:00:00" endDate="2022-11-28T17:48:40"/>
        <groupItems count="14">
          <s v="&lt;11/05/2022"/>
          <s v="ene"/>
          <s v="feb"/>
          <s v="mar"/>
          <s v="abr"/>
          <s v="may"/>
          <s v="jun"/>
          <s v="jul"/>
          <s v="ago"/>
          <s v="sep"/>
          <s v="oct"/>
          <s v="nov"/>
          <s v="dic"/>
          <s v="&gt;28/11/202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96.370010648148" createdVersion="5" refreshedVersion="5" minRefreshableVersion="3" recordCount="57">
  <cacheSource type="worksheet">
    <worksheetSource ref="A2:AD59" sheet="ESTADO DE CADA FACTURA "/>
  </cacheSource>
  <cacheFields count="30">
    <cacheField name="NIT IPS" numFmtId="0">
      <sharedItems containsSemiMixedTypes="0" containsString="0" containsNumber="1" containsInteger="1" minValue="891301447" maxValue="891301448"/>
    </cacheField>
    <cacheField name="NOMBRE IPS" numFmtId="0">
      <sharedItems/>
    </cacheField>
    <cacheField name="PREFIJO" numFmtId="0">
      <sharedItems/>
    </cacheField>
    <cacheField name="NUMERO FACTURA" numFmtId="0">
      <sharedItems containsSemiMixedTypes="0" containsString="0" containsNumber="1" containsInteger="1" minValue="3386" maxValue="654682"/>
    </cacheField>
    <cacheField name="Alf+Fac" numFmtId="0">
      <sharedItems/>
    </cacheField>
    <cacheField name="Llave" numFmtId="0">
      <sharedItems/>
    </cacheField>
    <cacheField name="CUENTA DE COBRO" numFmtId="0">
      <sharedItems containsSemiMixedTypes="0" containsString="0" containsNumber="1" containsInteger="1" minValue="2019584" maxValue="2024376"/>
    </cacheField>
    <cacheField name="IPS FECHA RADICADO" numFmtId="14">
      <sharedItems containsSemiMixedTypes="0" containsNonDate="0" containsDate="1" containsString="0" minDate="2019-12-05T00:00:00" maxDate="2024-09-21T21:59:20"/>
    </cacheField>
    <cacheField name="Fecha de radicación EPS" numFmtId="14">
      <sharedItems containsDate="1" containsMixedTypes="1" minDate="2024-01-02T07:00:00" maxDate="2024-10-08T10:37:33"/>
    </cacheField>
    <cacheField name="IPS VALOR FACTURA" numFmtId="41">
      <sharedItems containsSemiMixedTypes="0" containsString="0" containsNumber="1" containsInteger="1" minValue="3120" maxValue="906605"/>
    </cacheField>
    <cacheField name="PAGOS" numFmtId="41">
      <sharedItems containsString="0" containsBlank="1" containsNumber="1" containsInteger="1" minValue="0" maxValue="4500"/>
    </cacheField>
    <cacheField name="IPS SALDO FACTURA" numFmtId="41">
      <sharedItems containsSemiMixedTypes="0" containsString="0" containsNumber="1" containsInteger="1" minValue="3120" maxValue="906605"/>
    </cacheField>
    <cacheField name="TIPO CONTRATO" numFmtId="0">
      <sharedItems/>
    </cacheField>
    <cacheField name="SEDE/CIUDAD" numFmtId="0">
      <sharedItems/>
    </cacheField>
    <cacheField name="Estado de Factura Eps Octubre 30" numFmtId="0">
      <sharedItems count="4">
        <s v="FACTURA NO RADICADA"/>
        <s v="FACTURA DEVUELTA"/>
        <s v="FACTURA CANCELADA"/>
        <s v="FACTURA PENDIENTE EN PROGRAMACION DE PAGO "/>
      </sharedItems>
    </cacheField>
    <cacheField name="Boxalud" numFmtId="0">
      <sharedItems/>
    </cacheField>
    <cacheField name="Devolucion Aceptada IPS" numFmtId="0">
      <sharedItems/>
    </cacheField>
    <cacheField name="Covid-19" numFmtId="0">
      <sharedItems containsNonDate="0" containsString="0" containsBlank="1"/>
    </cacheField>
    <cacheField name="Valor Total Bruto" numFmtId="0">
      <sharedItems containsSemiMixedTypes="0" containsString="0" containsNumber="1" containsInteger="1" minValue="0" maxValue="906605"/>
    </cacheField>
    <cacheField name="Valor Devolucion" numFmtId="0">
      <sharedItems containsSemiMixedTypes="0" containsString="0" containsNumber="1" containsInteger="1" minValue="0" maxValue="52000"/>
    </cacheField>
    <cacheField name="Observación objeccion " numFmtId="165">
      <sharedItems containsBlank="1"/>
    </cacheField>
    <cacheField name="Valor Radicado" numFmtId="0">
      <sharedItems containsSemiMixedTypes="0" containsString="0" containsNumber="1" containsInteger="1" minValue="0" maxValue="906605"/>
    </cacheField>
    <cacheField name="Valor Glosa Aceptada" numFmtId="165">
      <sharedItems containsSemiMixedTypes="0" containsString="0" containsNumber="1" containsInteger="1" minValue="0" maxValue="0"/>
    </cacheField>
    <cacheField name="Valor Pagar" numFmtId="0">
      <sharedItems containsSemiMixedTypes="0" containsString="0" containsNumber="1" containsInteger="1" minValue="0" maxValue="906605"/>
    </cacheField>
    <cacheField name="Por pagar SAP" numFmtId="0">
      <sharedItems containsString="0" containsBlank="1" containsNumber="1" containsInteger="1" minValue="47500" maxValue="134691"/>
    </cacheField>
    <cacheField name="P. abiertas doc" numFmtId="0">
      <sharedItems containsString="0" containsBlank="1" containsNumber="1" containsInteger="1" minValue="136600634" maxValue="136675267"/>
    </cacheField>
    <cacheField name="Valor compensacion SAP" numFmtId="165">
      <sharedItems containsSemiMixedTypes="0" containsString="0" containsNumber="1" containsInteger="1" minValue="0" maxValue="906605"/>
    </cacheField>
    <cacheField name="Doc compensación " numFmtId="0">
      <sharedItems containsString="0" containsBlank="1" containsNumber="1" containsInteger="1" minValue="2201539388" maxValue="2201561973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7">
  <r>
    <n v="805001157"/>
    <s v="EVEN"/>
    <n v="2022412"/>
    <n v="128476"/>
    <x v="0"/>
    <n v="36300"/>
    <n v="36300"/>
    <x v="0"/>
  </r>
  <r>
    <n v="805001157"/>
    <s v="EVEN"/>
    <n v="2022412"/>
    <n v="128478"/>
    <x v="0"/>
    <n v="25300"/>
    <n v="25300"/>
    <x v="0"/>
  </r>
  <r>
    <n v="805001157"/>
    <s v="EVEN"/>
    <n v="2022412"/>
    <n v="128483"/>
    <x v="0"/>
    <n v="40000"/>
    <n v="40000"/>
    <x v="0"/>
  </r>
  <r>
    <n v="805001157"/>
    <s v="EVEN"/>
    <n v="2022412"/>
    <n v="128490"/>
    <x v="0"/>
    <n v="39955"/>
    <n v="39955"/>
    <x v="0"/>
  </r>
  <r>
    <n v="805001157"/>
    <s v="EVEN"/>
    <n v="2022412"/>
    <n v="128500"/>
    <x v="0"/>
    <n v="129788"/>
    <n v="129788"/>
    <x v="0"/>
  </r>
  <r>
    <n v="805001157"/>
    <s v="EVEN"/>
    <n v="2022412"/>
    <n v="128510"/>
    <x v="0"/>
    <n v="68907"/>
    <n v="68907"/>
    <x v="0"/>
  </r>
  <r>
    <n v="805001157"/>
    <s v="EVEN"/>
    <n v="2022412"/>
    <n v="128537"/>
    <x v="0"/>
    <n v="36255"/>
    <n v="36255"/>
    <x v="0"/>
  </r>
  <r>
    <n v="805001157"/>
    <s v="EVEN"/>
    <n v="2022412"/>
    <n v="128626"/>
    <x v="0"/>
    <n v="36300"/>
    <n v="36300"/>
    <x v="0"/>
  </r>
  <r>
    <n v="805001157"/>
    <s v="EVEN"/>
    <n v="2022412"/>
    <n v="128657"/>
    <x v="0"/>
    <n v="88833"/>
    <n v="88833"/>
    <x v="0"/>
  </r>
  <r>
    <n v="805001157"/>
    <s v="EVEN"/>
    <n v="2022412"/>
    <n v="128697"/>
    <x v="0"/>
    <n v="51004"/>
    <n v="51004"/>
    <x v="0"/>
  </r>
  <r>
    <n v="805001157"/>
    <s v="EVEN"/>
    <n v="2022412"/>
    <n v="128699"/>
    <x v="0"/>
    <n v="40000"/>
    <n v="40000"/>
    <x v="0"/>
  </r>
  <r>
    <n v="805001157"/>
    <s v="EVEN"/>
    <n v="2022412"/>
    <n v="128700"/>
    <x v="0"/>
    <n v="36300"/>
    <n v="36300"/>
    <x v="0"/>
  </r>
  <r>
    <n v="805001157"/>
    <s v="EVEN"/>
    <n v="2022412"/>
    <n v="128705"/>
    <x v="0"/>
    <n v="51004"/>
    <n v="51004"/>
    <x v="0"/>
  </r>
  <r>
    <n v="805001157"/>
    <s v="EVEN"/>
    <n v="2022412"/>
    <n v="128713"/>
    <x v="0"/>
    <n v="78337"/>
    <n v="78337"/>
    <x v="0"/>
  </r>
  <r>
    <n v="805001157"/>
    <s v="EVEN"/>
    <n v="2022412"/>
    <n v="128725"/>
    <x v="0"/>
    <n v="36300"/>
    <n v="36300"/>
    <x v="0"/>
  </r>
  <r>
    <n v="805001157"/>
    <s v="EVEN"/>
    <n v="2022352"/>
    <n v="128762"/>
    <x v="0"/>
    <n v="36300"/>
    <n v="36300"/>
    <x v="0"/>
  </r>
  <r>
    <n v="805001157"/>
    <s v="EVEN"/>
    <n v="2022352"/>
    <n v="128785"/>
    <x v="0"/>
    <n v="66894"/>
    <n v="66894"/>
    <x v="0"/>
  </r>
  <r>
    <n v="805001157"/>
    <s v="EVEN"/>
    <n v="2022352"/>
    <n v="128786"/>
    <x v="0"/>
    <n v="68044"/>
    <n v="68044"/>
    <x v="0"/>
  </r>
  <r>
    <n v="805001157"/>
    <s v="EVEN"/>
    <n v="2022352"/>
    <n v="128794"/>
    <x v="0"/>
    <n v="36300"/>
    <n v="36300"/>
    <x v="0"/>
  </r>
  <r>
    <n v="805001157"/>
    <s v="EVEN"/>
    <n v="2022352"/>
    <n v="128810"/>
    <x v="0"/>
    <n v="79296"/>
    <n v="79296"/>
    <x v="0"/>
  </r>
  <r>
    <n v="805001157"/>
    <s v="EVEN"/>
    <n v="2022352"/>
    <n v="128848"/>
    <x v="0"/>
    <n v="36300"/>
    <n v="36300"/>
    <x v="0"/>
  </r>
  <r>
    <n v="805001157"/>
    <s v="EVEN"/>
    <n v="2022352"/>
    <n v="128854"/>
    <x v="0"/>
    <n v="241973"/>
    <n v="241973"/>
    <x v="0"/>
  </r>
  <r>
    <n v="805001157"/>
    <s v="EVEN"/>
    <n v="2022352"/>
    <n v="128865"/>
    <x v="0"/>
    <n v="36300"/>
    <n v="36300"/>
    <x v="0"/>
  </r>
  <r>
    <n v="805001157"/>
    <s v="EVEN"/>
    <n v="2022352"/>
    <n v="128872"/>
    <x v="0"/>
    <n v="38601"/>
    <n v="38601"/>
    <x v="0"/>
  </r>
  <r>
    <n v="805001157"/>
    <s v="EVEN"/>
    <n v="2022352"/>
    <n v="128874"/>
    <x v="0"/>
    <n v="36300"/>
    <n v="36300"/>
    <x v="0"/>
  </r>
  <r>
    <n v="805001157"/>
    <s v="EVEN"/>
    <n v="2022352"/>
    <n v="128887"/>
    <x v="0"/>
    <n v="87876"/>
    <n v="87876"/>
    <x v="0"/>
  </r>
  <r>
    <n v="805001157"/>
    <s v="EVEN"/>
    <n v="2022352"/>
    <n v="128893"/>
    <x v="0"/>
    <n v="32030"/>
    <n v="32030"/>
    <x v="0"/>
  </r>
  <r>
    <n v="805001157"/>
    <s v="EVEN"/>
    <n v="2022352"/>
    <n v="128910"/>
    <x v="0"/>
    <n v="257000"/>
    <n v="257000"/>
    <x v="0"/>
  </r>
  <r>
    <n v="805001157"/>
    <s v="EVEN"/>
    <n v="2022352"/>
    <n v="128915"/>
    <x v="0"/>
    <n v="36255"/>
    <n v="36255"/>
    <x v="0"/>
  </r>
  <r>
    <n v="805001157"/>
    <s v="EVEN"/>
    <n v="2022352"/>
    <n v="129004"/>
    <x v="0"/>
    <n v="36300"/>
    <n v="36300"/>
    <x v="0"/>
  </r>
  <r>
    <n v="805001157"/>
    <s v="EVEN"/>
    <n v="2022352"/>
    <n v="129028"/>
    <x v="0"/>
    <n v="67888"/>
    <n v="67888"/>
    <x v="0"/>
  </r>
  <r>
    <n v="805001157"/>
    <s v="EVEN"/>
    <n v="2022352"/>
    <n v="129032"/>
    <x v="0"/>
    <n v="36300"/>
    <n v="36300"/>
    <x v="0"/>
  </r>
  <r>
    <n v="805001157"/>
    <s v="EVEN"/>
    <n v="2022352"/>
    <n v="129037"/>
    <x v="0"/>
    <n v="36300"/>
    <n v="36300"/>
    <x v="0"/>
  </r>
  <r>
    <n v="805001157"/>
    <s v="EVEN"/>
    <n v="2022352"/>
    <n v="129060"/>
    <x v="0"/>
    <n v="29646"/>
    <n v="29646"/>
    <x v="0"/>
  </r>
  <r>
    <n v="805001157"/>
    <s v="EVEN"/>
    <n v="2022352"/>
    <n v="129074"/>
    <x v="0"/>
    <n v="36300"/>
    <n v="36300"/>
    <x v="0"/>
  </r>
  <r>
    <n v="805001157"/>
    <s v="EVEN"/>
    <n v="2022352"/>
    <n v="129114"/>
    <x v="0"/>
    <n v="40000"/>
    <n v="40000"/>
    <x v="0"/>
  </r>
  <r>
    <n v="805001157"/>
    <s v="EVEN"/>
    <n v="2022352"/>
    <n v="129129"/>
    <x v="0"/>
    <n v="40000"/>
    <n v="40000"/>
    <x v="0"/>
  </r>
  <r>
    <n v="805001157"/>
    <s v="EVEN"/>
    <n v="2022352"/>
    <n v="129131"/>
    <x v="0"/>
    <n v="23572"/>
    <n v="23572"/>
    <x v="0"/>
  </r>
  <r>
    <n v="805001157"/>
    <s v="EVEN"/>
    <n v="2022352"/>
    <n v="129132"/>
    <x v="0"/>
    <n v="201646"/>
    <n v="201646"/>
    <x v="0"/>
  </r>
  <r>
    <n v="805001157"/>
    <s v="EVEN"/>
    <n v="2022352"/>
    <n v="129196"/>
    <x v="0"/>
    <n v="79463"/>
    <n v="79463"/>
    <x v="0"/>
  </r>
  <r>
    <n v="805001157"/>
    <s v="EVEN"/>
    <n v="2022352"/>
    <n v="129197"/>
    <x v="0"/>
    <n v="69777"/>
    <n v="69777"/>
    <x v="0"/>
  </r>
  <r>
    <n v="805001157"/>
    <s v="EVEN"/>
    <n v="2022352"/>
    <n v="129199"/>
    <x v="0"/>
    <n v="68630"/>
    <n v="68630"/>
    <x v="0"/>
  </r>
  <r>
    <n v="805001157"/>
    <s v="EVEN"/>
    <n v="2022352"/>
    <n v="129200"/>
    <x v="0"/>
    <n v="95736"/>
    <n v="95736"/>
    <x v="0"/>
  </r>
  <r>
    <n v="805001157"/>
    <s v="EVEN"/>
    <n v="2022352"/>
    <n v="129206"/>
    <x v="0"/>
    <n v="95102"/>
    <n v="95102"/>
    <x v="0"/>
  </r>
  <r>
    <n v="805001157"/>
    <s v="EVEN"/>
    <n v="2022352"/>
    <n v="129225"/>
    <x v="0"/>
    <n v="67554"/>
    <n v="67554"/>
    <x v="0"/>
  </r>
  <r>
    <n v="805001157"/>
    <s v="EVEN"/>
    <n v="2022412"/>
    <n v="129244"/>
    <x v="0"/>
    <n v="68121"/>
    <n v="68121"/>
    <x v="0"/>
  </r>
  <r>
    <n v="805001157"/>
    <s v="EVEN"/>
    <n v="2022412"/>
    <n v="129260"/>
    <x v="0"/>
    <n v="68047"/>
    <n v="68047"/>
    <x v="0"/>
  </r>
  <r>
    <n v="805001157"/>
    <s v="EVEN"/>
    <n v="2022412"/>
    <n v="129263"/>
    <x v="0"/>
    <n v="68101"/>
    <n v="68101"/>
    <x v="0"/>
  </r>
  <r>
    <n v="805001157"/>
    <s v="EVEN"/>
    <n v="2022412"/>
    <n v="129279"/>
    <x v="0"/>
    <n v="101531"/>
    <n v="101531"/>
    <x v="0"/>
  </r>
  <r>
    <n v="805001157"/>
    <s v="EVEN"/>
    <n v="2022412"/>
    <n v="129283"/>
    <x v="0"/>
    <n v="67554"/>
    <n v="67554"/>
    <x v="0"/>
  </r>
  <r>
    <n v="805001157"/>
    <s v="EVEN"/>
    <n v="2022412"/>
    <n v="129285"/>
    <x v="0"/>
    <n v="76970"/>
    <n v="76970"/>
    <x v="0"/>
  </r>
  <r>
    <n v="805001157"/>
    <s v="EVEN"/>
    <n v="2022412"/>
    <n v="129288"/>
    <x v="0"/>
    <n v="68981"/>
    <n v="68981"/>
    <x v="0"/>
  </r>
  <r>
    <n v="805001157"/>
    <s v="EVEN"/>
    <n v="2022412"/>
    <n v="129297"/>
    <x v="0"/>
    <n v="90040"/>
    <n v="90040"/>
    <x v="0"/>
  </r>
  <r>
    <n v="805001157"/>
    <s v="EVEN"/>
    <n v="2022412"/>
    <n v="129298"/>
    <x v="0"/>
    <n v="90536"/>
    <n v="90536"/>
    <x v="0"/>
  </r>
  <r>
    <n v="805001157"/>
    <s v="EVEN"/>
    <n v="2022412"/>
    <n v="129302"/>
    <x v="0"/>
    <n v="69098"/>
    <n v="69098"/>
    <x v="0"/>
  </r>
  <r>
    <n v="805001157"/>
    <s v="EVEN"/>
    <n v="2022412"/>
    <n v="129337"/>
    <x v="0"/>
    <n v="36300"/>
    <n v="36300"/>
    <x v="0"/>
  </r>
  <r>
    <n v="805001157"/>
    <s v="EVEN"/>
    <n v="2022412"/>
    <n v="129343"/>
    <x v="0"/>
    <n v="39955"/>
    <n v="39955"/>
    <x v="0"/>
  </r>
  <r>
    <n v="805001157"/>
    <s v="EVEN"/>
    <n v="2022412"/>
    <n v="129383"/>
    <x v="0"/>
    <n v="36300"/>
    <n v="36300"/>
    <x v="0"/>
  </r>
  <r>
    <n v="805001157"/>
    <s v="EVEN"/>
    <n v="2022412"/>
    <n v="129390"/>
    <x v="0"/>
    <n v="39955"/>
    <n v="39955"/>
    <x v="0"/>
  </r>
  <r>
    <n v="805001157"/>
    <s v="EVEN"/>
    <n v="2022412"/>
    <n v="129398"/>
    <x v="0"/>
    <n v="23572"/>
    <n v="23572"/>
    <x v="0"/>
  </r>
  <r>
    <n v="805001157"/>
    <s v="EVEN"/>
    <n v="2022412"/>
    <n v="129399"/>
    <x v="0"/>
    <n v="129661"/>
    <n v="129661"/>
    <x v="0"/>
  </r>
  <r>
    <n v="805001157"/>
    <s v="EVEN"/>
    <n v="2022351"/>
    <n v="129426"/>
    <x v="0"/>
    <n v="12324"/>
    <n v="12324"/>
    <x v="0"/>
  </r>
  <r>
    <n v="805001157"/>
    <s v="EVEN"/>
    <n v="2022351"/>
    <n v="129427"/>
    <x v="0"/>
    <n v="12324"/>
    <n v="12324"/>
    <x v="0"/>
  </r>
  <r>
    <n v="805001157"/>
    <s v="EVEN"/>
    <n v="2022351"/>
    <n v="129436"/>
    <x v="0"/>
    <n v="23572"/>
    <n v="23572"/>
    <x v="0"/>
  </r>
  <r>
    <n v="805001157"/>
    <s v="EVEN"/>
    <n v="2022351"/>
    <n v="129437"/>
    <x v="0"/>
    <n v="90697"/>
    <n v="90697"/>
    <x v="0"/>
  </r>
  <r>
    <n v="805001157"/>
    <s v="EVEN"/>
    <n v="2022351"/>
    <n v="129442"/>
    <x v="0"/>
    <n v="39955"/>
    <n v="39955"/>
    <x v="0"/>
  </r>
  <r>
    <n v="805001157"/>
    <s v="EVEN"/>
    <n v="2022351"/>
    <n v="129459"/>
    <x v="0"/>
    <n v="39955"/>
    <n v="39955"/>
    <x v="0"/>
  </r>
  <r>
    <n v="805001157"/>
    <s v="EVEN"/>
    <n v="2022351"/>
    <n v="129461"/>
    <x v="0"/>
    <n v="37501"/>
    <n v="37501"/>
    <x v="0"/>
  </r>
  <r>
    <n v="805001157"/>
    <s v="EVEN"/>
    <n v="2022351"/>
    <n v="129462"/>
    <x v="0"/>
    <n v="71985"/>
    <n v="71985"/>
    <x v="0"/>
  </r>
  <r>
    <n v="805001157"/>
    <s v="EVEN"/>
    <n v="2022351"/>
    <n v="129465"/>
    <x v="0"/>
    <n v="36255"/>
    <n v="36255"/>
    <x v="0"/>
  </r>
  <r>
    <n v="805001157"/>
    <s v="EVEN"/>
    <n v="2022351"/>
    <n v="129466"/>
    <x v="0"/>
    <n v="36255"/>
    <n v="36255"/>
    <x v="0"/>
  </r>
  <r>
    <n v="805001157"/>
    <s v="EVEN"/>
    <n v="2022351"/>
    <n v="129467"/>
    <x v="0"/>
    <n v="36300"/>
    <n v="36300"/>
    <x v="0"/>
  </r>
  <r>
    <n v="805001157"/>
    <s v="EVEN"/>
    <n v="2022351"/>
    <n v="129474"/>
    <x v="1"/>
    <n v="68257"/>
    <n v="68257"/>
    <x v="1"/>
  </r>
  <r>
    <n v="805001157"/>
    <s v="EVEN"/>
    <n v="2022351"/>
    <n v="129484"/>
    <x v="0"/>
    <n v="6054"/>
    <n v="6054"/>
    <x v="0"/>
  </r>
  <r>
    <n v="805001157"/>
    <s v="EVEN"/>
    <n v="2022351"/>
    <n v="129533"/>
    <x v="0"/>
    <n v="83344"/>
    <n v="83344"/>
    <x v="0"/>
  </r>
  <r>
    <n v="805001157"/>
    <s v="EVEN"/>
    <n v="2022351"/>
    <n v="129546"/>
    <x v="0"/>
    <n v="140521"/>
    <n v="140521"/>
    <x v="0"/>
  </r>
  <r>
    <n v="805001157"/>
    <s v="EVEN"/>
    <n v="2022351"/>
    <n v="129551"/>
    <x v="0"/>
    <n v="23572"/>
    <n v="23572"/>
    <x v="0"/>
  </r>
  <r>
    <n v="805001157"/>
    <s v="EVEN"/>
    <n v="2022351"/>
    <n v="129552"/>
    <x v="0"/>
    <n v="90697"/>
    <n v="90697"/>
    <x v="0"/>
  </r>
  <r>
    <n v="805001157"/>
    <s v="EVEN"/>
    <n v="2022351"/>
    <n v="129554"/>
    <x v="0"/>
    <n v="39955"/>
    <n v="39955"/>
    <x v="0"/>
  </r>
  <r>
    <n v="805001157"/>
    <s v="EVEN"/>
    <n v="2022351"/>
    <n v="129567"/>
    <x v="0"/>
    <n v="68654"/>
    <n v="68654"/>
    <x v="0"/>
  </r>
  <r>
    <n v="805001157"/>
    <s v="EVEN"/>
    <n v="2022351"/>
    <n v="129570"/>
    <x v="0"/>
    <n v="39955"/>
    <n v="39955"/>
    <x v="0"/>
  </r>
  <r>
    <n v="805001157"/>
    <s v="EVEN"/>
    <n v="2022351"/>
    <n v="129586"/>
    <x v="0"/>
    <n v="36300"/>
    <n v="36300"/>
    <x v="0"/>
  </r>
  <r>
    <n v="805001157"/>
    <s v="EVEN"/>
    <n v="2022351"/>
    <n v="129602"/>
    <x v="0"/>
    <n v="40000"/>
    <n v="40000"/>
    <x v="0"/>
  </r>
  <r>
    <n v="805001157"/>
    <s v="EVEN"/>
    <n v="2022351"/>
    <n v="129603"/>
    <x v="0"/>
    <n v="40000"/>
    <n v="40000"/>
    <x v="0"/>
  </r>
  <r>
    <n v="805001157"/>
    <s v="EVEN"/>
    <n v="2022351"/>
    <n v="129631"/>
    <x v="0"/>
    <n v="36300"/>
    <n v="36300"/>
    <x v="0"/>
  </r>
  <r>
    <n v="805001157"/>
    <s v="EVEN"/>
    <n v="2022351"/>
    <n v="129638"/>
    <x v="0"/>
    <n v="230973"/>
    <n v="230973"/>
    <x v="0"/>
  </r>
  <r>
    <n v="805001157"/>
    <s v="EVEN"/>
    <n v="2022351"/>
    <n v="129639"/>
    <x v="0"/>
    <n v="39955"/>
    <n v="39955"/>
    <x v="0"/>
  </r>
  <r>
    <n v="805001157"/>
    <s v="EVEN"/>
    <n v="2022351"/>
    <n v="129641"/>
    <x v="0"/>
    <n v="94515"/>
    <n v="94515"/>
    <x v="0"/>
  </r>
  <r>
    <n v="805001157"/>
    <s v="EVEN"/>
    <n v="2022351"/>
    <n v="129649"/>
    <x v="0"/>
    <n v="40000"/>
    <n v="40000"/>
    <x v="0"/>
  </r>
  <r>
    <n v="805001157"/>
    <s v="EVEN"/>
    <n v="2022351"/>
    <n v="129654"/>
    <x v="0"/>
    <n v="65700"/>
    <n v="65700"/>
    <x v="0"/>
  </r>
  <r>
    <n v="805001157"/>
    <s v="EVEN"/>
    <n v="2022351"/>
    <n v="129656"/>
    <x v="0"/>
    <n v="36300"/>
    <n v="36300"/>
    <x v="0"/>
  </r>
  <r>
    <n v="805001157"/>
    <s v="EVEN"/>
    <n v="2022351"/>
    <n v="129681"/>
    <x v="0"/>
    <n v="80613"/>
    <n v="80613"/>
    <x v="0"/>
  </r>
  <r>
    <n v="805001157"/>
    <s v="EVEN"/>
    <n v="2022352"/>
    <n v="129701"/>
    <x v="0"/>
    <n v="36300"/>
    <n v="36300"/>
    <x v="0"/>
  </r>
  <r>
    <n v="805001157"/>
    <s v="EVEN"/>
    <n v="2022352"/>
    <n v="129708"/>
    <x v="0"/>
    <n v="36300"/>
    <n v="36300"/>
    <x v="0"/>
  </r>
  <r>
    <n v="805001157"/>
    <s v="EVEN"/>
    <n v="2022352"/>
    <n v="129753"/>
    <x v="0"/>
    <n v="40000"/>
    <n v="40000"/>
    <x v="0"/>
  </r>
  <r>
    <n v="805001157"/>
    <s v="EVEN"/>
    <n v="2022352"/>
    <n v="129767"/>
    <x v="0"/>
    <n v="23572"/>
    <n v="23572"/>
    <x v="0"/>
  </r>
  <r>
    <n v="805001157"/>
    <s v="EVEN"/>
    <n v="2022352"/>
    <n v="129768"/>
    <x v="0"/>
    <n v="201646"/>
    <n v="201646"/>
    <x v="0"/>
  </r>
  <r>
    <n v="805001157"/>
    <s v="EVEN"/>
    <n v="2022352"/>
    <n v="129787"/>
    <x v="0"/>
    <n v="67888"/>
    <n v="67888"/>
    <x v="0"/>
  </r>
  <r>
    <n v="805001157"/>
    <s v="EVEN"/>
    <n v="2022352"/>
    <n v="129850"/>
    <x v="0"/>
    <n v="36300"/>
    <n v="36300"/>
    <x v="0"/>
  </r>
  <r>
    <n v="805001157"/>
    <s v="EVEN"/>
    <n v="2022352"/>
    <n v="129854"/>
    <x v="0"/>
    <n v="40000"/>
    <n v="40000"/>
    <x v="0"/>
  </r>
  <r>
    <n v="805001157"/>
    <s v="EVEN"/>
    <n v="2022352"/>
    <n v="129874"/>
    <x v="0"/>
    <n v="116552"/>
    <n v="116552"/>
    <x v="0"/>
  </r>
  <r>
    <n v="805001157"/>
    <s v="EVEN"/>
    <n v="2022352"/>
    <n v="129876"/>
    <x v="0"/>
    <n v="92626"/>
    <n v="92626"/>
    <x v="0"/>
  </r>
  <r>
    <n v="805001157"/>
    <s v="EVEN"/>
    <n v="2022352"/>
    <n v="129888"/>
    <x v="0"/>
    <n v="39955"/>
    <n v="39955"/>
    <x v="0"/>
  </r>
  <r>
    <n v="805001157"/>
    <s v="EVEN"/>
    <n v="2022352"/>
    <n v="129890"/>
    <x v="0"/>
    <n v="6054"/>
    <n v="6054"/>
    <x v="0"/>
  </r>
  <r>
    <n v="805001157"/>
    <s v="EVEN"/>
    <n v="2022352"/>
    <n v="129908"/>
    <x v="0"/>
    <n v="71985"/>
    <n v="71985"/>
    <x v="0"/>
  </r>
  <r>
    <n v="805001157"/>
    <s v="EVEN"/>
    <n v="2022352"/>
    <n v="129923"/>
    <x v="0"/>
    <n v="23572"/>
    <n v="23572"/>
    <x v="0"/>
  </r>
  <r>
    <n v="805001157"/>
    <s v="EVEN"/>
    <n v="2022351"/>
    <n v="129931"/>
    <x v="0"/>
    <n v="36300"/>
    <n v="36300"/>
    <x v="0"/>
  </r>
  <r>
    <n v="805001157"/>
    <s v="EVEN"/>
    <n v="2022351"/>
    <n v="129932"/>
    <x v="0"/>
    <n v="36255"/>
    <n v="36255"/>
    <x v="0"/>
  </r>
  <r>
    <n v="805001157"/>
    <s v="EVEN"/>
    <n v="2022351"/>
    <n v="129948"/>
    <x v="0"/>
    <n v="23572"/>
    <n v="23572"/>
    <x v="0"/>
  </r>
  <r>
    <n v="805001157"/>
    <s v="EVEN"/>
    <n v="2022351"/>
    <n v="129949"/>
    <x v="0"/>
    <n v="129661"/>
    <n v="129661"/>
    <x v="0"/>
  </r>
  <r>
    <n v="805001157"/>
    <s v="EVEN"/>
    <n v="2022351"/>
    <n v="129963"/>
    <x v="0"/>
    <n v="40000"/>
    <n v="40000"/>
    <x v="0"/>
  </r>
  <r>
    <n v="805001157"/>
    <s v="EVEN"/>
    <n v="2022351"/>
    <n v="129971"/>
    <x v="0"/>
    <n v="36300"/>
    <n v="36300"/>
    <x v="0"/>
  </r>
  <r>
    <n v="805001157"/>
    <s v="EVEN"/>
    <n v="2022351"/>
    <n v="129982"/>
    <x v="0"/>
    <n v="40000"/>
    <n v="40000"/>
    <x v="0"/>
  </r>
  <r>
    <n v="805001157"/>
    <s v="EVEN"/>
    <n v="2022351"/>
    <n v="129992"/>
    <x v="0"/>
    <n v="82396"/>
    <n v="82396"/>
    <x v="0"/>
  </r>
  <r>
    <n v="805001157"/>
    <s v="EVEN"/>
    <n v="2022351"/>
    <n v="130007"/>
    <x v="0"/>
    <n v="68474"/>
    <n v="68474"/>
    <x v="0"/>
  </r>
  <r>
    <n v="805001157"/>
    <s v="EVEN"/>
    <n v="2022351"/>
    <n v="130010"/>
    <x v="0"/>
    <n v="65700"/>
    <n v="65700"/>
    <x v="0"/>
  </r>
  <r>
    <n v="805001157"/>
    <s v="EVEN"/>
    <n v="2022351"/>
    <n v="130016"/>
    <x v="0"/>
    <n v="190921"/>
    <n v="190921"/>
    <x v="0"/>
  </r>
  <r>
    <n v="805001157"/>
    <s v="EVEN"/>
    <n v="2022351"/>
    <n v="130020"/>
    <x v="0"/>
    <n v="68648"/>
    <n v="68648"/>
    <x v="0"/>
  </r>
  <r>
    <n v="805001157"/>
    <s v="EVEN"/>
    <n v="2022351"/>
    <n v="130024"/>
    <x v="0"/>
    <n v="92372"/>
    <n v="92372"/>
    <x v="0"/>
  </r>
  <r>
    <n v="805001157"/>
    <s v="EVEN"/>
    <n v="2022351"/>
    <n v="130072"/>
    <x v="0"/>
    <n v="40000"/>
    <n v="40000"/>
    <x v="0"/>
  </r>
  <r>
    <n v="805001157"/>
    <s v="EVEN"/>
    <n v="2022351"/>
    <n v="130081"/>
    <x v="0"/>
    <n v="12324"/>
    <n v="12324"/>
    <x v="0"/>
  </r>
  <r>
    <n v="805001157"/>
    <s v="EVEN"/>
    <n v="2022351"/>
    <n v="130085"/>
    <x v="0"/>
    <n v="36300"/>
    <n v="36300"/>
    <x v="0"/>
  </r>
  <r>
    <n v="805001157"/>
    <s v="EVEN"/>
    <n v="2022351"/>
    <n v="130086"/>
    <x v="0"/>
    <n v="36300"/>
    <n v="36300"/>
    <x v="0"/>
  </r>
  <r>
    <n v="805001157"/>
    <s v="EVEN"/>
    <n v="2022351"/>
    <n v="130092"/>
    <x v="0"/>
    <n v="128500"/>
    <n v="128500"/>
    <x v="0"/>
  </r>
  <r>
    <n v="805001157"/>
    <s v="EVEN"/>
    <n v="2022351"/>
    <n v="130103"/>
    <x v="0"/>
    <n v="39955"/>
    <n v="39955"/>
    <x v="0"/>
  </r>
  <r>
    <n v="805001157"/>
    <s v="EVEN"/>
    <n v="2022351"/>
    <n v="130119"/>
    <x v="0"/>
    <n v="6054"/>
    <n v="6054"/>
    <x v="0"/>
  </r>
  <r>
    <n v="805001157"/>
    <s v="EVEN"/>
    <n v="2022351"/>
    <n v="130121"/>
    <x v="0"/>
    <n v="36300"/>
    <n v="36300"/>
    <x v="0"/>
  </r>
  <r>
    <n v="805001157"/>
    <s v="EVEN"/>
    <n v="2022351"/>
    <n v="130139"/>
    <x v="0"/>
    <n v="66694"/>
    <n v="66694"/>
    <x v="0"/>
  </r>
  <r>
    <n v="805001157"/>
    <s v="EVEN"/>
    <n v="2022351"/>
    <n v="130144"/>
    <x v="0"/>
    <n v="40000"/>
    <n v="40000"/>
    <x v="0"/>
  </r>
  <r>
    <n v="805001157"/>
    <s v="EVEN"/>
    <n v="2022351"/>
    <n v="130153"/>
    <x v="0"/>
    <n v="36300"/>
    <n v="36300"/>
    <x v="0"/>
  </r>
  <r>
    <n v="805001157"/>
    <s v="EVEN"/>
    <n v="2022351"/>
    <n v="130172"/>
    <x v="0"/>
    <n v="39955"/>
    <n v="39955"/>
    <x v="0"/>
  </r>
  <r>
    <n v="805001157"/>
    <s v="EVEN"/>
    <n v="2022351"/>
    <n v="130175"/>
    <x v="0"/>
    <n v="68031"/>
    <n v="68031"/>
    <x v="0"/>
  </r>
  <r>
    <n v="805001157"/>
    <s v="EVEN"/>
    <n v="2022351"/>
    <n v="130211"/>
    <x v="0"/>
    <n v="36300"/>
    <n v="36300"/>
    <x v="0"/>
  </r>
  <r>
    <n v="805001157"/>
    <s v="EVEN"/>
    <n v="2022351"/>
    <n v="130268"/>
    <x v="0"/>
    <n v="52214"/>
    <n v="52214"/>
    <x v="0"/>
  </r>
  <r>
    <n v="805001157"/>
    <s v="EVEN"/>
    <n v="2022351"/>
    <n v="130316"/>
    <x v="0"/>
    <n v="36300"/>
    <n v="36300"/>
    <x v="0"/>
  </r>
  <r>
    <n v="805001157"/>
    <s v="EVEN"/>
    <n v="2022351"/>
    <n v="130322"/>
    <x v="0"/>
    <n v="40000"/>
    <n v="40000"/>
    <x v="0"/>
  </r>
  <r>
    <n v="805001157"/>
    <s v="EVEN"/>
    <n v="2022412"/>
    <n v="130327"/>
    <x v="0"/>
    <n v="80932"/>
    <n v="80932"/>
    <x v="0"/>
  </r>
  <r>
    <n v="805001157"/>
    <s v="EVEN"/>
    <n v="2022412"/>
    <n v="130328"/>
    <x v="0"/>
    <n v="70109"/>
    <n v="70109"/>
    <x v="0"/>
  </r>
  <r>
    <n v="805001157"/>
    <s v="EVEN"/>
    <n v="2022412"/>
    <n v="130331"/>
    <x v="0"/>
    <n v="65700"/>
    <n v="65700"/>
    <x v="0"/>
  </r>
  <r>
    <n v="805001157"/>
    <s v="EVEN"/>
    <n v="2022412"/>
    <n v="130335"/>
    <x v="0"/>
    <n v="69233"/>
    <n v="69233"/>
    <x v="0"/>
  </r>
  <r>
    <n v="805001157"/>
    <s v="EVEN"/>
    <n v="2022412"/>
    <n v="130336"/>
    <x v="0"/>
    <n v="69033"/>
    <n v="69033"/>
    <x v="0"/>
  </r>
  <r>
    <n v="805001157"/>
    <s v="EVEN"/>
    <n v="2022412"/>
    <n v="130352"/>
    <x v="0"/>
    <n v="36300"/>
    <n v="36300"/>
    <x v="0"/>
  </r>
  <r>
    <n v="805001157"/>
    <s v="EVEN"/>
    <n v="2022412"/>
    <n v="130358"/>
    <x v="0"/>
    <n v="36300"/>
    <n v="36300"/>
    <x v="0"/>
  </r>
  <r>
    <n v="805001157"/>
    <s v="EVEN"/>
    <n v="2022412"/>
    <n v="130364"/>
    <x v="0"/>
    <n v="92482"/>
    <n v="92482"/>
    <x v="0"/>
  </r>
  <r>
    <n v="805001157"/>
    <s v="EVEN"/>
    <n v="2022412"/>
    <n v="130365"/>
    <x v="0"/>
    <n v="38601"/>
    <n v="38601"/>
    <x v="0"/>
  </r>
  <r>
    <n v="805001157"/>
    <s v="EVEN"/>
    <n v="2022412"/>
    <n v="130366"/>
    <x v="0"/>
    <n v="68907"/>
    <n v="68907"/>
    <x v="0"/>
  </r>
  <r>
    <n v="805001157"/>
    <s v="EVEN"/>
    <n v="2022412"/>
    <n v="130396"/>
    <x v="0"/>
    <n v="36255"/>
    <n v="36255"/>
    <x v="0"/>
  </r>
  <r>
    <n v="805001157"/>
    <s v="EVEN"/>
    <n v="2022412"/>
    <n v="130417"/>
    <x v="0"/>
    <n v="40000"/>
    <n v="40000"/>
    <x v="0"/>
  </r>
  <r>
    <n v="805001157"/>
    <s v="EVEN"/>
    <n v="2022412"/>
    <n v="130438"/>
    <x v="0"/>
    <n v="40000"/>
    <n v="40000"/>
    <x v="0"/>
  </r>
  <r>
    <n v="805001157"/>
    <s v="EVEN"/>
    <n v="2022412"/>
    <n v="130468"/>
    <x v="0"/>
    <n v="227400"/>
    <n v="227400"/>
    <x v="0"/>
  </r>
  <r>
    <n v="805001157"/>
    <s v="EVEN"/>
    <n v="2022412"/>
    <n v="130497"/>
    <x v="0"/>
    <n v="36300"/>
    <n v="36300"/>
    <x v="0"/>
  </r>
  <r>
    <n v="805001157"/>
    <s v="EVEN"/>
    <n v="2022412"/>
    <n v="130515"/>
    <x v="0"/>
    <n v="23572"/>
    <n v="23572"/>
    <x v="0"/>
  </r>
  <r>
    <n v="805001157"/>
    <s v="EVEN"/>
    <n v="2022412"/>
    <n v="130516"/>
    <x v="0"/>
    <n v="129661"/>
    <n v="129661"/>
    <x v="0"/>
  </r>
  <r>
    <n v="805001157"/>
    <s v="EVEN"/>
    <n v="2022412"/>
    <n v="130532"/>
    <x v="0"/>
    <n v="68173"/>
    <n v="68173"/>
    <x v="0"/>
  </r>
  <r>
    <n v="805001157"/>
    <s v="EVEN"/>
    <n v="2022412"/>
    <n v="130533"/>
    <x v="0"/>
    <n v="161073"/>
    <n v="161073"/>
    <x v="0"/>
  </r>
  <r>
    <n v="805001157"/>
    <s v="EVEN"/>
    <n v="2022412"/>
    <n v="130553"/>
    <x v="0"/>
    <n v="51004"/>
    <n v="51004"/>
    <x v="0"/>
  </r>
  <r>
    <n v="805001157"/>
    <s v="EVEN"/>
    <n v="2022412"/>
    <n v="130555"/>
    <x v="0"/>
    <n v="51004"/>
    <n v="51004"/>
    <x v="0"/>
  </r>
  <r>
    <n v="805001157"/>
    <s v="EVEN"/>
    <n v="2022412"/>
    <n v="130576"/>
    <x v="0"/>
    <n v="36255"/>
    <n v="36255"/>
    <x v="0"/>
  </r>
  <r>
    <n v="805001157"/>
    <s v="EVEN"/>
    <n v="2022412"/>
    <n v="130842"/>
    <x v="0"/>
    <n v="36300"/>
    <n v="36300"/>
    <x v="0"/>
  </r>
  <r>
    <n v="805001157"/>
    <s v="EVEN"/>
    <n v="2022412"/>
    <n v="130847"/>
    <x v="0"/>
    <n v="18162"/>
    <n v="18162"/>
    <x v="0"/>
  </r>
  <r>
    <n v="805001157"/>
    <s v="EVEN"/>
    <n v="2022412"/>
    <n v="130858"/>
    <x v="0"/>
    <n v="6054"/>
    <n v="6054"/>
    <x v="0"/>
  </r>
  <r>
    <n v="805001157"/>
    <s v="EVEN"/>
    <n v="2022412"/>
    <n v="130867"/>
    <x v="0"/>
    <n v="24757"/>
    <n v="24757"/>
    <x v="0"/>
  </r>
  <r>
    <n v="805001157"/>
    <s v="EVEN"/>
    <n v="2022412"/>
    <n v="130874"/>
    <x v="0"/>
    <n v="18162"/>
    <n v="18162"/>
    <x v="0"/>
  </r>
  <r>
    <n v="805001157"/>
    <s v="EVEN"/>
    <n v="2022412"/>
    <n v="130877"/>
    <x v="0"/>
    <n v="36300"/>
    <n v="36300"/>
    <x v="0"/>
  </r>
  <r>
    <n v="805001157"/>
    <s v="EVEN"/>
    <n v="2022412"/>
    <n v="130886"/>
    <x v="0"/>
    <n v="36300"/>
    <n v="36300"/>
    <x v="0"/>
  </r>
  <r>
    <n v="805001157"/>
    <s v="EVEN"/>
    <n v="2022412"/>
    <n v="130887"/>
    <x v="0"/>
    <n v="12324"/>
    <n v="12324"/>
    <x v="0"/>
  </r>
  <r>
    <n v="805001157"/>
    <s v="EVEN"/>
    <n v="2022412"/>
    <n v="130907"/>
    <x v="0"/>
    <n v="39955"/>
    <n v="39955"/>
    <x v="0"/>
  </r>
  <r>
    <n v="805001157"/>
    <s v="EVEN"/>
    <n v="2022412"/>
    <n v="130917"/>
    <x v="0"/>
    <n v="68929"/>
    <n v="68929"/>
    <x v="0"/>
  </r>
  <r>
    <n v="805001157"/>
    <s v="EVEN"/>
    <n v="2022412"/>
    <n v="130922"/>
    <x v="0"/>
    <n v="194388"/>
    <n v="194388"/>
    <x v="0"/>
  </r>
  <r>
    <n v="805001157"/>
    <s v="EVEN"/>
    <n v="2022412"/>
    <n v="130924"/>
    <x v="0"/>
    <n v="36300"/>
    <n v="36300"/>
    <x v="0"/>
  </r>
  <r>
    <n v="805001157"/>
    <s v="EVEN"/>
    <n v="2022412"/>
    <n v="130926"/>
    <x v="0"/>
    <n v="23572"/>
    <n v="23572"/>
    <x v="0"/>
  </r>
  <r>
    <n v="805001157"/>
    <s v="EVEN"/>
    <n v="2022412"/>
    <n v="130927"/>
    <x v="0"/>
    <n v="18712"/>
    <n v="18712"/>
    <x v="0"/>
  </r>
  <r>
    <n v="805001157"/>
    <s v="EVEN"/>
    <n v="2022412"/>
    <n v="130932"/>
    <x v="0"/>
    <n v="40000"/>
    <n v="40000"/>
    <x v="0"/>
  </r>
  <r>
    <n v="805001157"/>
    <s v="EVEN"/>
    <n v="2022412"/>
    <n v="130955"/>
    <x v="0"/>
    <n v="36300"/>
    <n v="36300"/>
    <x v="0"/>
  </r>
  <r>
    <n v="805001157"/>
    <s v="EVEN"/>
    <n v="2022412"/>
    <n v="130967"/>
    <x v="0"/>
    <n v="36300"/>
    <n v="36300"/>
    <x v="0"/>
  </r>
  <r>
    <n v="805001157"/>
    <s v="EVEN"/>
    <n v="2022412"/>
    <n v="130988"/>
    <x v="0"/>
    <n v="36300"/>
    <n v="36300"/>
    <x v="0"/>
  </r>
  <r>
    <n v="805001157"/>
    <s v="EVEN"/>
    <n v="2022412"/>
    <n v="130993"/>
    <x v="0"/>
    <n v="52214"/>
    <n v="52214"/>
    <x v="0"/>
  </r>
  <r>
    <n v="805001157"/>
    <s v="EVEN"/>
    <n v="2022412"/>
    <n v="131026"/>
    <x v="0"/>
    <n v="68247"/>
    <n v="68247"/>
    <x v="0"/>
  </r>
  <r>
    <n v="805001157"/>
    <s v="EVEN"/>
    <n v="2022412"/>
    <n v="131033"/>
    <x v="0"/>
    <n v="86799"/>
    <n v="86799"/>
    <x v="0"/>
  </r>
  <r>
    <n v="805001157"/>
    <s v="EVEN"/>
    <n v="2022412"/>
    <n v="131072"/>
    <x v="0"/>
    <n v="67814"/>
    <n v="67814"/>
    <x v="0"/>
  </r>
  <r>
    <n v="805001157"/>
    <s v="EVEN"/>
    <n v="2022412"/>
    <n v="131074"/>
    <x v="0"/>
    <n v="68027"/>
    <n v="68027"/>
    <x v="0"/>
  </r>
  <r>
    <n v="805001157"/>
    <s v="EVEN"/>
    <n v="2022412"/>
    <n v="131075"/>
    <x v="0"/>
    <n v="66820"/>
    <n v="66820"/>
    <x v="0"/>
  </r>
  <r>
    <n v="805001157"/>
    <s v="EVEN"/>
    <n v="2022412"/>
    <n v="131093"/>
    <x v="0"/>
    <n v="67830"/>
    <n v="67830"/>
    <x v="0"/>
  </r>
  <r>
    <n v="805001157"/>
    <s v="EVEN"/>
    <n v="2022412"/>
    <n v="131102"/>
    <x v="0"/>
    <n v="96812"/>
    <n v="96812"/>
    <x v="0"/>
  </r>
  <r>
    <n v="805001157"/>
    <s v="EVEN"/>
    <n v="2022412"/>
    <n v="131109"/>
    <x v="0"/>
    <n v="96471"/>
    <n v="96471"/>
    <x v="0"/>
  </r>
  <r>
    <n v="805001157"/>
    <s v="EVEN"/>
    <n v="2022412"/>
    <n v="131122"/>
    <x v="0"/>
    <n v="67770"/>
    <n v="67770"/>
    <x v="0"/>
  </r>
  <r>
    <n v="805001157"/>
    <s v="EVEN"/>
    <n v="2022412"/>
    <n v="131123"/>
    <x v="0"/>
    <n v="95762"/>
    <n v="95762"/>
    <x v="0"/>
  </r>
  <r>
    <n v="805001157"/>
    <s v="EVEN"/>
    <n v="2022412"/>
    <n v="131127"/>
    <x v="0"/>
    <n v="67814"/>
    <n v="67814"/>
    <x v="0"/>
  </r>
  <r>
    <n v="805001157"/>
    <s v="EVEN"/>
    <n v="2022412"/>
    <n v="131137"/>
    <x v="0"/>
    <n v="77343"/>
    <n v="77343"/>
    <x v="0"/>
  </r>
  <r>
    <n v="805001157"/>
    <s v="EVEN"/>
    <n v="2022412"/>
    <n v="131145"/>
    <x v="0"/>
    <n v="134740"/>
    <n v="134740"/>
    <x v="0"/>
  </r>
  <r>
    <n v="805001157"/>
    <s v="EVEN"/>
    <n v="2022412"/>
    <n v="131173"/>
    <x v="0"/>
    <n v="241973"/>
    <n v="241973"/>
    <x v="0"/>
  </r>
  <r>
    <n v="805001157"/>
    <s v="EVEN"/>
    <n v="2022412"/>
    <n v="131176"/>
    <x v="0"/>
    <n v="241973"/>
    <n v="241973"/>
    <x v="0"/>
  </r>
  <r>
    <n v="805001157"/>
    <s v="EVEN"/>
    <n v="2022412"/>
    <n v="131179"/>
    <x v="0"/>
    <n v="65700"/>
    <n v="65700"/>
    <x v="0"/>
  </r>
  <r>
    <n v="805001157"/>
    <s v="EVEN"/>
    <n v="2022412"/>
    <n v="131184"/>
    <x v="0"/>
    <n v="36300"/>
    <n v="36300"/>
    <x v="0"/>
  </r>
  <r>
    <n v="805001157"/>
    <s v="EVEN"/>
    <n v="2022412"/>
    <n v="131192"/>
    <x v="0"/>
    <n v="40000"/>
    <n v="40000"/>
    <x v="0"/>
  </r>
  <r>
    <n v="805001157"/>
    <s v="EVEN"/>
    <n v="2022412"/>
    <n v="131193"/>
    <x v="0"/>
    <n v="36300"/>
    <n v="36300"/>
    <x v="0"/>
  </r>
  <r>
    <n v="805001157"/>
    <s v="EVEN"/>
    <n v="2022412"/>
    <n v="131244"/>
    <x v="0"/>
    <n v="29646"/>
    <n v="29646"/>
    <x v="0"/>
  </r>
  <r>
    <n v="805001157"/>
    <s v="EVEN"/>
    <n v="2022412"/>
    <n v="131250"/>
    <x v="1"/>
    <n v="91706"/>
    <n v="91706"/>
    <x v="1"/>
  </r>
  <r>
    <n v="805001157"/>
    <s v="EVEN"/>
    <n v="2022412"/>
    <n v="131256"/>
    <x v="0"/>
    <n v="79339"/>
    <n v="79339"/>
    <x v="0"/>
  </r>
  <r>
    <n v="805001157"/>
    <s v="EVEN"/>
    <n v="2022412"/>
    <n v="131290"/>
    <x v="0"/>
    <n v="227400"/>
    <n v="227400"/>
    <x v="0"/>
  </r>
  <r>
    <n v="805001157"/>
    <s v="EVEN"/>
    <n v="2022412"/>
    <n v="131294"/>
    <x v="0"/>
    <n v="49514"/>
    <n v="49514"/>
    <x v="0"/>
  </r>
  <r>
    <n v="805001157"/>
    <s v="EVEN"/>
    <n v="2022412"/>
    <n v="131295"/>
    <x v="0"/>
    <n v="47990"/>
    <n v="47990"/>
    <x v="0"/>
  </r>
  <r>
    <n v="805001157"/>
    <s v="EVEN"/>
    <n v="2022412"/>
    <n v="131370"/>
    <x v="0"/>
    <n v="65700"/>
    <n v="65700"/>
    <x v="0"/>
  </r>
  <r>
    <n v="805001157"/>
    <s v="EVEN"/>
    <n v="2022412"/>
    <n v="131413"/>
    <x v="0"/>
    <n v="162141"/>
    <n v="162141"/>
    <x v="0"/>
  </r>
  <r>
    <n v="805001157"/>
    <s v="EVEN"/>
    <n v="2022412"/>
    <n v="131420"/>
    <x v="0"/>
    <n v="40000"/>
    <n v="40000"/>
    <x v="0"/>
  </r>
  <r>
    <n v="805001157"/>
    <s v="EVEN"/>
    <n v="2022412"/>
    <n v="131421"/>
    <x v="0"/>
    <n v="40000"/>
    <n v="40000"/>
    <x v="0"/>
  </r>
  <r>
    <n v="805001157"/>
    <s v="EVEN"/>
    <n v="2022412"/>
    <n v="131425"/>
    <x v="0"/>
    <n v="40000"/>
    <n v="40000"/>
    <x v="0"/>
  </r>
  <r>
    <n v="805001157"/>
    <s v="EVEN"/>
    <n v="2022412"/>
    <n v="131427"/>
    <x v="0"/>
    <n v="39955"/>
    <n v="39955"/>
    <x v="0"/>
  </r>
  <r>
    <n v="805001157"/>
    <s v="EVEN"/>
    <n v="2022412"/>
    <n v="131469"/>
    <x v="0"/>
    <n v="132320"/>
    <n v="132320"/>
    <x v="0"/>
  </r>
  <r>
    <n v="805001157"/>
    <s v="EVEN"/>
    <n v="2022412"/>
    <n v="131487"/>
    <x v="0"/>
    <n v="66776"/>
    <n v="66776"/>
    <x v="0"/>
  </r>
  <r>
    <n v="805001157"/>
    <s v="EVEN"/>
    <n v="2022412"/>
    <n v="131509"/>
    <x v="0"/>
    <n v="68907"/>
    <n v="68907"/>
    <x v="0"/>
  </r>
  <r>
    <n v="805001157"/>
    <s v="EVEN"/>
    <n v="2022412"/>
    <n v="131514"/>
    <x v="0"/>
    <n v="39955"/>
    <n v="39955"/>
    <x v="0"/>
  </r>
  <r>
    <n v="805001157"/>
    <s v="EVEN"/>
    <n v="2022412"/>
    <n v="131526"/>
    <x v="0"/>
    <n v="6054"/>
    <n v="6054"/>
    <x v="0"/>
  </r>
  <r>
    <n v="805001157"/>
    <s v="EVEN"/>
    <n v="2022412"/>
    <n v="131528"/>
    <x v="0"/>
    <n v="6054"/>
    <n v="6054"/>
    <x v="0"/>
  </r>
  <r>
    <n v="805001157"/>
    <s v="EVEN"/>
    <n v="2022412"/>
    <n v="131552"/>
    <x v="0"/>
    <n v="39955"/>
    <n v="39955"/>
    <x v="0"/>
  </r>
  <r>
    <n v="805001157"/>
    <s v="EVEN"/>
    <n v="2022412"/>
    <n v="131572"/>
    <x v="0"/>
    <n v="96812"/>
    <n v="96812"/>
    <x v="0"/>
  </r>
  <r>
    <n v="805001157"/>
    <s v="EVEN"/>
    <n v="2022412"/>
    <n v="131575"/>
    <x v="0"/>
    <n v="68907"/>
    <n v="68907"/>
    <x v="0"/>
  </r>
  <r>
    <n v="805001157"/>
    <s v="EVEN"/>
    <n v="2022412"/>
    <n v="131577"/>
    <x v="1"/>
    <n v="197653"/>
    <n v="197653"/>
    <x v="1"/>
  </r>
  <r>
    <n v="805001157"/>
    <s v="EVEN"/>
    <n v="2022412"/>
    <n v="131580"/>
    <x v="0"/>
    <n v="296792"/>
    <n v="296792"/>
    <x v="0"/>
  </r>
  <r>
    <n v="805001157"/>
    <s v="EVEN"/>
    <n v="2022412"/>
    <n v="131582"/>
    <x v="0"/>
    <n v="66820"/>
    <n v="66820"/>
    <x v="0"/>
  </r>
  <r>
    <n v="805001157"/>
    <s v="EVEN"/>
    <n v="2022412"/>
    <n v="131597"/>
    <x v="0"/>
    <n v="12324"/>
    <n v="12324"/>
    <x v="0"/>
  </r>
  <r>
    <n v="805001157"/>
    <s v="EVEN"/>
    <n v="2022412"/>
    <n v="131635"/>
    <x v="0"/>
    <n v="36255"/>
    <n v="36255"/>
    <x v="0"/>
  </r>
  <r>
    <n v="805001157"/>
    <s v="EVEN"/>
    <n v="2022412"/>
    <n v="131692"/>
    <x v="0"/>
    <n v="28330"/>
    <n v="28330"/>
    <x v="0"/>
  </r>
  <r>
    <n v="805001157"/>
    <s v="EVEN"/>
    <n v="2022412"/>
    <n v="131693"/>
    <x v="0"/>
    <n v="36324"/>
    <n v="36324"/>
    <x v="0"/>
  </r>
  <r>
    <n v="805001157"/>
    <s v="EVEN"/>
    <n v="2022412"/>
    <n v="131697"/>
    <x v="0"/>
    <n v="40000"/>
    <n v="40000"/>
    <x v="0"/>
  </r>
  <r>
    <n v="805001157"/>
    <s v="EVEN"/>
    <n v="2022412"/>
    <n v="131701"/>
    <x v="0"/>
    <n v="12324"/>
    <n v="12324"/>
    <x v="0"/>
  </r>
  <r>
    <n v="805001157"/>
    <s v="EVEN"/>
    <n v="2022412"/>
    <n v="131709"/>
    <x v="0"/>
    <n v="12324"/>
    <n v="12324"/>
    <x v="0"/>
  </r>
  <r>
    <n v="805001157"/>
    <s v="EVEN"/>
    <n v="2022412"/>
    <n v="131722"/>
    <x v="0"/>
    <n v="39955"/>
    <n v="39955"/>
    <x v="0"/>
  </r>
  <r>
    <n v="805001157"/>
    <s v="EVEN"/>
    <n v="2022412"/>
    <n v="131766"/>
    <x v="0"/>
    <n v="51004"/>
    <n v="51004"/>
    <x v="0"/>
  </r>
  <r>
    <n v="805001157"/>
    <s v="EVEN"/>
    <n v="2022412"/>
    <n v="131773"/>
    <x v="0"/>
    <n v="36300"/>
    <n v="36300"/>
    <x v="0"/>
  </r>
  <r>
    <n v="805001157"/>
    <s v="EVEN"/>
    <n v="2022412"/>
    <n v="131777"/>
    <x v="0"/>
    <n v="51004"/>
    <n v="51004"/>
    <x v="0"/>
  </r>
  <r>
    <n v="805001157"/>
    <s v="EVEN"/>
    <n v="2022412"/>
    <n v="131820"/>
    <x v="0"/>
    <n v="39955"/>
    <n v="39955"/>
    <x v="0"/>
  </r>
  <r>
    <n v="805001157"/>
    <s v="EVEN"/>
    <n v="2022412"/>
    <n v="131829"/>
    <x v="0"/>
    <n v="12324"/>
    <n v="12324"/>
    <x v="0"/>
  </r>
  <r>
    <n v="805001157"/>
    <s v="EVEN"/>
    <n v="2022412"/>
    <n v="131839"/>
    <x v="0"/>
    <n v="36300"/>
    <n v="36300"/>
    <x v="0"/>
  </r>
  <r>
    <n v="805001157"/>
    <s v="EVEN"/>
    <n v="2022412"/>
    <n v="131840"/>
    <x v="0"/>
    <n v="51004"/>
    <n v="51004"/>
    <x v="0"/>
  </r>
  <r>
    <n v="805001157"/>
    <s v="EVEN"/>
    <n v="2022412"/>
    <n v="131843"/>
    <x v="0"/>
    <n v="40000"/>
    <n v="40000"/>
    <x v="0"/>
  </r>
  <r>
    <n v="805001157"/>
    <s v="EVEN"/>
    <n v="2022412"/>
    <n v="131870"/>
    <x v="0"/>
    <n v="241973"/>
    <n v="241973"/>
    <x v="0"/>
  </r>
  <r>
    <n v="805001157"/>
    <s v="EVEN"/>
    <n v="2022412"/>
    <n v="131871"/>
    <x v="0"/>
    <n v="36300"/>
    <n v="36300"/>
    <x v="0"/>
  </r>
  <r>
    <n v="805001157"/>
    <s v="EVEN"/>
    <n v="2022412"/>
    <n v="131878"/>
    <x v="0"/>
    <n v="80902"/>
    <n v="80902"/>
    <x v="0"/>
  </r>
  <r>
    <n v="805001157"/>
    <s v="EVEN"/>
    <n v="2022412"/>
    <n v="131893"/>
    <x v="0"/>
    <n v="80539"/>
    <n v="80539"/>
    <x v="0"/>
  </r>
  <r>
    <n v="805001157"/>
    <s v="EVEN"/>
    <n v="2022412"/>
    <n v="131895"/>
    <x v="0"/>
    <n v="29646"/>
    <n v="29646"/>
    <x v="0"/>
  </r>
  <r>
    <n v="805001157"/>
    <s v="EVEN"/>
    <n v="2022412"/>
    <n v="131914"/>
    <x v="0"/>
    <n v="80539"/>
    <n v="80539"/>
    <x v="0"/>
  </r>
  <r>
    <n v="805001157"/>
    <s v="EVEN"/>
    <n v="2022412"/>
    <n v="131918"/>
    <x v="0"/>
    <n v="127308"/>
    <n v="127308"/>
    <x v="0"/>
  </r>
  <r>
    <n v="805001157"/>
    <s v="EVEN"/>
    <n v="2022412"/>
    <n v="131932"/>
    <x v="0"/>
    <n v="69056"/>
    <n v="69056"/>
    <x v="0"/>
  </r>
  <r>
    <n v="805001157"/>
    <s v="EVEN"/>
    <n v="2022412"/>
    <n v="131985"/>
    <x v="0"/>
    <n v="36300"/>
    <n v="36300"/>
    <x v="0"/>
  </r>
  <r>
    <n v="805001157"/>
    <s v="EVEN"/>
    <n v="2022412"/>
    <n v="132005"/>
    <x v="0"/>
    <n v="39955"/>
    <n v="39955"/>
    <x v="0"/>
  </r>
  <r>
    <n v="805001157"/>
    <s v="EVEN"/>
    <n v="2022352"/>
    <n v="132055"/>
    <x v="0"/>
    <n v="27270"/>
    <n v="27270"/>
    <x v="0"/>
  </r>
  <r>
    <n v="805001157"/>
    <s v="EVEN"/>
    <n v="2022352"/>
    <n v="132065"/>
    <x v="0"/>
    <n v="40000"/>
    <n v="40000"/>
    <x v="0"/>
  </r>
  <r>
    <n v="805001157"/>
    <s v="EVEN"/>
    <n v="2022352"/>
    <n v="132066"/>
    <x v="0"/>
    <n v="51004"/>
    <n v="51004"/>
    <x v="0"/>
  </r>
  <r>
    <n v="805001157"/>
    <s v="EVEN"/>
    <n v="2022352"/>
    <n v="132091"/>
    <x v="0"/>
    <n v="46265"/>
    <n v="46265"/>
    <x v="0"/>
  </r>
  <r>
    <n v="805001157"/>
    <s v="EVEN"/>
    <n v="2022352"/>
    <n v="132109"/>
    <x v="0"/>
    <n v="6054"/>
    <n v="6054"/>
    <x v="0"/>
  </r>
  <r>
    <n v="805001157"/>
    <s v="EVEN"/>
    <n v="2022352"/>
    <n v="132131"/>
    <x v="0"/>
    <n v="12108"/>
    <n v="12108"/>
    <x v="0"/>
  </r>
  <r>
    <n v="805001157"/>
    <s v="EVEN"/>
    <n v="2022352"/>
    <n v="132141"/>
    <x v="0"/>
    <n v="217373"/>
    <n v="217373"/>
    <x v="0"/>
  </r>
  <r>
    <n v="805001157"/>
    <s v="EVEN"/>
    <n v="2022352"/>
    <n v="132158"/>
    <x v="0"/>
    <n v="6054"/>
    <n v="6054"/>
    <x v="0"/>
  </r>
  <r>
    <n v="805001157"/>
    <s v="EVEN"/>
    <n v="2022352"/>
    <n v="132187"/>
    <x v="0"/>
    <n v="99477"/>
    <n v="99477"/>
    <x v="0"/>
  </r>
  <r>
    <n v="805001157"/>
    <s v="EVEN"/>
    <n v="2022352"/>
    <n v="132194"/>
    <x v="0"/>
    <n v="36300"/>
    <n v="36300"/>
    <x v="0"/>
  </r>
  <r>
    <n v="805001157"/>
    <s v="EVEN"/>
    <n v="2022352"/>
    <n v="132195"/>
    <x v="0"/>
    <n v="36255"/>
    <n v="36255"/>
    <x v="0"/>
  </r>
  <r>
    <n v="805001157"/>
    <s v="EVEN"/>
    <n v="2022352"/>
    <n v="132206"/>
    <x v="0"/>
    <n v="66776"/>
    <n v="66776"/>
    <x v="0"/>
  </r>
  <r>
    <n v="805001157"/>
    <s v="EVEN"/>
    <n v="2022352"/>
    <n v="132233"/>
    <x v="0"/>
    <n v="6054"/>
    <n v="6054"/>
    <x v="0"/>
  </r>
  <r>
    <n v="805001157"/>
    <s v="EVEN"/>
    <n v="2022352"/>
    <n v="132236"/>
    <x v="0"/>
    <n v="23572"/>
    <n v="23572"/>
    <x v="0"/>
  </r>
  <r>
    <n v="805001157"/>
    <s v="EVEN"/>
    <n v="2022352"/>
    <n v="132237"/>
    <x v="0"/>
    <n v="129661"/>
    <n v="129661"/>
    <x v="0"/>
  </r>
  <r>
    <n v="805001157"/>
    <s v="EVEN"/>
    <n v="2022352"/>
    <n v="132249"/>
    <x v="0"/>
    <n v="32030"/>
    <n v="32030"/>
    <x v="0"/>
  </r>
  <r>
    <n v="805001157"/>
    <s v="EVEN"/>
    <n v="2022352"/>
    <n v="132251"/>
    <x v="0"/>
    <n v="40000"/>
    <n v="40000"/>
    <x v="0"/>
  </r>
  <r>
    <n v="805001157"/>
    <s v="EVEN"/>
    <n v="2022352"/>
    <n v="132271"/>
    <x v="0"/>
    <n v="36300"/>
    <n v="36300"/>
    <x v="0"/>
  </r>
  <r>
    <n v="805001157"/>
    <s v="EVEN"/>
    <n v="2022352"/>
    <n v="132292"/>
    <x v="0"/>
    <n v="23572"/>
    <n v="23572"/>
    <x v="0"/>
  </r>
  <r>
    <n v="805001157"/>
    <s v="EVEN"/>
    <n v="2022352"/>
    <n v="132293"/>
    <x v="0"/>
    <n v="129661"/>
    <n v="129661"/>
    <x v="0"/>
  </r>
  <r>
    <n v="805001157"/>
    <s v="EVEN"/>
    <n v="2022352"/>
    <n v="132297"/>
    <x v="0"/>
    <n v="12108"/>
    <n v="12108"/>
    <x v="0"/>
  </r>
  <r>
    <n v="805001157"/>
    <s v="EVEN"/>
    <n v="2022412"/>
    <n v="132301"/>
    <x v="0"/>
    <n v="40000"/>
    <n v="40000"/>
    <x v="0"/>
  </r>
  <r>
    <n v="805001157"/>
    <s v="EVEN"/>
    <n v="2022412"/>
    <n v="132334"/>
    <x v="0"/>
    <n v="89365"/>
    <n v="89365"/>
    <x v="0"/>
  </r>
  <r>
    <n v="805001157"/>
    <s v="EVEN"/>
    <n v="2022412"/>
    <n v="132335"/>
    <x v="0"/>
    <n v="76511"/>
    <n v="76511"/>
    <x v="0"/>
  </r>
  <r>
    <n v="805001157"/>
    <s v="EVEN"/>
    <n v="2022412"/>
    <n v="132340"/>
    <x v="0"/>
    <n v="258126"/>
    <n v="258126"/>
    <x v="0"/>
  </r>
  <r>
    <n v="805001157"/>
    <s v="EVEN"/>
    <n v="2022412"/>
    <n v="132341"/>
    <x v="0"/>
    <n v="198270"/>
    <n v="198270"/>
    <x v="0"/>
  </r>
  <r>
    <n v="805001157"/>
    <s v="EVEN"/>
    <n v="2022412"/>
    <n v="132342"/>
    <x v="0"/>
    <n v="66776"/>
    <n v="66776"/>
    <x v="0"/>
  </r>
  <r>
    <n v="805001157"/>
    <s v="EVEN"/>
    <n v="2022412"/>
    <n v="132348"/>
    <x v="0"/>
    <n v="445768"/>
    <n v="445768"/>
    <x v="0"/>
  </r>
  <r>
    <n v="805001157"/>
    <s v="EVEN"/>
    <n v="2022412"/>
    <n v="132375"/>
    <x v="0"/>
    <n v="66558"/>
    <n v="66558"/>
    <x v="0"/>
  </r>
  <r>
    <n v="805001157"/>
    <s v="EVEN"/>
    <n v="2022412"/>
    <n v="132409"/>
    <x v="0"/>
    <n v="36300"/>
    <n v="36300"/>
    <x v="0"/>
  </r>
  <r>
    <n v="805001157"/>
    <s v="EVEN"/>
    <n v="2022412"/>
    <n v="132458"/>
    <x v="0"/>
    <n v="36300"/>
    <n v="36300"/>
    <x v="0"/>
  </r>
  <r>
    <n v="805001157"/>
    <s v="EVEN"/>
    <n v="2022412"/>
    <n v="132464"/>
    <x v="0"/>
    <n v="109685"/>
    <n v="109685"/>
    <x v="0"/>
  </r>
  <r>
    <n v="805001157"/>
    <s v="EVEN"/>
    <n v="2022412"/>
    <n v="132483"/>
    <x v="0"/>
    <n v="6054"/>
    <n v="6054"/>
    <x v="0"/>
  </r>
  <r>
    <n v="805001157"/>
    <s v="EVEN"/>
    <n v="2022412"/>
    <n v="132494"/>
    <x v="0"/>
    <n v="217373"/>
    <n v="217373"/>
    <x v="0"/>
  </r>
  <r>
    <n v="805001157"/>
    <s v="EVEN"/>
    <n v="2022412"/>
    <n v="132502"/>
    <x v="0"/>
    <n v="66820"/>
    <n v="66820"/>
    <x v="0"/>
  </r>
  <r>
    <n v="805001157"/>
    <s v="EVEN"/>
    <n v="2022412"/>
    <n v="132504"/>
    <x v="0"/>
    <n v="78696"/>
    <n v="78696"/>
    <x v="0"/>
  </r>
  <r>
    <n v="805001157"/>
    <s v="EVEN"/>
    <n v="2022412"/>
    <n v="132523"/>
    <x v="0"/>
    <n v="36300"/>
    <n v="36300"/>
    <x v="0"/>
  </r>
  <r>
    <n v="805001157"/>
    <s v="EVEN"/>
    <n v="2022412"/>
    <n v="132529"/>
    <x v="0"/>
    <n v="68580"/>
    <n v="68580"/>
    <x v="0"/>
  </r>
  <r>
    <n v="805001157"/>
    <s v="EVEN"/>
    <n v="2022412"/>
    <n v="132557"/>
    <x v="0"/>
    <n v="68047"/>
    <n v="68047"/>
    <x v="0"/>
  </r>
  <r>
    <n v="805001157"/>
    <s v="EVEN"/>
    <n v="2022412"/>
    <n v="132565"/>
    <x v="0"/>
    <n v="40000"/>
    <n v="40000"/>
    <x v="0"/>
  </r>
  <r>
    <n v="805001157"/>
    <s v="EVEN"/>
    <n v="2022412"/>
    <n v="132569"/>
    <x v="0"/>
    <n v="51004"/>
    <n v="51004"/>
    <x v="0"/>
  </r>
  <r>
    <n v="805001157"/>
    <s v="EVEN"/>
    <n v="2022412"/>
    <n v="132574"/>
    <x v="0"/>
    <n v="23572"/>
    <n v="23572"/>
    <x v="0"/>
  </r>
  <r>
    <n v="805001157"/>
    <s v="EVEN"/>
    <n v="2022412"/>
    <n v="132575"/>
    <x v="0"/>
    <n v="129661"/>
    <n v="129661"/>
    <x v="0"/>
  </r>
  <r>
    <n v="805001157"/>
    <s v="EVEN"/>
    <n v="2022412"/>
    <n v="132603"/>
    <x v="0"/>
    <n v="66694"/>
    <n v="66694"/>
    <x v="0"/>
  </r>
  <r>
    <n v="805001157"/>
    <s v="EVEN"/>
    <n v="2022412"/>
    <n v="132621"/>
    <x v="0"/>
    <n v="51004"/>
    <n v="51004"/>
    <x v="0"/>
  </r>
  <r>
    <n v="805001157"/>
    <s v="EVEN"/>
    <n v="2022412"/>
    <n v="132624"/>
    <x v="0"/>
    <n v="36300"/>
    <n v="36300"/>
    <x v="0"/>
  </r>
  <r>
    <n v="805001157"/>
    <s v="EVEN"/>
    <n v="2022412"/>
    <n v="132626"/>
    <x v="0"/>
    <n v="23572"/>
    <n v="23572"/>
    <x v="0"/>
  </r>
  <r>
    <n v="805001157"/>
    <s v="EVEN"/>
    <n v="2022412"/>
    <n v="132627"/>
    <x v="0"/>
    <n v="201646"/>
    <n v="201646"/>
    <x v="0"/>
  </r>
  <r>
    <n v="805001157"/>
    <s v="EVEN"/>
    <n v="2022412"/>
    <n v="132639"/>
    <x v="0"/>
    <n v="40000"/>
    <n v="40000"/>
    <x v="0"/>
  </r>
  <r>
    <n v="805001157"/>
    <s v="EVEN"/>
    <n v="2022412"/>
    <n v="132640"/>
    <x v="0"/>
    <n v="6054"/>
    <n v="6054"/>
    <x v="0"/>
  </r>
  <r>
    <n v="805001157"/>
    <s v="EVEN"/>
    <n v="2022412"/>
    <n v="132662"/>
    <x v="0"/>
    <n v="37501"/>
    <n v="37501"/>
    <x v="0"/>
  </r>
  <r>
    <n v="805001157"/>
    <s v="EVEN"/>
    <n v="2022412"/>
    <n v="132668"/>
    <x v="0"/>
    <n v="36300"/>
    <n v="36300"/>
    <x v="0"/>
  </r>
  <r>
    <n v="805001157"/>
    <s v="EVEN"/>
    <n v="2022412"/>
    <n v="132685"/>
    <x v="0"/>
    <n v="68047"/>
    <n v="68047"/>
    <x v="0"/>
  </r>
  <r>
    <n v="805001157"/>
    <s v="EVEN"/>
    <n v="2022412"/>
    <n v="132696"/>
    <x v="0"/>
    <n v="67033"/>
    <n v="67033"/>
    <x v="0"/>
  </r>
  <r>
    <n v="805001157"/>
    <s v="EVEN"/>
    <n v="2022321"/>
    <n v="132705"/>
    <x v="0"/>
    <n v="157656"/>
    <n v="157656"/>
    <x v="0"/>
  </r>
  <r>
    <n v="805001157"/>
    <s v="EVEN"/>
    <n v="2022321"/>
    <n v="132707"/>
    <x v="0"/>
    <n v="66694"/>
    <n v="66694"/>
    <x v="0"/>
  </r>
  <r>
    <n v="805001157"/>
    <s v="EVEN"/>
    <n v="2022321"/>
    <n v="132733"/>
    <x v="0"/>
    <n v="241973"/>
    <n v="241973"/>
    <x v="0"/>
  </r>
  <r>
    <n v="805001157"/>
    <s v="EVEN"/>
    <n v="2022321"/>
    <n v="132768"/>
    <x v="0"/>
    <n v="36255"/>
    <n v="36255"/>
    <x v="0"/>
  </r>
  <r>
    <n v="805001157"/>
    <s v="EVEN"/>
    <n v="2022321"/>
    <n v="132771"/>
    <x v="0"/>
    <n v="36300"/>
    <n v="36300"/>
    <x v="0"/>
  </r>
  <r>
    <n v="805001157"/>
    <s v="EVEN"/>
    <n v="2022321"/>
    <n v="132825"/>
    <x v="0"/>
    <n v="36300"/>
    <n v="36300"/>
    <x v="0"/>
  </r>
  <r>
    <n v="805001157"/>
    <s v="EVEN"/>
    <n v="2022321"/>
    <n v="132861"/>
    <x v="0"/>
    <n v="78337"/>
    <n v="78337"/>
    <x v="0"/>
  </r>
  <r>
    <n v="805001157"/>
    <s v="EVEN"/>
    <n v="2022321"/>
    <n v="132868"/>
    <x v="0"/>
    <n v="6054"/>
    <n v="6054"/>
    <x v="0"/>
  </r>
  <r>
    <n v="805001157"/>
    <s v="EVEN"/>
    <n v="2022321"/>
    <n v="132871"/>
    <x v="0"/>
    <n v="30270"/>
    <n v="30270"/>
    <x v="0"/>
  </r>
  <r>
    <n v="805001157"/>
    <s v="EVEN"/>
    <n v="2022321"/>
    <n v="132937"/>
    <x v="0"/>
    <n v="67814"/>
    <n v="67814"/>
    <x v="0"/>
  </r>
  <r>
    <n v="805001157"/>
    <s v="EVEN"/>
    <n v="2022321"/>
    <n v="132950"/>
    <x v="0"/>
    <n v="78263"/>
    <n v="78263"/>
    <x v="0"/>
  </r>
  <r>
    <n v="805001157"/>
    <s v="EVEN"/>
    <n v="2022321"/>
    <n v="132955"/>
    <x v="0"/>
    <n v="68027"/>
    <n v="68027"/>
    <x v="0"/>
  </r>
  <r>
    <n v="805001157"/>
    <s v="EVEN"/>
    <n v="2022321"/>
    <n v="132979"/>
    <x v="0"/>
    <n v="36300"/>
    <n v="36300"/>
    <x v="0"/>
  </r>
  <r>
    <n v="805001157"/>
    <s v="EVEN"/>
    <n v="2022321"/>
    <n v="132981"/>
    <x v="0"/>
    <n v="67814"/>
    <n v="67814"/>
    <x v="0"/>
  </r>
  <r>
    <n v="805001157"/>
    <s v="EVEN"/>
    <n v="2022321"/>
    <n v="133000"/>
    <x v="0"/>
    <n v="40000"/>
    <n v="40000"/>
    <x v="0"/>
  </r>
  <r>
    <n v="805001157"/>
    <s v="EVEN"/>
    <n v="2022321"/>
    <n v="133004"/>
    <x v="0"/>
    <n v="36255"/>
    <n v="36255"/>
    <x v="0"/>
  </r>
  <r>
    <n v="805001157"/>
    <s v="EVEN"/>
    <n v="2022321"/>
    <n v="133029"/>
    <x v="0"/>
    <n v="6054"/>
    <n v="6054"/>
    <x v="0"/>
  </r>
  <r>
    <n v="805001157"/>
    <s v="EVEN"/>
    <n v="2022321"/>
    <n v="133053"/>
    <x v="0"/>
    <n v="29646"/>
    <n v="29646"/>
    <x v="0"/>
  </r>
  <r>
    <n v="805001157"/>
    <s v="EVEN"/>
    <n v="2022321"/>
    <n v="133073"/>
    <x v="0"/>
    <n v="65700"/>
    <n v="65700"/>
    <x v="0"/>
  </r>
  <r>
    <n v="805001157"/>
    <s v="EVEN"/>
    <n v="2022321"/>
    <n v="133078"/>
    <x v="0"/>
    <n v="91632"/>
    <n v="91632"/>
    <x v="0"/>
  </r>
  <r>
    <n v="805001157"/>
    <s v="EVEN"/>
    <n v="2022321"/>
    <n v="133089"/>
    <x v="0"/>
    <n v="90443"/>
    <n v="90443"/>
    <x v="0"/>
  </r>
  <r>
    <n v="805001157"/>
    <s v="EVEN"/>
    <n v="2022321"/>
    <n v="133107"/>
    <x v="0"/>
    <n v="77962"/>
    <n v="77962"/>
    <x v="0"/>
  </r>
  <r>
    <n v="805001157"/>
    <s v="EVEN"/>
    <n v="2022321"/>
    <n v="133120"/>
    <x v="0"/>
    <n v="120484"/>
    <n v="120484"/>
    <x v="0"/>
  </r>
  <r>
    <n v="805001157"/>
    <s v="EVEN"/>
    <n v="2022321"/>
    <n v="133129"/>
    <x v="0"/>
    <n v="68047"/>
    <n v="68047"/>
    <x v="0"/>
  </r>
  <r>
    <n v="805001157"/>
    <s v="EVEN"/>
    <n v="2022321"/>
    <n v="133139"/>
    <x v="0"/>
    <n v="78926"/>
    <n v="78926"/>
    <x v="0"/>
  </r>
  <r>
    <n v="805001157"/>
    <s v="EVEN"/>
    <n v="2022321"/>
    <n v="133142"/>
    <x v="0"/>
    <n v="112223"/>
    <n v="112223"/>
    <x v="0"/>
  </r>
  <r>
    <n v="805001157"/>
    <s v="EVEN"/>
    <n v="2022321"/>
    <n v="133149"/>
    <x v="0"/>
    <n v="77486"/>
    <n v="77486"/>
    <x v="0"/>
  </r>
  <r>
    <n v="805001157"/>
    <s v="EVEN"/>
    <n v="2022321"/>
    <n v="133172"/>
    <x v="0"/>
    <n v="69799"/>
    <n v="69799"/>
    <x v="0"/>
  </r>
  <r>
    <n v="805001157"/>
    <s v="EVEN"/>
    <n v="2022321"/>
    <n v="133181"/>
    <x v="0"/>
    <n v="80152"/>
    <n v="80152"/>
    <x v="0"/>
  </r>
  <r>
    <n v="805001157"/>
    <s v="EVEN"/>
    <n v="2022321"/>
    <n v="133184"/>
    <x v="0"/>
    <n v="100306"/>
    <n v="100306"/>
    <x v="0"/>
  </r>
  <r>
    <n v="805001157"/>
    <s v="EVEN"/>
    <n v="2022321"/>
    <n v="133201"/>
    <x v="0"/>
    <n v="90443"/>
    <n v="90443"/>
    <x v="0"/>
  </r>
  <r>
    <n v="805001157"/>
    <s v="EVEN"/>
    <n v="2022351"/>
    <n v="133237"/>
    <x v="0"/>
    <n v="52214"/>
    <n v="52214"/>
    <x v="0"/>
  </r>
  <r>
    <n v="805001157"/>
    <s v="EVEN"/>
    <n v="2022351"/>
    <n v="133246"/>
    <x v="0"/>
    <n v="23572"/>
    <n v="23572"/>
    <x v="0"/>
  </r>
  <r>
    <n v="805001157"/>
    <s v="EVEN"/>
    <n v="2022351"/>
    <n v="133247"/>
    <x v="0"/>
    <n v="129661"/>
    <n v="129661"/>
    <x v="0"/>
  </r>
  <r>
    <n v="805001157"/>
    <s v="EVEN"/>
    <n v="2022351"/>
    <n v="133316"/>
    <x v="0"/>
    <n v="68027"/>
    <n v="68027"/>
    <x v="0"/>
  </r>
  <r>
    <n v="805001157"/>
    <s v="EVEN"/>
    <n v="2022351"/>
    <n v="133350"/>
    <x v="0"/>
    <n v="19965"/>
    <n v="19965"/>
    <x v="0"/>
  </r>
  <r>
    <n v="805001157"/>
    <s v="EVEN"/>
    <n v="2022351"/>
    <n v="133361"/>
    <x v="0"/>
    <n v="36255"/>
    <n v="36255"/>
    <x v="0"/>
  </r>
  <r>
    <n v="805001157"/>
    <s v="EVEN"/>
    <n v="2022351"/>
    <n v="133373"/>
    <x v="0"/>
    <n v="32030"/>
    <n v="32030"/>
    <x v="0"/>
  </r>
  <r>
    <n v="805001157"/>
    <s v="EVEN"/>
    <n v="2022351"/>
    <n v="133433"/>
    <x v="0"/>
    <n v="67814"/>
    <n v="67814"/>
    <x v="0"/>
  </r>
  <r>
    <n v="805001157"/>
    <s v="EVEN"/>
    <n v="2022351"/>
    <n v="133451"/>
    <x v="0"/>
    <n v="66702"/>
    <n v="66702"/>
    <x v="0"/>
  </r>
  <r>
    <n v="805001157"/>
    <s v="EVEN"/>
    <n v="2022351"/>
    <n v="133463"/>
    <x v="0"/>
    <n v="51004"/>
    <n v="51004"/>
    <x v="0"/>
  </r>
  <r>
    <n v="805001157"/>
    <s v="EVEN"/>
    <n v="2022351"/>
    <n v="133485"/>
    <x v="0"/>
    <n v="24216"/>
    <n v="24216"/>
    <x v="0"/>
  </r>
  <r>
    <n v="805001157"/>
    <s v="EVEN"/>
    <n v="2022351"/>
    <n v="133496"/>
    <x v="0"/>
    <n v="51004"/>
    <n v="51004"/>
    <x v="0"/>
  </r>
  <r>
    <n v="805001157"/>
    <s v="EVEN"/>
    <n v="2022351"/>
    <n v="133511"/>
    <x v="0"/>
    <n v="67888"/>
    <n v="67888"/>
    <x v="0"/>
  </r>
  <r>
    <n v="805001157"/>
    <s v="EVEN"/>
    <n v="2022351"/>
    <n v="133518"/>
    <x v="0"/>
    <n v="39955"/>
    <n v="39955"/>
    <x v="0"/>
  </r>
  <r>
    <n v="805001157"/>
    <s v="EVEN"/>
    <n v="2022351"/>
    <n v="133520"/>
    <x v="0"/>
    <n v="39955"/>
    <n v="39955"/>
    <x v="0"/>
  </r>
  <r>
    <n v="805001157"/>
    <s v="EVEN"/>
    <n v="2022351"/>
    <n v="133552"/>
    <x v="0"/>
    <n v="66620"/>
    <n v="66620"/>
    <x v="0"/>
  </r>
  <r>
    <n v="805001157"/>
    <s v="EVEN"/>
    <n v="2022351"/>
    <n v="133557"/>
    <x v="0"/>
    <n v="67957"/>
    <n v="67957"/>
    <x v="0"/>
  </r>
  <r>
    <n v="805001157"/>
    <s v="EVEN"/>
    <n v="2022351"/>
    <n v="133558"/>
    <x v="0"/>
    <n v="103048"/>
    <n v="103048"/>
    <x v="0"/>
  </r>
  <r>
    <n v="805001157"/>
    <s v="EVEN"/>
    <n v="2022351"/>
    <n v="133569"/>
    <x v="0"/>
    <n v="77835"/>
    <n v="77835"/>
    <x v="0"/>
  </r>
  <r>
    <n v="805001157"/>
    <s v="EVEN"/>
    <n v="2022351"/>
    <n v="133685"/>
    <x v="1"/>
    <n v="6054"/>
    <n v="6054"/>
    <x v="1"/>
  </r>
  <r>
    <n v="805001157"/>
    <s v="EVEN"/>
    <n v="2022321"/>
    <n v="133838"/>
    <x v="1"/>
    <n v="15032"/>
    <n v="15032"/>
    <x v="1"/>
  </r>
  <r>
    <n v="805001157"/>
    <s v="EVEN"/>
    <n v="2022321"/>
    <n v="134067"/>
    <x v="1"/>
    <n v="1955"/>
    <n v="1955"/>
    <x v="1"/>
  </r>
  <r>
    <n v="805001157"/>
    <s v="EVEN"/>
    <n v="2022321"/>
    <n v="134083"/>
    <x v="1"/>
    <n v="1955"/>
    <n v="1955"/>
    <x v="1"/>
  </r>
  <r>
    <n v="805001157"/>
    <s v="EVEN"/>
    <n v="2022321"/>
    <n v="134093"/>
    <x v="1"/>
    <n v="2663"/>
    <n v="2663"/>
    <x v="1"/>
  </r>
  <r>
    <n v="805001157"/>
    <s v="EVEN"/>
    <n v="2022321"/>
    <n v="134105"/>
    <x v="1"/>
    <n v="1955"/>
    <n v="1955"/>
    <x v="1"/>
  </r>
  <r>
    <n v="805001157"/>
    <s v="EVEN"/>
    <n v="2022321"/>
    <n v="134214"/>
    <x v="1"/>
    <n v="3122"/>
    <n v="3122"/>
    <x v="1"/>
  </r>
  <r>
    <n v="805001157"/>
    <s v="EVEN"/>
    <n v="2022321"/>
    <n v="134260"/>
    <x v="1"/>
    <n v="1955"/>
    <n v="1955"/>
    <x v="1"/>
  </r>
  <r>
    <n v="805001157"/>
    <s v="EVEN"/>
    <n v="2022321"/>
    <n v="134383"/>
    <x v="1"/>
    <n v="1955"/>
    <n v="1955"/>
    <x v="1"/>
  </r>
  <r>
    <n v="805001157"/>
    <s v="EVEN"/>
    <n v="2022412"/>
    <n v="136466"/>
    <x v="1"/>
    <n v="577"/>
    <n v="577"/>
    <x v="1"/>
  </r>
  <r>
    <n v="805001157"/>
    <s v="EVEN"/>
    <n v="2022412"/>
    <n v="136727"/>
    <x v="1"/>
    <n v="1955"/>
    <n v="1955"/>
    <x v="1"/>
  </r>
  <r>
    <n v="805001157"/>
    <s v="EVEN"/>
    <n v="2022412"/>
    <n v="136751"/>
    <x v="1"/>
    <n v="39955"/>
    <n v="39955"/>
    <x v="1"/>
  </r>
  <r>
    <n v="805001157"/>
    <s v="EVEN"/>
    <n v="2022412"/>
    <n v="136763"/>
    <x v="1"/>
    <n v="1955"/>
    <n v="1955"/>
    <x v="1"/>
  </r>
  <r>
    <n v="805001157"/>
    <s v="EVEN"/>
    <n v="2022412"/>
    <n v="136926"/>
    <x v="1"/>
    <n v="1955"/>
    <n v="1955"/>
    <x v="1"/>
  </r>
  <r>
    <n v="805001157"/>
    <s v="EVEN"/>
    <n v="2022412"/>
    <n v="138074"/>
    <x v="1"/>
    <n v="36113"/>
    <n v="36113"/>
    <x v="1"/>
  </r>
  <r>
    <n v="805001157"/>
    <s v="EVEN"/>
    <n v="2022412"/>
    <n v="138077"/>
    <x v="1"/>
    <n v="1955"/>
    <n v="1955"/>
    <x v="1"/>
  </r>
  <r>
    <n v="805001157"/>
    <s v="EVEN"/>
    <n v="2022412"/>
    <n v="138175"/>
    <x v="1"/>
    <n v="80832"/>
    <n v="80832"/>
    <x v="1"/>
  </r>
  <r>
    <n v="805001157"/>
    <s v="EVEN"/>
    <n v="2022232"/>
    <n v="139972"/>
    <x v="1"/>
    <n v="30184"/>
    <n v="30184"/>
    <x v="1"/>
  </r>
  <r>
    <n v="805001157"/>
    <s v="EVEN"/>
    <n v="2022271"/>
    <n v="140000"/>
    <x v="1"/>
    <n v="777"/>
    <n v="777"/>
    <x v="1"/>
  </r>
  <r>
    <n v="805001157"/>
    <s v="EVEN"/>
    <n v="2022271"/>
    <n v="140194"/>
    <x v="1"/>
    <n v="1955"/>
    <n v="1955"/>
    <x v="1"/>
  </r>
  <r>
    <n v="805001157"/>
    <s v="EVEN"/>
    <n v="2022232"/>
    <n v="140366"/>
    <x v="1"/>
    <n v="1578"/>
    <n v="1578"/>
    <x v="1"/>
  </r>
  <r>
    <n v="805001157"/>
    <s v="EVEN"/>
    <n v="2022232"/>
    <n v="140789"/>
    <x v="1"/>
    <n v="21933"/>
    <n v="21933"/>
    <x v="1"/>
  </r>
  <r>
    <n v="805001157"/>
    <s v="EVEN"/>
    <n v="2022232"/>
    <n v="140800"/>
    <x v="1"/>
    <n v="2000"/>
    <n v="2000"/>
    <x v="1"/>
  </r>
  <r>
    <n v="805001157"/>
    <s v="EVEN"/>
    <n v="2022232"/>
    <n v="140810"/>
    <x v="1"/>
    <n v="2000"/>
    <n v="2000"/>
    <x v="1"/>
  </r>
  <r>
    <n v="805001157"/>
    <s v="EVEN"/>
    <n v="2022232"/>
    <n v="140811"/>
    <x v="1"/>
    <n v="1955"/>
    <n v="1955"/>
    <x v="1"/>
  </r>
  <r>
    <n v="805001157"/>
    <s v="EVEN"/>
    <n v="2022232"/>
    <n v="140834"/>
    <x v="1"/>
    <n v="2000"/>
    <n v="2000"/>
    <x v="1"/>
  </r>
  <r>
    <n v="805001157"/>
    <s v="EVEN"/>
    <n v="2022232"/>
    <n v="140836"/>
    <x v="1"/>
    <n v="1337"/>
    <n v="1337"/>
    <x v="1"/>
  </r>
  <r>
    <n v="805001157"/>
    <s v="EVEN"/>
    <n v="2022232"/>
    <n v="140852"/>
    <x v="1"/>
    <n v="9924"/>
    <n v="9924"/>
    <x v="1"/>
  </r>
  <r>
    <n v="805001157"/>
    <s v="EVEN"/>
    <n v="2022232"/>
    <n v="140857"/>
    <x v="1"/>
    <n v="2000"/>
    <n v="2000"/>
    <x v="1"/>
  </r>
  <r>
    <n v="805001157"/>
    <s v="EVEN"/>
    <n v="2022232"/>
    <n v="140877"/>
    <x v="1"/>
    <n v="5399"/>
    <n v="5399"/>
    <x v="1"/>
  </r>
  <r>
    <n v="805001157"/>
    <s v="EVEN"/>
    <n v="2022232"/>
    <n v="140879"/>
    <x v="1"/>
    <n v="5399"/>
    <n v="5399"/>
    <x v="1"/>
  </r>
  <r>
    <n v="805001157"/>
    <s v="EVEN"/>
    <n v="2022232"/>
    <n v="140888"/>
    <x v="1"/>
    <n v="5399"/>
    <n v="5399"/>
    <x v="1"/>
  </r>
  <r>
    <n v="805001157"/>
    <s v="EVEN"/>
    <n v="2022232"/>
    <n v="140889"/>
    <x v="1"/>
    <n v="11493"/>
    <n v="11493"/>
    <x v="1"/>
  </r>
  <r>
    <n v="805001157"/>
    <s v="EVEN"/>
    <n v="2022231"/>
    <n v="141101"/>
    <x v="2"/>
    <n v="1955"/>
    <n v="1955"/>
    <x v="2"/>
  </r>
  <r>
    <n v="805001157"/>
    <s v="EVEN"/>
    <n v="2022231"/>
    <n v="141232"/>
    <x v="2"/>
    <n v="1405"/>
    <n v="1405"/>
    <x v="2"/>
  </r>
  <r>
    <n v="805001157"/>
    <s v="EVEN"/>
    <n v="2022231"/>
    <n v="141280"/>
    <x v="1"/>
    <n v="95853"/>
    <n v="95853"/>
    <x v="1"/>
  </r>
  <r>
    <n v="805001157"/>
    <s v="EVEN"/>
    <n v="2022232"/>
    <n v="141533"/>
    <x v="2"/>
    <n v="1955"/>
    <n v="1955"/>
    <x v="2"/>
  </r>
  <r>
    <n v="805001157"/>
    <s v="EVEN"/>
    <n v="2022232"/>
    <n v="141616"/>
    <x v="2"/>
    <n v="1955"/>
    <n v="1955"/>
    <x v="2"/>
  </r>
  <r>
    <n v="805001157"/>
    <s v="EVEN"/>
    <n v="2022232"/>
    <n v="141788"/>
    <x v="2"/>
    <n v="1955"/>
    <n v="1955"/>
    <x v="2"/>
  </r>
  <r>
    <n v="805001157"/>
    <s v="EVEN"/>
    <n v="2022232"/>
    <n v="141896"/>
    <x v="2"/>
    <n v="1405"/>
    <n v="1405"/>
    <x v="2"/>
  </r>
  <r>
    <n v="805001157"/>
    <s v="EVEN"/>
    <n v="2022232"/>
    <n v="142047"/>
    <x v="2"/>
    <n v="1955"/>
    <n v="1955"/>
    <x v="2"/>
  </r>
  <r>
    <n v="805001157"/>
    <s v="EVEN"/>
    <n v="2022231"/>
    <n v="142124"/>
    <x v="2"/>
    <n v="16810"/>
    <n v="16810"/>
    <x v="2"/>
  </r>
  <r>
    <n v="805001157"/>
    <s v="EVEN"/>
    <n v="2022231"/>
    <n v="142308"/>
    <x v="2"/>
    <n v="1955"/>
    <n v="1955"/>
    <x v="2"/>
  </r>
  <r>
    <n v="805001157"/>
    <s v="EVEN"/>
    <n v="2022231"/>
    <n v="142384"/>
    <x v="2"/>
    <n v="1955"/>
    <n v="1955"/>
    <x v="2"/>
  </r>
  <r>
    <n v="805001157"/>
    <s v="EVEN"/>
    <n v="2022231"/>
    <n v="142394"/>
    <x v="2"/>
    <n v="4062"/>
    <n v="4062"/>
    <x v="2"/>
  </r>
  <r>
    <n v="805001157"/>
    <s v="EVEN"/>
    <n v="2022232"/>
    <n v="142512"/>
    <x v="2"/>
    <n v="26582"/>
    <n v="26582"/>
    <x v="2"/>
  </r>
  <r>
    <n v="805001157"/>
    <s v="EVEN"/>
    <n v="2022232"/>
    <n v="142520"/>
    <x v="2"/>
    <n v="5632"/>
    <n v="5632"/>
    <x v="2"/>
  </r>
  <r>
    <n v="805001157"/>
    <s v="EVEN"/>
    <n v="2022351"/>
    <n v="144100"/>
    <x v="2"/>
    <n v="5681"/>
    <n v="5681"/>
    <x v="2"/>
  </r>
  <r>
    <n v="805001157"/>
    <s v="EVEN"/>
    <n v="2022351"/>
    <n v="144165"/>
    <x v="2"/>
    <n v="1431"/>
    <n v="1431"/>
    <x v="2"/>
  </r>
  <r>
    <n v="805001157"/>
    <s v="EVEN"/>
    <n v="2022412"/>
    <n v="144261"/>
    <x v="2"/>
    <n v="1955"/>
    <n v="1955"/>
    <x v="2"/>
  </r>
  <r>
    <n v="805001157"/>
    <s v="EVEN"/>
    <n v="2022412"/>
    <n v="144262"/>
    <x v="2"/>
    <n v="1955"/>
    <n v="1955"/>
    <x v="2"/>
  </r>
  <r>
    <n v="805001157"/>
    <s v="EVEN"/>
    <n v="2022412"/>
    <n v="144345"/>
    <x v="2"/>
    <n v="1955"/>
    <n v="1955"/>
    <x v="2"/>
  </r>
  <r>
    <n v="805001157"/>
    <s v="EVEN"/>
    <n v="2022412"/>
    <n v="144420"/>
    <x v="2"/>
    <n v="1955"/>
    <n v="1955"/>
    <x v="2"/>
  </r>
  <r>
    <n v="805001157"/>
    <s v="EVEN"/>
    <n v="2022412"/>
    <n v="144446"/>
    <x v="1"/>
    <n v="65700"/>
    <n v="65700"/>
    <x v="1"/>
  </r>
  <r>
    <n v="805001157"/>
    <s v="EVEN"/>
    <n v="2022412"/>
    <n v="144498"/>
    <x v="2"/>
    <n v="12078"/>
    <n v="12078"/>
    <x v="2"/>
  </r>
  <r>
    <n v="805001157"/>
    <s v="EVEN"/>
    <n v="2022412"/>
    <n v="144750"/>
    <x v="2"/>
    <n v="1955"/>
    <n v="1955"/>
    <x v="2"/>
  </r>
  <r>
    <n v="805001157"/>
    <s v="EVEN"/>
    <n v="2022351"/>
    <n v="144808"/>
    <x v="2"/>
    <n v="68025"/>
    <n v="68025"/>
    <x v="2"/>
  </r>
  <r>
    <n v="805001157"/>
    <s v="EVEN"/>
    <n v="2022351"/>
    <n v="144814"/>
    <x v="1"/>
    <n v="96807"/>
    <n v="96807"/>
    <x v="1"/>
  </r>
  <r>
    <n v="805001157"/>
    <s v="EVEN"/>
    <n v="2022351"/>
    <n v="144868"/>
    <x v="2"/>
    <n v="2347"/>
    <n v="2347"/>
    <x v="2"/>
  </r>
  <r>
    <n v="805001157"/>
    <s v="EVEN"/>
    <n v="2022351"/>
    <n v="144884"/>
    <x v="2"/>
    <n v="5632"/>
    <n v="5632"/>
    <x v="2"/>
  </r>
  <r>
    <n v="805001157"/>
    <s v="EVEN"/>
    <n v="2022351"/>
    <n v="144903"/>
    <x v="2"/>
    <n v="124328"/>
    <n v="124328"/>
    <x v="2"/>
  </r>
  <r>
    <n v="805001157"/>
    <s v="EVEN"/>
    <n v="2022351"/>
    <n v="144965"/>
    <x v="2"/>
    <n v="1955"/>
    <n v="1955"/>
    <x v="2"/>
  </r>
  <r>
    <n v="805001157"/>
    <s v="EVEN"/>
    <n v="2022351"/>
    <n v="144978"/>
    <x v="2"/>
    <n v="1955"/>
    <n v="1955"/>
    <x v="2"/>
  </r>
  <r>
    <n v="805001157"/>
    <s v="EVEN"/>
    <n v="2022351"/>
    <n v="145002"/>
    <x v="2"/>
    <n v="24216"/>
    <n v="24216"/>
    <x v="2"/>
  </r>
  <r>
    <n v="805001157"/>
    <s v="EVEN"/>
    <n v="2022351"/>
    <n v="145154"/>
    <x v="2"/>
    <n v="23114"/>
    <n v="23114"/>
    <x v="2"/>
  </r>
  <r>
    <n v="805001157"/>
    <s v="EVEN"/>
    <n v="2022351"/>
    <n v="145339"/>
    <x v="2"/>
    <n v="12324"/>
    <n v="12324"/>
    <x v="2"/>
  </r>
  <r>
    <n v="805001157"/>
    <s v="EVEN"/>
    <n v="2022351"/>
    <n v="145492"/>
    <x v="2"/>
    <n v="3279"/>
    <n v="3279"/>
    <x v="2"/>
  </r>
  <r>
    <n v="805001157"/>
    <s v="EVEN"/>
    <n v="2022351"/>
    <n v="145545"/>
    <x v="2"/>
    <n v="577"/>
    <n v="577"/>
    <x v="2"/>
  </r>
  <r>
    <n v="805001157"/>
    <s v="EVEN"/>
    <n v="2022351"/>
    <n v="145682"/>
    <x v="2"/>
    <n v="1955"/>
    <n v="1955"/>
    <x v="2"/>
  </r>
  <r>
    <n v="805001157"/>
    <s v="EVEN"/>
    <n v="2022351"/>
    <n v="145749"/>
    <x v="2"/>
    <n v="39955"/>
    <n v="39955"/>
    <x v="2"/>
  </r>
  <r>
    <n v="805001157"/>
    <s v="EVEN"/>
    <n v="2022351"/>
    <n v="145785"/>
    <x v="2"/>
    <n v="1955"/>
    <n v="1955"/>
    <x v="2"/>
  </r>
  <r>
    <n v="805001157"/>
    <s v="EVEN"/>
    <n v="2022351"/>
    <n v="145822"/>
    <x v="2"/>
    <n v="1955"/>
    <n v="1955"/>
    <x v="2"/>
  </r>
  <r>
    <n v="805001157"/>
    <s v="EVEN"/>
    <n v="2022351"/>
    <n v="145882"/>
    <x v="2"/>
    <n v="4205"/>
    <n v="4205"/>
    <x v="2"/>
  </r>
  <r>
    <n v="805001157"/>
    <s v="EVEN"/>
    <n v="2022351"/>
    <n v="145900"/>
    <x v="2"/>
    <n v="5632"/>
    <n v="5632"/>
    <x v="2"/>
  </r>
  <r>
    <n v="805001157"/>
    <s v="EVEN"/>
    <n v="2022351"/>
    <n v="146209"/>
    <x v="2"/>
    <n v="15032"/>
    <n v="15032"/>
    <x v="2"/>
  </r>
  <r>
    <n v="805001157"/>
    <s v="EVEN"/>
    <n v="2022351"/>
    <n v="146263"/>
    <x v="2"/>
    <n v="577"/>
    <n v="577"/>
    <x v="2"/>
  </r>
  <r>
    <n v="805001157"/>
    <s v="EVEN"/>
    <n v="2022351"/>
    <n v="146347"/>
    <x v="2"/>
    <n v="36113"/>
    <n v="36113"/>
    <x v="2"/>
  </r>
  <r>
    <n v="805001157"/>
    <s v="EVEN"/>
    <n v="2022321"/>
    <n v="146690"/>
    <x v="2"/>
    <n v="13961"/>
    <n v="13961"/>
    <x v="2"/>
  </r>
  <r>
    <n v="805001157"/>
    <s v="EVEN"/>
    <n v="2022321"/>
    <n v="146708"/>
    <x v="2"/>
    <n v="1955"/>
    <n v="1955"/>
    <x v="2"/>
  </r>
  <r>
    <n v="805001157"/>
    <s v="EVEN"/>
    <n v="2022321"/>
    <n v="146782"/>
    <x v="2"/>
    <n v="4372"/>
    <n v="4372"/>
    <x v="2"/>
  </r>
  <r>
    <n v="805001157"/>
    <s v="EVEN"/>
    <n v="2022321"/>
    <n v="146843"/>
    <x v="2"/>
    <n v="1955"/>
    <n v="1955"/>
    <x v="2"/>
  </r>
  <r>
    <n v="805001157"/>
    <s v="EVEN"/>
    <n v="2022321"/>
    <n v="146896"/>
    <x v="2"/>
    <n v="1955"/>
    <n v="1955"/>
    <x v="2"/>
  </r>
  <r>
    <n v="805001157"/>
    <s v="EVEN"/>
    <n v="2022321"/>
    <n v="147004"/>
    <x v="2"/>
    <n v="3682"/>
    <n v="3682"/>
    <x v="2"/>
  </r>
  <r>
    <n v="805001157"/>
    <s v="EVEN"/>
    <n v="2022321"/>
    <n v="147035"/>
    <x v="2"/>
    <n v="1955"/>
    <n v="1955"/>
    <x v="2"/>
  </r>
  <r>
    <n v="805001157"/>
    <s v="EVEN"/>
    <n v="2022321"/>
    <n v="147072"/>
    <x v="2"/>
    <n v="1955"/>
    <n v="1955"/>
    <x v="2"/>
  </r>
  <r>
    <n v="805001157"/>
    <s v="EVEN"/>
    <n v="2022321"/>
    <n v="147207"/>
    <x v="2"/>
    <n v="1955"/>
    <n v="1955"/>
    <x v="2"/>
  </r>
  <r>
    <n v="805001157"/>
    <s v="EVEN"/>
    <n v="2022321"/>
    <n v="147347"/>
    <x v="2"/>
    <n v="5399"/>
    <n v="5399"/>
    <x v="2"/>
  </r>
  <r>
    <n v="805001157"/>
    <s v="EVEN"/>
    <n v="2022321"/>
    <n v="147621"/>
    <x v="2"/>
    <n v="24429"/>
    <n v="24429"/>
    <x v="2"/>
  </r>
  <r>
    <n v="805001157"/>
    <s v="EVEN"/>
    <n v="2022321"/>
    <n v="147659"/>
    <x v="2"/>
    <n v="48879"/>
    <n v="48879"/>
    <x v="2"/>
  </r>
  <r>
    <n v="805001157"/>
    <s v="EVEN"/>
    <n v="2022321"/>
    <n v="147899"/>
    <x v="2"/>
    <n v="36757"/>
    <n v="36757"/>
    <x v="2"/>
  </r>
  <r>
    <n v="805001157"/>
    <s v="EVEN"/>
    <n v="2022232"/>
    <n v="149180"/>
    <x v="3"/>
    <n v="77292"/>
    <n v="77292"/>
    <x v="3"/>
  </r>
  <r>
    <n v="805001157"/>
    <s v="EVEN"/>
    <n v="2022232"/>
    <n v="149189"/>
    <x v="3"/>
    <n v="65700"/>
    <n v="65700"/>
    <x v="3"/>
  </r>
  <r>
    <n v="805001157"/>
    <s v="EVEN"/>
    <n v="2022232"/>
    <n v="149194"/>
    <x v="3"/>
    <n v="68654"/>
    <n v="68654"/>
    <x v="3"/>
  </r>
  <r>
    <n v="805001157"/>
    <s v="EVEN"/>
    <n v="2022232"/>
    <n v="149474"/>
    <x v="3"/>
    <n v="39955"/>
    <n v="39955"/>
    <x v="3"/>
  </r>
  <r>
    <n v="805001157"/>
    <s v="EVEN"/>
    <n v="2022232"/>
    <n v="149582"/>
    <x v="3"/>
    <n v="75000"/>
    <n v="75000"/>
    <x v="3"/>
  </r>
  <r>
    <n v="805001157"/>
    <s v="EVEN"/>
    <n v="2022232"/>
    <n v="149661"/>
    <x v="3"/>
    <n v="91657"/>
    <n v="91657"/>
    <x v="3"/>
  </r>
  <r>
    <n v="805001157"/>
    <s v="EVEN"/>
    <n v="2022232"/>
    <n v="149664"/>
    <x v="3"/>
    <n v="126564"/>
    <n v="126564"/>
    <x v="3"/>
  </r>
  <r>
    <n v="805001157"/>
    <s v="EVEN"/>
    <n v="2022232"/>
    <n v="149768"/>
    <x v="3"/>
    <n v="6054"/>
    <n v="6054"/>
    <x v="3"/>
  </r>
  <r>
    <n v="805001157"/>
    <s v="EVEN"/>
    <n v="2022232"/>
    <n v="149907"/>
    <x v="3"/>
    <n v="39955"/>
    <n v="39955"/>
    <x v="3"/>
  </r>
  <r>
    <n v="805001157"/>
    <s v="EVEN"/>
    <n v="2022232"/>
    <n v="149953"/>
    <x v="3"/>
    <n v="188163"/>
    <n v="188163"/>
    <x v="3"/>
  </r>
  <r>
    <n v="805001157"/>
    <s v="EVEN"/>
    <n v="2022232"/>
    <n v="150004"/>
    <x v="3"/>
    <n v="39955"/>
    <n v="39955"/>
    <x v="3"/>
  </r>
  <r>
    <n v="805001157"/>
    <s v="EVEN"/>
    <n v="2022232"/>
    <n v="150060"/>
    <x v="3"/>
    <n v="79772"/>
    <n v="79772"/>
    <x v="3"/>
  </r>
  <r>
    <n v="805001157"/>
    <s v="EVEN"/>
    <n v="2022232"/>
    <n v="150172"/>
    <x v="3"/>
    <n v="39955"/>
    <n v="39955"/>
    <x v="3"/>
  </r>
  <r>
    <n v="805001157"/>
    <s v="EVEN"/>
    <n v="2022232"/>
    <n v="150185"/>
    <x v="3"/>
    <n v="36324"/>
    <n v="36324"/>
    <x v="3"/>
  </r>
  <r>
    <n v="805001157"/>
    <s v="EVEN"/>
    <n v="2022232"/>
    <n v="150191"/>
    <x v="3"/>
    <n v="39955"/>
    <n v="39955"/>
    <x v="3"/>
  </r>
  <r>
    <n v="805001157"/>
    <s v="EVEN"/>
    <n v="2022232"/>
    <n v="150267"/>
    <x v="3"/>
    <n v="27272"/>
    <n v="27272"/>
    <x v="3"/>
  </r>
  <r>
    <n v="805001157"/>
    <s v="EVEN"/>
    <n v="2022232"/>
    <n v="150268"/>
    <x v="3"/>
    <n v="129535"/>
    <n v="129535"/>
    <x v="3"/>
  </r>
  <r>
    <n v="805001157"/>
    <s v="EVEN"/>
    <n v="2022232"/>
    <n v="150270"/>
    <x v="3"/>
    <n v="54628"/>
    <n v="54628"/>
    <x v="3"/>
  </r>
  <r>
    <n v="805001157"/>
    <s v="EVEN"/>
    <n v="2022232"/>
    <n v="150282"/>
    <x v="3"/>
    <n v="36324"/>
    <n v="36324"/>
    <x v="3"/>
  </r>
  <r>
    <n v="805001157"/>
    <s v="EVEN"/>
    <n v="2022232"/>
    <n v="150311"/>
    <x v="3"/>
    <n v="6054"/>
    <n v="6054"/>
    <x v="3"/>
  </r>
  <r>
    <n v="805001157"/>
    <s v="EVEN"/>
    <n v="2022232"/>
    <n v="150380"/>
    <x v="3"/>
    <n v="39955"/>
    <n v="39955"/>
    <x v="3"/>
  </r>
  <r>
    <n v="805001157"/>
    <s v="EVEN"/>
    <n v="2022232"/>
    <n v="150410"/>
    <x v="3"/>
    <n v="88646"/>
    <n v="88646"/>
    <x v="3"/>
  </r>
  <r>
    <n v="805001157"/>
    <s v="EVEN"/>
    <n v="2022232"/>
    <n v="150573"/>
    <x v="3"/>
    <n v="68047"/>
    <n v="68047"/>
    <x v="3"/>
  </r>
  <r>
    <n v="805001157"/>
    <s v="EVEN"/>
    <n v="2022231"/>
    <n v="150702"/>
    <x v="3"/>
    <n v="56000"/>
    <n v="56000"/>
    <x v="3"/>
  </r>
  <r>
    <n v="805001157"/>
    <s v="EVEN"/>
    <n v="2022231"/>
    <n v="150742"/>
    <x v="3"/>
    <n v="40000"/>
    <n v="40000"/>
    <x v="3"/>
  </r>
  <r>
    <n v="805001157"/>
    <s v="EVEN"/>
    <n v="2022231"/>
    <n v="150767"/>
    <x v="3"/>
    <n v="40000"/>
    <n v="40000"/>
    <x v="3"/>
  </r>
  <r>
    <n v="805001157"/>
    <s v="EVEN"/>
    <n v="2022232"/>
    <n v="150773"/>
    <x v="3"/>
    <n v="40000"/>
    <n v="40000"/>
    <x v="3"/>
  </r>
  <r>
    <n v="805001157"/>
    <s v="EVEN"/>
    <n v="2022232"/>
    <n v="150839"/>
    <x v="3"/>
    <n v="40000"/>
    <n v="40000"/>
    <x v="3"/>
  </r>
  <r>
    <n v="805001157"/>
    <s v="EVEN"/>
    <n v="2022232"/>
    <n v="150958"/>
    <x v="3"/>
    <n v="40000"/>
    <n v="40000"/>
    <x v="3"/>
  </r>
  <r>
    <n v="805001157"/>
    <s v="EVEN"/>
    <n v="2022232"/>
    <n v="150974"/>
    <x v="3"/>
    <n v="40000"/>
    <n v="40000"/>
    <x v="3"/>
  </r>
  <r>
    <n v="805001157"/>
    <s v="EVEN"/>
    <n v="2022232"/>
    <n v="151123"/>
    <x v="3"/>
    <n v="35700"/>
    <n v="35700"/>
    <x v="3"/>
  </r>
  <r>
    <n v="805001157"/>
    <s v="EVEN"/>
    <n v="2022271"/>
    <n v="151921"/>
    <x v="3"/>
    <n v="145153"/>
    <n v="145153"/>
    <x v="3"/>
  </r>
  <r>
    <n v="805001157"/>
    <s v="EVEN"/>
    <n v="2022271"/>
    <n v="152430"/>
    <x v="3"/>
    <n v="157000"/>
    <n v="157000"/>
    <x v="3"/>
  </r>
  <r>
    <n v="805001157"/>
    <s v="EVEN"/>
    <n v="2022271"/>
    <n v="152453"/>
    <x v="3"/>
    <n v="40000"/>
    <n v="40000"/>
    <x v="3"/>
  </r>
  <r>
    <n v="805001157"/>
    <s v="EVEN"/>
    <n v="2022271"/>
    <n v="152532"/>
    <x v="3"/>
    <n v="40000"/>
    <n v="40000"/>
    <x v="3"/>
  </r>
  <r>
    <n v="805001157"/>
    <s v="EVEN"/>
    <n v="2022271"/>
    <n v="152533"/>
    <x v="3"/>
    <n v="24000"/>
    <n v="24000"/>
    <x v="3"/>
  </r>
  <r>
    <n v="805001157"/>
    <s v="EVEN"/>
    <n v="2022232"/>
    <n v="152653"/>
    <x v="3"/>
    <n v="6000"/>
    <n v="6000"/>
    <x v="3"/>
  </r>
  <r>
    <n v="805001157"/>
    <s v="EVEN"/>
    <n v="2022232"/>
    <n v="152691"/>
    <x v="3"/>
    <n v="257000"/>
    <n v="257000"/>
    <x v="3"/>
  </r>
  <r>
    <n v="805001157"/>
    <s v="EVEN"/>
    <n v="2022232"/>
    <n v="152797"/>
    <x v="3"/>
    <n v="36000"/>
    <n v="36000"/>
    <x v="3"/>
  </r>
  <r>
    <n v="805001157"/>
    <s v="EVEN"/>
    <n v="2022232"/>
    <n v="152849"/>
    <x v="3"/>
    <n v="40000"/>
    <n v="40000"/>
    <x v="3"/>
  </r>
  <r>
    <n v="805001157"/>
    <s v="EVEN"/>
    <n v="2022232"/>
    <n v="152899"/>
    <x v="3"/>
    <n v="27300"/>
    <n v="27300"/>
    <x v="3"/>
  </r>
  <r>
    <n v="805001157"/>
    <s v="EVEN"/>
    <n v="2022232"/>
    <n v="152900"/>
    <x v="3"/>
    <n v="81000"/>
    <n v="81000"/>
    <x v="3"/>
  </r>
  <r>
    <n v="805001157"/>
    <s v="EVEN"/>
    <n v="2022232"/>
    <n v="152943"/>
    <x v="3"/>
    <n v="67020"/>
    <n v="67020"/>
    <x v="3"/>
  </r>
  <r>
    <n v="805001157"/>
    <s v="EVEN"/>
    <n v="2022232"/>
    <n v="152961"/>
    <x v="3"/>
    <n v="192000"/>
    <n v="192000"/>
    <x v="3"/>
  </r>
  <r>
    <n v="805001157"/>
    <s v="EVEN"/>
    <n v="2022232"/>
    <n v="153015"/>
    <x v="3"/>
    <n v="122747"/>
    <n v="122747"/>
    <x v="3"/>
  </r>
  <r>
    <n v="805001157"/>
    <s v="EVEN"/>
    <n v="2022232"/>
    <n v="153246"/>
    <x v="3"/>
    <n v="40000"/>
    <n v="40000"/>
    <x v="3"/>
  </r>
  <r>
    <n v="805001157"/>
    <s v="EVEN"/>
    <n v="2022232"/>
    <n v="153258"/>
    <x v="3"/>
    <n v="29700"/>
    <n v="29700"/>
    <x v="3"/>
  </r>
  <r>
    <n v="805001157"/>
    <s v="EVEN"/>
    <n v="2022232"/>
    <n v="153389"/>
    <x v="3"/>
    <n v="40000"/>
    <n v="40000"/>
    <x v="3"/>
  </r>
  <r>
    <n v="805001157"/>
    <s v="EVEN"/>
    <n v="2022232"/>
    <n v="153495"/>
    <x v="3"/>
    <n v="40000"/>
    <n v="40000"/>
    <x v="3"/>
  </r>
  <r>
    <n v="805001157"/>
    <s v="EVEN"/>
    <n v="2022232"/>
    <n v="153620"/>
    <x v="3"/>
    <n v="40000"/>
    <n v="40000"/>
    <x v="3"/>
  </r>
  <r>
    <n v="805001157"/>
    <s v="EVEN"/>
    <n v="2022445"/>
    <n v="155952"/>
    <x v="4"/>
    <n v="68654"/>
    <n v="68654"/>
    <x v="4"/>
  </r>
  <r>
    <n v="805001157"/>
    <s v="EVEN"/>
    <n v="2022445"/>
    <n v="156065"/>
    <x v="5"/>
    <n v="37500"/>
    <n v="37500"/>
    <x v="5"/>
  </r>
  <r>
    <n v="805001157"/>
    <s v="EVEN"/>
    <n v="2022445"/>
    <n v="156113"/>
    <x v="6"/>
    <n v="129700"/>
    <n v="129700"/>
    <x v="6"/>
  </r>
  <r>
    <n v="805001157"/>
    <s v="EVEN"/>
    <n v="2022445"/>
    <n v="156118"/>
    <x v="7"/>
    <n v="145100"/>
    <n v="145100"/>
    <x v="7"/>
  </r>
  <r>
    <n v="805001157"/>
    <s v="EVEN"/>
    <n v="2022444"/>
    <n v="156127"/>
    <x v="8"/>
    <n v="40000"/>
    <n v="40000"/>
    <x v="8"/>
  </r>
  <r>
    <n v="805001157"/>
    <s v="EVEN"/>
    <n v="2022444"/>
    <n v="156245"/>
    <x v="9"/>
    <n v="80659"/>
    <n v="80659"/>
    <x v="9"/>
  </r>
  <r>
    <n v="805001157"/>
    <s v="EVEN"/>
    <n v="2022444"/>
    <n v="156257"/>
    <x v="10"/>
    <n v="65700"/>
    <n v="65700"/>
    <x v="10"/>
  </r>
  <r>
    <n v="805001157"/>
    <s v="EVEN"/>
    <n v="2022445"/>
    <n v="156258"/>
    <x v="11"/>
    <n v="66694"/>
    <n v="66694"/>
    <x v="11"/>
  </r>
  <r>
    <n v="805001157"/>
    <s v="EVEN"/>
    <n v="2022444"/>
    <n v="156302"/>
    <x v="12"/>
    <n v="40000"/>
    <n v="40000"/>
    <x v="12"/>
  </r>
  <r>
    <n v="805001157"/>
    <s v="EVEN"/>
    <n v="2022445"/>
    <n v="156398"/>
    <x v="13"/>
    <n v="66694"/>
    <n v="66694"/>
    <x v="13"/>
  </r>
  <r>
    <n v="805001157"/>
    <s v="EVEN"/>
    <n v="2022445"/>
    <n v="156414"/>
    <x v="14"/>
    <n v="79580"/>
    <n v="79580"/>
    <x v="14"/>
  </r>
  <r>
    <n v="805001157"/>
    <s v="EVEN"/>
    <n v="2022444"/>
    <n v="156422"/>
    <x v="15"/>
    <n v="78696"/>
    <n v="78696"/>
    <x v="15"/>
  </r>
  <r>
    <n v="805001157"/>
    <s v="EVEN"/>
    <n v="2022445"/>
    <n v="156425"/>
    <x v="16"/>
    <n v="67696"/>
    <n v="67696"/>
    <x v="16"/>
  </r>
  <r>
    <n v="805001157"/>
    <s v="EVEN"/>
    <n v="2022445"/>
    <n v="156480"/>
    <x v="17"/>
    <n v="134980"/>
    <n v="134980"/>
    <x v="17"/>
  </r>
  <r>
    <n v="805001157"/>
    <s v="EVEN"/>
    <n v="2022444"/>
    <n v="156483"/>
    <x v="18"/>
    <n v="124416"/>
    <n v="124416"/>
    <x v="18"/>
  </r>
  <r>
    <n v="805001157"/>
    <s v="EVEN"/>
    <n v="2022445"/>
    <n v="156487"/>
    <x v="19"/>
    <n v="66694"/>
    <n v="66694"/>
    <x v="19"/>
  </r>
  <r>
    <n v="805001157"/>
    <s v="EVEN"/>
    <n v="2022445"/>
    <n v="156567"/>
    <x v="20"/>
    <n v="67554"/>
    <n v="67554"/>
    <x v="20"/>
  </r>
  <r>
    <n v="805001157"/>
    <s v="EVEN"/>
    <n v="2022445"/>
    <n v="156581"/>
    <x v="21"/>
    <n v="139055"/>
    <n v="139055"/>
    <x v="21"/>
  </r>
  <r>
    <n v="805001157"/>
    <s v="EVEN"/>
    <n v="2022444"/>
    <n v="156582"/>
    <x v="22"/>
    <n v="68047"/>
    <n v="68047"/>
    <x v="22"/>
  </r>
  <r>
    <n v="805001157"/>
    <s v="EVEN"/>
    <n v="2022445"/>
    <n v="156585"/>
    <x v="23"/>
    <n v="114810"/>
    <n v="114810"/>
    <x v="23"/>
  </r>
  <r>
    <n v="805001157"/>
    <s v="EVEN"/>
    <n v="2022445"/>
    <n v="156586"/>
    <x v="24"/>
    <n v="121526"/>
    <n v="121526"/>
    <x v="24"/>
  </r>
  <r>
    <n v="805001157"/>
    <s v="EVEN"/>
    <n v="2022445"/>
    <n v="156611"/>
    <x v="25"/>
    <n v="137803"/>
    <n v="137803"/>
    <x v="25"/>
  </r>
  <r>
    <n v="805001157"/>
    <s v="EVEN"/>
    <n v="2022445"/>
    <n v="156617"/>
    <x v="26"/>
    <n v="115800"/>
    <n v="115800"/>
    <x v="26"/>
  </r>
  <r>
    <n v="805001157"/>
    <s v="EVEN"/>
    <n v="2022445"/>
    <n v="156626"/>
    <x v="27"/>
    <n v="66776"/>
    <n v="66776"/>
    <x v="27"/>
  </r>
  <r>
    <n v="805001157"/>
    <s v="EVEN"/>
    <n v="2022445"/>
    <n v="156630"/>
    <x v="28"/>
    <n v="67936"/>
    <n v="67936"/>
    <x v="28"/>
  </r>
  <r>
    <n v="805001157"/>
    <s v="EVEN"/>
    <n v="2022445"/>
    <n v="156631"/>
    <x v="29"/>
    <n v="78826"/>
    <n v="78826"/>
    <x v="29"/>
  </r>
  <r>
    <n v="805001157"/>
    <s v="EVEN"/>
    <n v="2022444"/>
    <n v="156633"/>
    <x v="30"/>
    <n v="82886"/>
    <n v="82886"/>
    <x v="30"/>
  </r>
  <r>
    <n v="805001157"/>
    <s v="EVEN"/>
    <n v="2022445"/>
    <n v="156635"/>
    <x v="31"/>
    <n v="67704"/>
    <n v="67704"/>
    <x v="31"/>
  </r>
  <r>
    <n v="805001157"/>
    <s v="EVEN"/>
    <n v="2022445"/>
    <n v="156638"/>
    <x v="32"/>
    <n v="77970"/>
    <n v="77970"/>
    <x v="32"/>
  </r>
  <r>
    <n v="805001157"/>
    <s v="EVEN"/>
    <n v="2022444"/>
    <n v="156641"/>
    <x v="33"/>
    <n v="389559"/>
    <n v="389559"/>
    <x v="33"/>
  </r>
  <r>
    <n v="805001157"/>
    <s v="EVEN"/>
    <n v="2022445"/>
    <n v="156656"/>
    <x v="34"/>
    <n v="133340"/>
    <n v="133340"/>
    <x v="34"/>
  </r>
  <r>
    <n v="805001157"/>
    <s v="EVEN"/>
    <n v="2022445"/>
    <n v="156671"/>
    <x v="35"/>
    <n v="80913"/>
    <n v="80913"/>
    <x v="35"/>
  </r>
  <r>
    <n v="805001157"/>
    <s v="EVEN"/>
    <n v="2022445"/>
    <n v="156699"/>
    <x v="36"/>
    <n v="227400"/>
    <n v="227400"/>
    <x v="36"/>
  </r>
  <r>
    <n v="805001157"/>
    <s v="EVEN"/>
    <n v="2022444"/>
    <n v="156713"/>
    <x v="37"/>
    <n v="6000"/>
    <n v="6000"/>
    <x v="37"/>
  </r>
  <r>
    <n v="805001157"/>
    <s v="EVEN"/>
    <n v="2022445"/>
    <n v="156731"/>
    <x v="38"/>
    <n v="62800"/>
    <n v="62800"/>
    <x v="38"/>
  </r>
  <r>
    <n v="805001157"/>
    <s v="EVEN"/>
    <n v="2022445"/>
    <n v="156775"/>
    <x v="39"/>
    <n v="68173"/>
    <n v="68173"/>
    <x v="39"/>
  </r>
  <r>
    <n v="805001157"/>
    <s v="EVEN"/>
    <n v="2022445"/>
    <n v="156801"/>
    <x v="40"/>
    <n v="78586"/>
    <n v="78586"/>
    <x v="40"/>
  </r>
  <r>
    <n v="805001157"/>
    <s v="EVEN"/>
    <n v="2022445"/>
    <n v="156870"/>
    <x v="41"/>
    <n v="115800"/>
    <n v="115800"/>
    <x v="41"/>
  </r>
  <r>
    <n v="805001157"/>
    <s v="EVEN"/>
    <n v="2022445"/>
    <n v="156871"/>
    <x v="42"/>
    <n v="257570"/>
    <n v="257570"/>
    <x v="42"/>
  </r>
  <r>
    <n v="805001157"/>
    <s v="EVEN"/>
    <n v="2022445"/>
    <n v="156876"/>
    <x v="43"/>
    <n v="78586"/>
    <n v="78586"/>
    <x v="43"/>
  </r>
  <r>
    <n v="805001157"/>
    <s v="EVEN"/>
    <n v="2022445"/>
    <n v="156896"/>
    <x v="44"/>
    <n v="36300"/>
    <n v="36300"/>
    <x v="44"/>
  </r>
  <r>
    <n v="805001157"/>
    <s v="EVEN"/>
    <n v="2022445"/>
    <n v="157001"/>
    <x v="45"/>
    <n v="6000"/>
    <n v="6000"/>
    <x v="45"/>
  </r>
  <r>
    <n v="805001157"/>
    <s v="EVEN"/>
    <n v="2022445"/>
    <n v="157006"/>
    <x v="46"/>
    <n v="79021"/>
    <n v="79021"/>
    <x v="46"/>
  </r>
  <r>
    <n v="805001157"/>
    <s v="EVEN"/>
    <n v="2022445"/>
    <n v="157015"/>
    <x v="47"/>
    <n v="40000"/>
    <n v="40000"/>
    <x v="47"/>
  </r>
  <r>
    <n v="805001157"/>
    <s v="EVEN"/>
    <n v="2022445"/>
    <n v="157018"/>
    <x v="48"/>
    <n v="40000"/>
    <n v="40000"/>
    <x v="48"/>
  </r>
  <r>
    <n v="805001157"/>
    <s v="EVEN"/>
    <n v="2022444"/>
    <n v="157019"/>
    <x v="49"/>
    <n v="66870"/>
    <n v="66870"/>
    <x v="49"/>
  </r>
  <r>
    <n v="805001157"/>
    <s v="EVEN"/>
    <n v="2022445"/>
    <n v="157021"/>
    <x v="50"/>
    <n v="36300"/>
    <n v="36300"/>
    <x v="50"/>
  </r>
  <r>
    <n v="805001157"/>
    <s v="EVEN"/>
    <n v="2022445"/>
    <n v="157027"/>
    <x v="51"/>
    <n v="68548"/>
    <n v="68548"/>
    <x v="51"/>
  </r>
  <r>
    <n v="805001157"/>
    <s v="EVEN"/>
    <n v="2022445"/>
    <n v="157034"/>
    <x v="52"/>
    <n v="79966"/>
    <n v="79966"/>
    <x v="52"/>
  </r>
  <r>
    <n v="805001157"/>
    <s v="EVEN"/>
    <n v="2022445"/>
    <n v="157038"/>
    <x v="53"/>
    <n v="68144"/>
    <n v="68144"/>
    <x v="53"/>
  </r>
  <r>
    <n v="805001157"/>
    <s v="EVEN"/>
    <n v="2022445"/>
    <n v="157057"/>
    <x v="54"/>
    <n v="68144"/>
    <n v="68144"/>
    <x v="54"/>
  </r>
  <r>
    <n v="805001157"/>
    <s v="EVEN"/>
    <n v="2022445"/>
    <n v="157081"/>
    <x v="55"/>
    <n v="36300"/>
    <n v="36300"/>
    <x v="55"/>
  </r>
  <r>
    <n v="805001157"/>
    <s v="EVEN"/>
    <n v="2022445"/>
    <n v="157092"/>
    <x v="56"/>
    <n v="40000"/>
    <n v="40000"/>
    <x v="56"/>
  </r>
  <r>
    <n v="805001157"/>
    <s v="EVEN"/>
    <n v="2022445"/>
    <n v="157135"/>
    <x v="57"/>
    <n v="6000"/>
    <n v="6000"/>
    <x v="57"/>
  </r>
  <r>
    <n v="805001157"/>
    <s v="EVEN"/>
    <n v="2022445"/>
    <n v="157143"/>
    <x v="58"/>
    <n v="25300"/>
    <n v="25300"/>
    <x v="58"/>
  </r>
  <r>
    <n v="805001157"/>
    <s v="EVEN"/>
    <n v="2022445"/>
    <n v="157144"/>
    <x v="59"/>
    <n v="21600"/>
    <n v="21600"/>
    <x v="59"/>
  </r>
  <r>
    <n v="805001157"/>
    <s v="EVEN"/>
    <n v="2022445"/>
    <n v="157146"/>
    <x v="60"/>
    <n v="12300"/>
    <n v="12300"/>
    <x v="60"/>
  </r>
  <r>
    <n v="805001157"/>
    <s v="EVEN"/>
    <n v="2022445"/>
    <n v="157149"/>
    <x v="61"/>
    <n v="25600"/>
    <n v="25600"/>
    <x v="61"/>
  </r>
  <r>
    <n v="805001157"/>
    <s v="EVEN"/>
    <n v="2022445"/>
    <n v="157150"/>
    <x v="61"/>
    <n v="46228"/>
    <n v="46228"/>
    <x v="61"/>
  </r>
  <r>
    <n v="805001157"/>
    <s v="EVEN"/>
    <n v="2022444"/>
    <n v="157165"/>
    <x v="62"/>
    <n v="40000"/>
    <n v="40000"/>
    <x v="62"/>
  </r>
  <r>
    <n v="805001157"/>
    <s v="EVEN"/>
    <n v="2022445"/>
    <n v="157174"/>
    <x v="63"/>
    <n v="36300"/>
    <n v="36300"/>
    <x v="63"/>
  </r>
  <r>
    <n v="805001157"/>
    <s v="EVEN"/>
    <n v="2022445"/>
    <n v="157238"/>
    <x v="64"/>
    <n v="78337"/>
    <n v="78337"/>
    <x v="64"/>
  </r>
  <r>
    <n v="805001157"/>
    <s v="EVEN"/>
    <n v="2022444"/>
    <n v="157239"/>
    <x v="65"/>
    <n v="78360"/>
    <n v="78360"/>
    <x v="65"/>
  </r>
  <r>
    <n v="805001157"/>
    <s v="EVEN"/>
    <n v="2022445"/>
    <n v="157250"/>
    <x v="66"/>
    <n v="36300"/>
    <n v="36300"/>
    <x v="66"/>
  </r>
  <r>
    <n v="805001157"/>
    <s v="EVEN"/>
    <n v="2022445"/>
    <n v="157252"/>
    <x v="67"/>
    <n v="36300"/>
    <n v="36300"/>
    <x v="67"/>
  </r>
  <r>
    <n v="805001157"/>
    <s v="EVEN"/>
    <n v="2022444"/>
    <n v="157264"/>
    <x v="68"/>
    <n v="54700"/>
    <n v="54700"/>
    <x v="68"/>
  </r>
  <r>
    <n v="805001157"/>
    <s v="EVEN"/>
    <n v="2022445"/>
    <n v="157281"/>
    <x v="69"/>
    <n v="40000"/>
    <n v="40000"/>
    <x v="69"/>
  </r>
  <r>
    <n v="805001157"/>
    <s v="EVEN"/>
    <n v="2022445"/>
    <n v="157304"/>
    <x v="70"/>
    <n v="54700"/>
    <n v="54700"/>
    <x v="70"/>
  </r>
  <r>
    <n v="805001157"/>
    <s v="EVEN"/>
    <n v="2022445"/>
    <n v="157333"/>
    <x v="71"/>
    <n v="65700"/>
    <n v="65700"/>
    <x v="71"/>
  </r>
  <r>
    <n v="805001157"/>
    <s v="EVEN"/>
    <n v="2022445"/>
    <n v="157351"/>
    <x v="72"/>
    <n v="40000"/>
    <n v="40000"/>
    <x v="72"/>
  </r>
  <r>
    <n v="805001157"/>
    <s v="EVEN"/>
    <n v="2022445"/>
    <n v="157357"/>
    <x v="73"/>
    <n v="65700"/>
    <n v="65700"/>
    <x v="73"/>
  </r>
  <r>
    <n v="805001157"/>
    <s v="EVEN"/>
    <n v="2022445"/>
    <n v="157412"/>
    <x v="74"/>
    <n v="23200"/>
    <n v="23200"/>
    <x v="74"/>
  </r>
  <r>
    <n v="805001157"/>
    <s v="EVEN"/>
    <n v="2022445"/>
    <n v="157414"/>
    <x v="75"/>
    <n v="36300"/>
    <n v="36300"/>
    <x v="75"/>
  </r>
  <r>
    <n v="805001157"/>
    <s v="EVEN"/>
    <n v="2022445"/>
    <n v="157415"/>
    <x v="76"/>
    <n v="36300"/>
    <n v="36300"/>
    <x v="76"/>
  </r>
  <r>
    <n v="805001157"/>
    <s v="EVEN"/>
    <n v="2022445"/>
    <n v="157420"/>
    <x v="77"/>
    <n v="23600"/>
    <n v="23600"/>
    <x v="77"/>
  </r>
  <r>
    <n v="805001157"/>
    <s v="EVEN"/>
    <n v="2022445"/>
    <n v="157421"/>
    <x v="77"/>
    <n v="129700"/>
    <n v="129700"/>
    <x v="77"/>
  </r>
  <r>
    <n v="805001157"/>
    <s v="EVEN"/>
    <n v="2022445"/>
    <n v="157476"/>
    <x v="78"/>
    <n v="36300"/>
    <n v="36300"/>
    <x v="78"/>
  </r>
  <r>
    <n v="805001157"/>
    <s v="EVEN"/>
    <n v="2022445"/>
    <n v="157518"/>
    <x v="79"/>
    <n v="40000"/>
    <n v="40000"/>
    <x v="79"/>
  </r>
  <r>
    <n v="805001157"/>
    <s v="EVEN"/>
    <n v="2022445"/>
    <n v="157526"/>
    <x v="80"/>
    <n v="40000"/>
    <n v="40000"/>
    <x v="80"/>
  </r>
  <r>
    <n v="805001157"/>
    <s v="EVEN"/>
    <n v="2022445"/>
    <n v="157529"/>
    <x v="81"/>
    <n v="12300"/>
    <n v="12300"/>
    <x v="81"/>
  </r>
  <r>
    <n v="805001157"/>
    <s v="EVEN"/>
    <n v="2022445"/>
    <n v="157533"/>
    <x v="82"/>
    <n v="36300"/>
    <n v="36300"/>
    <x v="82"/>
  </r>
  <r>
    <n v="805001157"/>
    <s v="EVEN"/>
    <n v="2022444"/>
    <n v="157538"/>
    <x v="83"/>
    <n v="40000"/>
    <n v="40000"/>
    <x v="83"/>
  </r>
  <r>
    <n v="805001157"/>
    <s v="EVEN"/>
    <n v="2022445"/>
    <n v="157652"/>
    <x v="84"/>
    <n v="36300"/>
    <n v="36300"/>
    <x v="84"/>
  </r>
  <r>
    <n v="805001157"/>
    <s v="EVEN"/>
    <n v="2022445"/>
    <n v="157669"/>
    <x v="85"/>
    <n v="40000"/>
    <n v="40000"/>
    <x v="85"/>
  </r>
  <r>
    <n v="805001157"/>
    <s v="EVEN"/>
    <n v="2022444"/>
    <n v="157717"/>
    <x v="86"/>
    <n v="68144"/>
    <n v="68144"/>
    <x v="86"/>
  </r>
  <r>
    <n v="805001157"/>
    <s v="EVEN"/>
    <n v="2022445"/>
    <n v="157723"/>
    <x v="87"/>
    <n v="68144"/>
    <n v="68144"/>
    <x v="87"/>
  </r>
  <r>
    <n v="805001157"/>
    <s v="EVEN"/>
    <n v="2022445"/>
    <n v="157731"/>
    <x v="88"/>
    <n v="85940"/>
    <n v="85940"/>
    <x v="88"/>
  </r>
  <r>
    <n v="805001157"/>
    <s v="EVEN"/>
    <n v="2022445"/>
    <n v="157732"/>
    <x v="89"/>
    <n v="95900"/>
    <n v="95900"/>
    <x v="89"/>
  </r>
  <r>
    <n v="805001157"/>
    <s v="EVEN"/>
    <n v="2022445"/>
    <n v="157753"/>
    <x v="90"/>
    <n v="36300"/>
    <n v="36300"/>
    <x v="90"/>
  </r>
  <r>
    <n v="805001157"/>
    <s v="EVEN"/>
    <n v="2022445"/>
    <n v="157769"/>
    <x v="91"/>
    <n v="36300"/>
    <n v="36300"/>
    <x v="91"/>
  </r>
  <r>
    <n v="805001157"/>
    <s v="EVEN"/>
    <n v="2022445"/>
    <n v="157780"/>
    <x v="92"/>
    <n v="51000"/>
    <n v="51000"/>
    <x v="92"/>
  </r>
  <r>
    <n v="805001157"/>
    <s v="EVEN"/>
    <n v="2022445"/>
    <n v="157808"/>
    <x v="93"/>
    <n v="36300"/>
    <n v="36300"/>
    <x v="93"/>
  </r>
  <r>
    <n v="805001157"/>
    <s v="EVEN"/>
    <n v="2022444"/>
    <n v="157812"/>
    <x v="94"/>
    <n v="6000"/>
    <n v="6000"/>
    <x v="94"/>
  </r>
  <r>
    <n v="805001157"/>
    <s v="EVEN"/>
    <n v="2022445"/>
    <n v="157825"/>
    <x v="95"/>
    <n v="44800"/>
    <n v="44800"/>
    <x v="95"/>
  </r>
  <r>
    <n v="805001157"/>
    <s v="EVEN"/>
    <n v="2022445"/>
    <n v="157832"/>
    <x v="96"/>
    <n v="257000"/>
    <n v="257000"/>
    <x v="96"/>
  </r>
  <r>
    <n v="805001157"/>
    <s v="EVEN"/>
    <n v="2022445"/>
    <n v="157836"/>
    <x v="97"/>
    <n v="6000"/>
    <n v="6000"/>
    <x v="97"/>
  </r>
  <r>
    <n v="805001157"/>
    <s v="EVEN"/>
    <n v="2022445"/>
    <n v="157848"/>
    <x v="98"/>
    <n v="36300"/>
    <n v="36300"/>
    <x v="98"/>
  </r>
  <r>
    <n v="805001157"/>
    <s v="EVEN"/>
    <n v="2022445"/>
    <n v="157862"/>
    <x v="99"/>
    <n v="36300"/>
    <n v="36300"/>
    <x v="99"/>
  </r>
  <r>
    <n v="805001157"/>
    <s v="EVEN"/>
    <n v="2022445"/>
    <n v="157873"/>
    <x v="100"/>
    <n v="67700"/>
    <n v="67700"/>
    <x v="100"/>
  </r>
  <r>
    <n v="805001157"/>
    <s v="EVEN"/>
    <n v="2022445"/>
    <n v="157902"/>
    <x v="101"/>
    <n v="36300"/>
    <n v="36300"/>
    <x v="101"/>
  </r>
  <r>
    <n v="805001157"/>
    <s v="EVEN"/>
    <n v="2022444"/>
    <n v="157961"/>
    <x v="102"/>
    <n v="40000"/>
    <n v="40000"/>
    <x v="102"/>
  </r>
  <r>
    <n v="805001157"/>
    <s v="EVEN"/>
    <n v="2022445"/>
    <n v="157965"/>
    <x v="103"/>
    <n v="36300"/>
    <n v="36300"/>
    <x v="103"/>
  </r>
  <r>
    <n v="805001157"/>
    <s v="EVEN"/>
    <n v="2022445"/>
    <n v="157967"/>
    <x v="104"/>
    <n v="36300"/>
    <n v="36300"/>
    <x v="104"/>
  </r>
  <r>
    <n v="805001157"/>
    <s v="EVEN"/>
    <n v="2022444"/>
    <n v="157990"/>
    <x v="105"/>
    <n v="66873"/>
    <n v="66873"/>
    <x v="105"/>
  </r>
  <r>
    <n v="805001157"/>
    <s v="EVEN"/>
    <n v="2022444"/>
    <n v="158014"/>
    <x v="106"/>
    <n v="40000"/>
    <n v="40000"/>
    <x v="106"/>
  </r>
  <r>
    <n v="805001157"/>
    <s v="EVEN"/>
    <n v="2022444"/>
    <n v="158015"/>
    <x v="107"/>
    <n v="40000"/>
    <n v="40000"/>
    <x v="107"/>
  </r>
  <r>
    <n v="805001157"/>
    <s v="EVEN"/>
    <n v="2022445"/>
    <n v="158017"/>
    <x v="108"/>
    <n v="40000"/>
    <n v="40000"/>
    <x v="108"/>
  </r>
  <r>
    <n v="805001157"/>
    <s v="EVEN"/>
    <n v="2022445"/>
    <n v="158022"/>
    <x v="109"/>
    <n v="36300"/>
    <n v="36300"/>
    <x v="109"/>
  </r>
  <r>
    <n v="805001157"/>
    <s v="EVEN"/>
    <n v="2022445"/>
    <n v="158036"/>
    <x v="110"/>
    <n v="36300"/>
    <n v="36300"/>
    <x v="110"/>
  </r>
  <r>
    <n v="805001157"/>
    <s v="EVEN"/>
    <n v="2022444"/>
    <n v="158042"/>
    <x v="111"/>
    <n v="40000"/>
    <n v="40000"/>
    <x v="111"/>
  </r>
  <r>
    <n v="805001157"/>
    <s v="EVEN"/>
    <n v="2022445"/>
    <n v="158047"/>
    <x v="112"/>
    <n v="40000"/>
    <n v="40000"/>
    <x v="112"/>
  </r>
  <r>
    <n v="805001157"/>
    <s v="EVEN"/>
    <n v="2022445"/>
    <n v="158050"/>
    <x v="113"/>
    <n v="40000"/>
    <n v="40000"/>
    <x v="113"/>
  </r>
  <r>
    <n v="805001157"/>
    <s v="EVEN"/>
    <n v="2022445"/>
    <n v="158053"/>
    <x v="114"/>
    <n v="40000"/>
    <n v="40000"/>
    <x v="114"/>
  </r>
  <r>
    <n v="805001157"/>
    <s v="EVEN"/>
    <n v="2022445"/>
    <n v="158063"/>
    <x v="115"/>
    <n v="36300"/>
    <n v="36300"/>
    <x v="115"/>
  </r>
  <r>
    <n v="805001157"/>
    <s v="EVEN"/>
    <n v="2022445"/>
    <n v="158066"/>
    <x v="116"/>
    <n v="36300"/>
    <n v="36300"/>
    <x v="116"/>
  </r>
  <r>
    <n v="805001157"/>
    <s v="EVEN"/>
    <n v="2022445"/>
    <n v="158085"/>
    <x v="117"/>
    <n v="68144"/>
    <n v="68144"/>
    <x v="117"/>
  </r>
  <r>
    <n v="805001157"/>
    <s v="EVEN"/>
    <n v="2022445"/>
    <n v="158086"/>
    <x v="118"/>
    <n v="80913"/>
    <n v="80913"/>
    <x v="118"/>
  </r>
  <r>
    <n v="805001157"/>
    <s v="EVEN"/>
    <n v="2022445"/>
    <n v="158113"/>
    <x v="119"/>
    <n v="36300"/>
    <n v="36300"/>
    <x v="119"/>
  </r>
  <r>
    <n v="805001157"/>
    <s v="EVEN"/>
    <n v="2022445"/>
    <n v="158122"/>
    <x v="120"/>
    <n v="36300"/>
    <n v="36300"/>
    <x v="120"/>
  </r>
  <r>
    <n v="805001157"/>
    <s v="EVEN"/>
    <n v="2022445"/>
    <n v="158127"/>
    <x v="121"/>
    <n v="36300"/>
    <n v="36300"/>
    <x v="121"/>
  </r>
  <r>
    <n v="805001157"/>
    <s v="EVEN"/>
    <n v="2022444"/>
    <n v="158138"/>
    <x v="122"/>
    <n v="40000"/>
    <n v="40000"/>
    <x v="122"/>
  </r>
  <r>
    <n v="805001157"/>
    <s v="EVEN"/>
    <n v="2022445"/>
    <n v="158156"/>
    <x v="123"/>
    <n v="242000"/>
    <n v="242000"/>
    <x v="123"/>
  </r>
  <r>
    <n v="805001157"/>
    <s v="EVEN"/>
    <n v="2022445"/>
    <n v="158164"/>
    <x v="124"/>
    <n v="68144"/>
    <n v="68144"/>
    <x v="124"/>
  </r>
  <r>
    <n v="805001157"/>
    <s v="EVEN"/>
    <n v="2022445"/>
    <n v="158175"/>
    <x v="125"/>
    <n v="49600"/>
    <n v="49600"/>
    <x v="125"/>
  </r>
  <r>
    <n v="805001157"/>
    <s v="EVEN"/>
    <n v="2022444"/>
    <n v="158239"/>
    <x v="126"/>
    <n v="68654"/>
    <n v="68654"/>
    <x v="126"/>
  </r>
  <r>
    <n v="805001157"/>
    <s v="EVEN"/>
    <n v="2022445"/>
    <n v="158244"/>
    <x v="127"/>
    <n v="6000"/>
    <n v="6000"/>
    <x v="127"/>
  </r>
  <r>
    <n v="805001157"/>
    <s v="EVEN"/>
    <n v="2022445"/>
    <n v="158274"/>
    <x v="128"/>
    <n v="6000"/>
    <n v="6000"/>
    <x v="128"/>
  </r>
  <r>
    <n v="805001157"/>
    <s v="EVEN"/>
    <n v="2022445"/>
    <n v="158357"/>
    <x v="129"/>
    <n v="36300"/>
    <n v="36300"/>
    <x v="129"/>
  </r>
  <r>
    <n v="805001157"/>
    <s v="EVEN"/>
    <n v="2022445"/>
    <n v="158358"/>
    <x v="130"/>
    <n v="40000"/>
    <n v="40000"/>
    <x v="130"/>
  </r>
  <r>
    <n v="805001157"/>
    <s v="EVEN"/>
    <n v="2022444"/>
    <n v="158483"/>
    <x v="131"/>
    <n v="222716"/>
    <n v="222716"/>
    <x v="131"/>
  </r>
  <r>
    <n v="805001157"/>
    <s v="EVEN"/>
    <n v="2022445"/>
    <n v="158503"/>
    <x v="132"/>
    <n v="111861"/>
    <n v="111861"/>
    <x v="132"/>
  </r>
  <r>
    <n v="805001157"/>
    <s v="EVEN"/>
    <n v="2022444"/>
    <n v="158510"/>
    <x v="133"/>
    <n v="91583"/>
    <n v="91583"/>
    <x v="133"/>
  </r>
  <r>
    <n v="805001157"/>
    <s v="EVEN"/>
    <n v="2022445"/>
    <n v="158517"/>
    <x v="134"/>
    <n v="87858"/>
    <n v="87858"/>
    <x v="134"/>
  </r>
  <r>
    <n v="805001157"/>
    <s v="EVEN"/>
    <n v="2022445"/>
    <n v="158532"/>
    <x v="135"/>
    <n v="82390"/>
    <n v="82390"/>
    <x v="135"/>
  </r>
  <r>
    <n v="805001157"/>
    <s v="EVEN"/>
    <n v="2022445"/>
    <n v="158533"/>
    <x v="136"/>
    <n v="70104"/>
    <n v="70104"/>
    <x v="136"/>
  </r>
  <r>
    <n v="805001157"/>
    <s v="EVEN"/>
    <n v="2022444"/>
    <n v="158534"/>
    <x v="137"/>
    <n v="69791"/>
    <n v="69791"/>
    <x v="137"/>
  </r>
  <r>
    <n v="805001157"/>
    <s v="EVEN"/>
    <n v="2022445"/>
    <n v="158535"/>
    <x v="138"/>
    <n v="68124"/>
    <n v="68124"/>
    <x v="138"/>
  </r>
  <r>
    <n v="805001157"/>
    <s v="EVEN"/>
    <n v="2022445"/>
    <n v="158542"/>
    <x v="139"/>
    <n v="69027"/>
    <n v="69027"/>
    <x v="139"/>
  </r>
  <r>
    <n v="805001157"/>
    <s v="EVEN"/>
    <n v="2022444"/>
    <n v="158601"/>
    <x v="140"/>
    <n v="40000"/>
    <n v="40000"/>
    <x v="140"/>
  </r>
  <r>
    <n v="805001157"/>
    <s v="EVEN"/>
    <n v="2022444"/>
    <n v="158632"/>
    <x v="141"/>
    <n v="56000"/>
    <n v="56000"/>
    <x v="141"/>
  </r>
  <r>
    <n v="805001157"/>
    <s v="EVEN"/>
    <n v="2022445"/>
    <n v="158683"/>
    <x v="142"/>
    <n v="76558"/>
    <n v="76558"/>
    <x v="142"/>
  </r>
  <r>
    <n v="805001157"/>
    <s v="EVEN"/>
    <n v="2022444"/>
    <n v="158922"/>
    <x v="143"/>
    <n v="40000"/>
    <n v="40000"/>
    <x v="143"/>
  </r>
  <r>
    <n v="805001157"/>
    <s v="EVEN"/>
    <n v="2022445"/>
    <n v="158946"/>
    <x v="144"/>
    <n v="128657"/>
    <n v="128657"/>
    <x v="144"/>
  </r>
  <r>
    <n v="805001157"/>
    <s v="EVEN"/>
    <n v="2022444"/>
    <n v="158953"/>
    <x v="145"/>
    <n v="66694"/>
    <n v="66694"/>
    <x v="145"/>
  </r>
  <r>
    <n v="805001157"/>
    <s v="EVEN"/>
    <n v="2022445"/>
    <n v="158954"/>
    <x v="146"/>
    <n v="79580"/>
    <n v="79580"/>
    <x v="146"/>
  </r>
  <r>
    <n v="805001157"/>
    <s v="EVEN"/>
    <n v="2022445"/>
    <n v="158981"/>
    <x v="147"/>
    <n v="36300"/>
    <n v="36300"/>
    <x v="147"/>
  </r>
  <r>
    <n v="805001157"/>
    <s v="EVEN"/>
    <n v="2022445"/>
    <n v="158993"/>
    <x v="148"/>
    <n v="69070"/>
    <n v="69070"/>
    <x v="148"/>
  </r>
  <r>
    <n v="805001157"/>
    <s v="EVEN"/>
    <n v="2022445"/>
    <n v="159037"/>
    <x v="149"/>
    <n v="120467"/>
    <n v="120467"/>
    <x v="149"/>
  </r>
  <r>
    <n v="805001157"/>
    <s v="EVEN"/>
    <n v="2022444"/>
    <n v="159061"/>
    <x v="150"/>
    <n v="40000"/>
    <n v="40000"/>
    <x v="150"/>
  </r>
  <r>
    <n v="805001157"/>
    <s v="EVEN"/>
    <n v="2022445"/>
    <n v="159081"/>
    <x v="151"/>
    <n v="217400"/>
    <n v="217400"/>
    <x v="151"/>
  </r>
  <r>
    <n v="805001157"/>
    <s v="EVEN"/>
    <n v="2022445"/>
    <n v="159101"/>
    <x v="152"/>
    <n v="76706"/>
    <n v="76706"/>
    <x v="152"/>
  </r>
  <r>
    <n v="805001157"/>
    <s v="EVEN"/>
    <n v="2022444"/>
    <n v="159156"/>
    <x v="153"/>
    <n v="12300"/>
    <n v="12300"/>
    <x v="153"/>
  </r>
  <r>
    <n v="805001157"/>
    <s v="EVEN"/>
    <n v="2022444"/>
    <n v="159160"/>
    <x v="154"/>
    <n v="40000"/>
    <n v="40000"/>
    <x v="154"/>
  </r>
  <r>
    <n v="805001157"/>
    <s v="EVEN"/>
    <n v="2022445"/>
    <n v="159268"/>
    <x v="155"/>
    <n v="109463"/>
    <n v="109463"/>
    <x v="155"/>
  </r>
  <r>
    <n v="805001157"/>
    <s v="EVEN"/>
    <n v="2022445"/>
    <n v="159273"/>
    <x v="156"/>
    <n v="92306"/>
    <n v="92306"/>
    <x v="156"/>
  </r>
  <r>
    <n v="805001157"/>
    <s v="EVEN"/>
    <n v="2022445"/>
    <n v="159276"/>
    <x v="157"/>
    <n v="120480"/>
    <n v="120480"/>
    <x v="157"/>
  </r>
  <r>
    <n v="805001157"/>
    <s v="EVEN"/>
    <n v="2022445"/>
    <n v="159341"/>
    <x v="158"/>
    <n v="257000"/>
    <n v="257000"/>
    <x v="158"/>
  </r>
  <r>
    <n v="805001157"/>
    <s v="EVEN"/>
    <n v="2022444"/>
    <n v="159383"/>
    <x v="159"/>
    <n v="40000"/>
    <n v="40000"/>
    <x v="159"/>
  </r>
  <r>
    <n v="805001157"/>
    <s v="EVEN"/>
    <n v="2022444"/>
    <n v="159385"/>
    <x v="160"/>
    <n v="40000"/>
    <n v="40000"/>
    <x v="160"/>
  </r>
  <r>
    <n v="805001157"/>
    <s v="EVEN"/>
    <n v="2022444"/>
    <n v="159391"/>
    <x v="161"/>
    <n v="40000"/>
    <n v="40000"/>
    <x v="161"/>
  </r>
  <r>
    <n v="805001157"/>
    <s v="EVEN"/>
    <n v="2022445"/>
    <n v="159395"/>
    <x v="162"/>
    <n v="129700"/>
    <n v="129700"/>
    <x v="162"/>
  </r>
  <r>
    <n v="805001157"/>
    <s v="EVEN"/>
    <n v="2022444"/>
    <n v="159569"/>
    <x v="163"/>
    <n v="95900"/>
    <n v="95900"/>
    <x v="163"/>
  </r>
  <r>
    <n v="805001157"/>
    <s v="EVEN"/>
    <n v="2022445"/>
    <n v="159577"/>
    <x v="164"/>
    <n v="258243"/>
    <n v="258243"/>
    <x v="164"/>
  </r>
  <r>
    <n v="805001157"/>
    <s v="EVEN"/>
    <n v="2022445"/>
    <n v="159579"/>
    <x v="165"/>
    <n v="151632"/>
    <n v="151632"/>
    <x v="165"/>
  </r>
  <r>
    <n v="805001157"/>
    <s v="EVEN"/>
    <n v="2022444"/>
    <n v="159596"/>
    <x v="166"/>
    <n v="40000"/>
    <n v="40000"/>
    <x v="166"/>
  </r>
  <r>
    <n v="805001157"/>
    <s v="EVEN"/>
    <n v="2022444"/>
    <n v="159637"/>
    <x v="167"/>
    <n v="257000"/>
    <n v="257000"/>
    <x v="167"/>
  </r>
  <r>
    <n v="805001157"/>
    <s v="EVEN"/>
    <n v="2022445"/>
    <n v="159641"/>
    <x v="168"/>
    <n v="91713"/>
    <n v="91713"/>
    <x v="168"/>
  </r>
  <r>
    <n v="805001157"/>
    <s v="EVEN"/>
    <n v="2022445"/>
    <n v="159644"/>
    <x v="169"/>
    <n v="91936"/>
    <n v="91936"/>
    <x v="169"/>
  </r>
  <r>
    <n v="805001157"/>
    <s v="EVEN"/>
    <n v="2022444"/>
    <n v="159728"/>
    <x v="170"/>
    <n v="40000"/>
    <n v="40000"/>
    <x v="170"/>
  </r>
  <r>
    <n v="805001157"/>
    <s v="EVEN"/>
    <n v="2022444"/>
    <n v="159729"/>
    <x v="171"/>
    <n v="40000"/>
    <n v="40000"/>
    <x v="171"/>
  </r>
  <r>
    <n v="805001157"/>
    <s v="EVEN"/>
    <n v="2022444"/>
    <n v="159750"/>
    <x v="172"/>
    <n v="40000"/>
    <n v="40000"/>
    <x v="172"/>
  </r>
  <r>
    <n v="805001157"/>
    <s v="EVEN"/>
    <n v="2022444"/>
    <n v="159759"/>
    <x v="173"/>
    <n v="40000"/>
    <n v="40000"/>
    <x v="173"/>
  </r>
  <r>
    <n v="805001157"/>
    <s v="EVEN"/>
    <n v="2022444"/>
    <n v="159777"/>
    <x v="174"/>
    <n v="40000"/>
    <n v="40000"/>
    <x v="174"/>
  </r>
  <r>
    <n v="805001157"/>
    <s v="EVEN"/>
    <n v="2022444"/>
    <n v="159789"/>
    <x v="175"/>
    <n v="27300"/>
    <n v="27300"/>
    <x v="175"/>
  </r>
  <r>
    <n v="805001157"/>
    <s v="EVEN"/>
    <n v="2022444"/>
    <n v="159790"/>
    <x v="175"/>
    <n v="94000"/>
    <n v="94000"/>
    <x v="175"/>
  </r>
  <r>
    <n v="805001157"/>
    <s v="EVEN"/>
    <n v="2022445"/>
    <n v="159826"/>
    <x v="176"/>
    <n v="129700"/>
    <n v="129700"/>
    <x v="176"/>
  </r>
  <r>
    <n v="805001157"/>
    <s v="EVEN"/>
    <n v="2022445"/>
    <n v="159831"/>
    <x v="177"/>
    <n v="40000"/>
    <n v="40000"/>
    <x v="177"/>
  </r>
  <r>
    <n v="805001157"/>
    <s v="EVEN"/>
    <n v="2022445"/>
    <n v="159833"/>
    <x v="178"/>
    <n v="40000"/>
    <n v="40000"/>
    <x v="178"/>
  </r>
  <r>
    <n v="805001157"/>
    <s v="EVEN"/>
    <n v="2022445"/>
    <n v="159837"/>
    <x v="179"/>
    <n v="36300"/>
    <n v="36300"/>
    <x v="179"/>
  </r>
  <r>
    <n v="805001157"/>
    <s v="EVEN"/>
    <n v="2022445"/>
    <n v="159838"/>
    <x v="180"/>
    <n v="36300"/>
    <n v="36300"/>
    <x v="180"/>
  </r>
  <r>
    <n v="805001157"/>
    <s v="EVEN"/>
    <n v="2022444"/>
    <n v="159862"/>
    <x v="181"/>
    <n v="267238"/>
    <n v="267238"/>
    <x v="181"/>
  </r>
  <r>
    <n v="805001157"/>
    <s v="EVEN"/>
    <n v="2022444"/>
    <n v="159864"/>
    <x v="182"/>
    <n v="96917"/>
    <n v="96917"/>
    <x v="182"/>
  </r>
  <r>
    <n v="805001157"/>
    <s v="EVEN"/>
    <n v="2022445"/>
    <n v="159877"/>
    <x v="183"/>
    <n v="85943"/>
    <n v="85943"/>
    <x v="183"/>
  </r>
  <r>
    <n v="805001157"/>
    <s v="EVEN"/>
    <n v="2022444"/>
    <n v="159878"/>
    <x v="184"/>
    <n v="79023"/>
    <n v="79023"/>
    <x v="184"/>
  </r>
  <r>
    <n v="805001157"/>
    <s v="EVEN"/>
    <n v="2022444"/>
    <n v="159895"/>
    <x v="185"/>
    <n v="40000"/>
    <n v="40000"/>
    <x v="185"/>
  </r>
  <r>
    <n v="805001157"/>
    <s v="EVEN"/>
    <n v="2022444"/>
    <n v="159901"/>
    <x v="186"/>
    <n v="40000"/>
    <n v="40000"/>
    <x v="186"/>
  </r>
  <r>
    <n v="805001157"/>
    <s v="EVEN"/>
    <n v="2022445"/>
    <n v="159908"/>
    <x v="187"/>
    <n v="40000"/>
    <n v="40000"/>
    <x v="187"/>
  </r>
  <r>
    <n v="805001157"/>
    <s v="EVEN"/>
    <n v="2022445"/>
    <n v="159954"/>
    <x v="188"/>
    <n v="40000"/>
    <n v="40000"/>
    <x v="188"/>
  </r>
  <r>
    <n v="805001157"/>
    <s v="EVEN"/>
    <n v="2022445"/>
    <n v="159982"/>
    <x v="189"/>
    <n v="36300"/>
    <n v="36300"/>
    <x v="189"/>
  </r>
  <r>
    <n v="805001157"/>
    <s v="EVEN"/>
    <n v="2022445"/>
    <n v="160045"/>
    <x v="190"/>
    <n v="12300"/>
    <n v="12300"/>
    <x v="190"/>
  </r>
  <r>
    <n v="805001157"/>
    <s v="EVEN"/>
    <n v="2022445"/>
    <n v="160048"/>
    <x v="191"/>
    <n v="12300"/>
    <n v="12300"/>
    <x v="191"/>
  </r>
  <r>
    <n v="805001157"/>
    <s v="EVEN"/>
    <n v="2022445"/>
    <n v="160079"/>
    <x v="192"/>
    <n v="24000"/>
    <n v="24000"/>
    <x v="192"/>
  </r>
  <r>
    <n v="805001157"/>
    <s v="EVEN"/>
    <n v="2022445"/>
    <n v="160080"/>
    <x v="193"/>
    <n v="18000"/>
    <n v="18000"/>
    <x v="193"/>
  </r>
  <r>
    <n v="805001157"/>
    <s v="EVEN"/>
    <n v="2022445"/>
    <n v="160086"/>
    <x v="194"/>
    <n v="40000"/>
    <n v="40000"/>
    <x v="194"/>
  </r>
  <r>
    <n v="805001157"/>
    <s v="EVEN"/>
    <n v="2022445"/>
    <n v="160091"/>
    <x v="195"/>
    <n v="6000"/>
    <n v="6000"/>
    <x v="195"/>
  </r>
  <r>
    <n v="805001157"/>
    <s v="EVEN"/>
    <n v="2022445"/>
    <n v="160111"/>
    <x v="196"/>
    <n v="78516"/>
    <n v="78516"/>
    <x v="196"/>
  </r>
  <r>
    <n v="805001157"/>
    <s v="EVEN"/>
    <n v="2022445"/>
    <n v="160115"/>
    <x v="197"/>
    <n v="67936"/>
    <n v="67936"/>
    <x v="197"/>
  </r>
  <r>
    <n v="805001157"/>
    <s v="EVEN"/>
    <n v="2022445"/>
    <n v="160162"/>
    <x v="198"/>
    <n v="36300"/>
    <n v="36300"/>
    <x v="198"/>
  </r>
  <r>
    <n v="805001157"/>
    <s v="EVEN"/>
    <n v="2022445"/>
    <n v="160191"/>
    <x v="199"/>
    <n v="26500"/>
    <n v="26500"/>
    <x v="199"/>
  </r>
  <r>
    <n v="805001157"/>
    <s v="EVEN"/>
    <n v="2022445"/>
    <n v="160196"/>
    <x v="200"/>
    <n v="6000"/>
    <n v="6000"/>
    <x v="200"/>
  </r>
  <r>
    <n v="805001157"/>
    <s v="EVEN"/>
    <n v="2022445"/>
    <n v="160199"/>
    <x v="201"/>
    <n v="40000"/>
    <n v="40000"/>
    <x v="201"/>
  </r>
  <r>
    <n v="805001157"/>
    <s v="EVEN"/>
    <n v="2022444"/>
    <n v="160208"/>
    <x v="202"/>
    <n v="28000"/>
    <n v="28000"/>
    <x v="202"/>
  </r>
  <r>
    <n v="805001157"/>
    <s v="EVEN"/>
    <n v="2022445"/>
    <n v="160209"/>
    <x v="203"/>
    <n v="40000"/>
    <n v="40000"/>
    <x v="203"/>
  </r>
  <r>
    <n v="805001157"/>
    <s v="EVEN"/>
    <n v="2022444"/>
    <n v="160225"/>
    <x v="204"/>
    <n v="40000"/>
    <n v="40000"/>
    <x v="204"/>
  </r>
  <r>
    <n v="805001157"/>
    <s v="EVEN"/>
    <n v="2022445"/>
    <n v="160227"/>
    <x v="205"/>
    <n v="36300"/>
    <n v="36300"/>
    <x v="205"/>
  </r>
  <r>
    <n v="805001157"/>
    <s v="EVEN"/>
    <n v="2022445"/>
    <n v="160234"/>
    <x v="206"/>
    <n v="79759"/>
    <n v="79759"/>
    <x v="206"/>
  </r>
  <r>
    <n v="805001157"/>
    <s v="EVEN"/>
    <n v="2022445"/>
    <n v="160245"/>
    <x v="207"/>
    <n v="124804"/>
    <n v="124804"/>
    <x v="207"/>
  </r>
  <r>
    <n v="805001157"/>
    <s v="EVEN"/>
    <n v="2022445"/>
    <n v="160250"/>
    <x v="208"/>
    <n v="78602"/>
    <n v="78602"/>
    <x v="208"/>
  </r>
  <r>
    <n v="805001157"/>
    <s v="EVEN"/>
    <n v="2022445"/>
    <n v="160261"/>
    <x v="209"/>
    <n v="57900"/>
    <n v="57900"/>
    <x v="209"/>
  </r>
  <r>
    <n v="805001157"/>
    <s v="EVEN"/>
    <n v="2022444"/>
    <n v="160262"/>
    <x v="210"/>
    <n v="80000"/>
    <n v="80000"/>
    <x v="210"/>
  </r>
  <r>
    <n v="805001157"/>
    <s v="EVEN"/>
    <n v="2022444"/>
    <n v="160263"/>
    <x v="211"/>
    <n v="80000"/>
    <n v="80000"/>
    <x v="211"/>
  </r>
  <r>
    <n v="805001157"/>
    <s v="EVEN"/>
    <n v="2022444"/>
    <n v="160264"/>
    <x v="212"/>
    <n v="80000"/>
    <n v="80000"/>
    <x v="212"/>
  </r>
  <r>
    <n v="805001157"/>
    <s v="EVEN"/>
    <n v="2022445"/>
    <n v="160271"/>
    <x v="213"/>
    <n v="57900"/>
    <n v="57900"/>
    <x v="213"/>
  </r>
  <r>
    <n v="805001157"/>
    <s v="EVEN"/>
    <n v="2022445"/>
    <n v="160281"/>
    <x v="214"/>
    <n v="57900"/>
    <n v="57900"/>
    <x v="214"/>
  </r>
  <r>
    <n v="805001157"/>
    <s v="EVEN"/>
    <n v="2022445"/>
    <n v="160286"/>
    <x v="215"/>
    <n v="57900"/>
    <n v="57900"/>
    <x v="215"/>
  </r>
  <r>
    <n v="805001157"/>
    <s v="EVEN"/>
    <n v="2022445"/>
    <n v="160296"/>
    <x v="216"/>
    <n v="88850"/>
    <n v="88850"/>
    <x v="216"/>
  </r>
  <r>
    <n v="805001157"/>
    <s v="EVEN"/>
    <n v="2022444"/>
    <n v="160297"/>
    <x v="217"/>
    <n v="80000"/>
    <n v="80000"/>
    <x v="217"/>
  </r>
  <r>
    <n v="805001157"/>
    <s v="EVEN"/>
    <n v="2022445"/>
    <n v="160319"/>
    <x v="218"/>
    <n v="68144"/>
    <n v="68144"/>
    <x v="218"/>
  </r>
  <r>
    <n v="805001157"/>
    <s v="EVEN"/>
    <n v="2022445"/>
    <n v="160331"/>
    <x v="219"/>
    <n v="95900"/>
    <n v="95900"/>
    <x v="219"/>
  </r>
  <r>
    <n v="805001157"/>
    <s v="EVEN"/>
    <n v="2022445"/>
    <n v="160337"/>
    <x v="220"/>
    <n v="68144"/>
    <n v="68144"/>
    <x v="220"/>
  </r>
  <r>
    <n v="805001157"/>
    <s v="EVEN"/>
    <n v="2022445"/>
    <n v="160343"/>
    <x v="221"/>
    <n v="68144"/>
    <n v="68144"/>
    <x v="221"/>
  </r>
  <r>
    <n v="805001157"/>
    <s v="EVEN"/>
    <n v="2022445"/>
    <n v="160344"/>
    <x v="222"/>
    <n v="132428"/>
    <n v="132428"/>
    <x v="222"/>
  </r>
  <r>
    <n v="805001157"/>
    <s v="EVEN"/>
    <n v="2022445"/>
    <n v="160349"/>
    <x v="223"/>
    <n v="95900"/>
    <n v="95900"/>
    <x v="223"/>
  </r>
  <r>
    <n v="805001157"/>
    <s v="EVEN"/>
    <n v="2022444"/>
    <n v="160392"/>
    <x v="224"/>
    <n v="40000"/>
    <n v="40000"/>
    <x v="224"/>
  </r>
  <r>
    <n v="805001157"/>
    <s v="EVEN"/>
    <n v="2022445"/>
    <n v="160436"/>
    <x v="225"/>
    <n v="40000"/>
    <n v="40000"/>
    <x v="225"/>
  </r>
  <r>
    <n v="805001157"/>
    <s v="EVEN"/>
    <n v="2022444"/>
    <n v="160453"/>
    <x v="226"/>
    <n v="42300"/>
    <n v="42300"/>
    <x v="226"/>
  </r>
  <r>
    <n v="805001157"/>
    <s v="EVEN"/>
    <n v="2022444"/>
    <n v="160462"/>
    <x v="227"/>
    <n v="72000"/>
    <n v="72000"/>
    <x v="227"/>
  </r>
  <r>
    <n v="805001157"/>
    <s v="EVEN"/>
    <n v="2022445"/>
    <n v="160513"/>
    <x v="228"/>
    <n v="23600"/>
    <n v="23600"/>
    <x v="228"/>
  </r>
  <r>
    <n v="805001157"/>
    <s v="EVEN"/>
    <n v="2022445"/>
    <n v="160514"/>
    <x v="228"/>
    <n v="129700"/>
    <n v="129700"/>
    <x v="228"/>
  </r>
  <r>
    <n v="805001157"/>
    <s v="EVEN"/>
    <n v="2022445"/>
    <n v="160520"/>
    <x v="229"/>
    <n v="12300"/>
    <n v="12300"/>
    <x v="229"/>
  </r>
  <r>
    <n v="805001157"/>
    <s v="EVEN"/>
    <n v="2022445"/>
    <n v="160533"/>
    <x v="230"/>
    <n v="30000"/>
    <n v="30000"/>
    <x v="230"/>
  </r>
  <r>
    <n v="805001157"/>
    <s v="EVEN"/>
    <n v="2022444"/>
    <n v="160552"/>
    <x v="231"/>
    <n v="27300"/>
    <n v="27300"/>
    <x v="231"/>
  </r>
  <r>
    <n v="805001157"/>
    <s v="EVEN"/>
    <n v="2022444"/>
    <n v="160553"/>
    <x v="231"/>
    <n v="118000"/>
    <n v="118000"/>
    <x v="231"/>
  </r>
  <r>
    <n v="805001157"/>
    <s v="EVEN"/>
    <n v="2022444"/>
    <n v="160578"/>
    <x v="232"/>
    <n v="40000"/>
    <n v="40000"/>
    <x v="232"/>
  </r>
  <r>
    <n v="805001157"/>
    <s v="EVEN"/>
    <n v="2022445"/>
    <n v="160588"/>
    <x v="233"/>
    <n v="40000"/>
    <n v="40000"/>
    <x v="233"/>
  </r>
  <r>
    <n v="805001157"/>
    <s v="EVEN"/>
    <n v="2022444"/>
    <n v="160590"/>
    <x v="234"/>
    <n v="40000"/>
    <n v="40000"/>
    <x v="234"/>
  </r>
  <r>
    <n v="805001157"/>
    <s v="EVEN"/>
    <n v="2022445"/>
    <n v="160602"/>
    <x v="235"/>
    <n v="36300"/>
    <n v="36300"/>
    <x v="235"/>
  </r>
  <r>
    <n v="805001157"/>
    <s v="EVEN"/>
    <n v="2022444"/>
    <n v="160605"/>
    <x v="236"/>
    <n v="6000"/>
    <n v="6000"/>
    <x v="236"/>
  </r>
  <r>
    <n v="805001157"/>
    <s v="EVEN"/>
    <n v="2022445"/>
    <n v="160606"/>
    <x v="237"/>
    <n v="40000"/>
    <n v="40000"/>
    <x v="237"/>
  </r>
  <r>
    <n v="805001157"/>
    <s v="EVEN"/>
    <n v="2022445"/>
    <n v="160641"/>
    <x v="238"/>
    <n v="24000"/>
    <n v="24000"/>
    <x v="238"/>
  </r>
  <r>
    <n v="805001157"/>
    <s v="EVEN"/>
    <n v="2022445"/>
    <n v="160652"/>
    <x v="239"/>
    <n v="23600"/>
    <n v="23600"/>
    <x v="239"/>
  </r>
  <r>
    <n v="805001157"/>
    <s v="EVEN"/>
    <n v="2022445"/>
    <n v="160653"/>
    <x v="239"/>
    <n v="129700"/>
    <n v="129700"/>
    <x v="239"/>
  </r>
  <r>
    <n v="805001157"/>
    <s v="EVEN"/>
    <n v="2022445"/>
    <n v="160670"/>
    <x v="240"/>
    <n v="36300"/>
    <n v="36300"/>
    <x v="240"/>
  </r>
  <r>
    <n v="805001157"/>
    <s v="EVEN"/>
    <n v="2022444"/>
    <n v="160687"/>
    <x v="241"/>
    <n v="40000"/>
    <n v="40000"/>
    <x v="241"/>
  </r>
  <r>
    <n v="805001157"/>
    <s v="EVEN"/>
    <n v="2022445"/>
    <n v="160703"/>
    <x v="242"/>
    <n v="145100"/>
    <n v="145100"/>
    <x v="242"/>
  </r>
  <r>
    <n v="805001157"/>
    <s v="EVEN"/>
    <n v="2022445"/>
    <n v="160714"/>
    <x v="243"/>
    <n v="69574"/>
    <n v="69574"/>
    <x v="243"/>
  </r>
  <r>
    <n v="805001157"/>
    <s v="EVEN"/>
    <n v="2022445"/>
    <n v="160718"/>
    <x v="244"/>
    <n v="67911"/>
    <n v="67911"/>
    <x v="244"/>
  </r>
  <r>
    <n v="805001157"/>
    <s v="EVEN"/>
    <n v="2022445"/>
    <n v="160735"/>
    <x v="245"/>
    <n v="25300"/>
    <n v="25300"/>
    <x v="245"/>
  </r>
  <r>
    <n v="805001157"/>
    <s v="EVEN"/>
    <n v="2022445"/>
    <n v="160754"/>
    <x v="246"/>
    <n v="66600"/>
    <n v="66600"/>
    <x v="246"/>
  </r>
  <r>
    <n v="805001157"/>
    <s v="EVEN"/>
    <n v="2022445"/>
    <n v="160756"/>
    <x v="247"/>
    <n v="37500"/>
    <n v="37500"/>
    <x v="247"/>
  </r>
  <r>
    <n v="805001157"/>
    <s v="EVEN"/>
    <n v="2022445"/>
    <n v="160759"/>
    <x v="248"/>
    <n v="27300"/>
    <n v="27300"/>
    <x v="248"/>
  </r>
  <r>
    <n v="805001157"/>
    <s v="EVEN"/>
    <n v="2022445"/>
    <n v="160812"/>
    <x v="249"/>
    <n v="113700"/>
    <n v="113700"/>
    <x v="249"/>
  </r>
  <r>
    <n v="805001157"/>
    <s v="EVEN"/>
    <n v="2022445"/>
    <n v="160833"/>
    <x v="250"/>
    <n v="24000"/>
    <n v="24000"/>
    <x v="250"/>
  </r>
  <r>
    <n v="805001157"/>
    <s v="EVEN"/>
    <n v="2022444"/>
    <n v="160873"/>
    <x v="251"/>
    <n v="40000"/>
    <n v="40000"/>
    <x v="251"/>
  </r>
  <r>
    <n v="805001157"/>
    <s v="EVEN"/>
    <n v="2022445"/>
    <n v="160882"/>
    <x v="252"/>
    <n v="103400"/>
    <n v="103400"/>
    <x v="252"/>
  </r>
  <r>
    <n v="805001157"/>
    <s v="EVEN"/>
    <n v="2022444"/>
    <n v="160883"/>
    <x v="253"/>
    <n v="27300"/>
    <n v="27300"/>
    <x v="253"/>
  </r>
  <r>
    <n v="805001157"/>
    <s v="EVEN"/>
    <n v="2022444"/>
    <n v="160884"/>
    <x v="253"/>
    <n v="46000"/>
    <n v="46000"/>
    <x v="253"/>
  </r>
  <r>
    <n v="805001157"/>
    <s v="EVEN"/>
    <n v="2022444"/>
    <n v="160895"/>
    <x v="254"/>
    <n v="36000"/>
    <n v="36000"/>
    <x v="254"/>
  </r>
  <r>
    <n v="805001157"/>
    <s v="EVEN"/>
    <n v="2022445"/>
    <n v="160896"/>
    <x v="255"/>
    <n v="95673"/>
    <n v="95673"/>
    <x v="255"/>
  </r>
  <r>
    <n v="805001157"/>
    <s v="EVEN"/>
    <n v="2022444"/>
    <n v="160904"/>
    <x v="256"/>
    <n v="6000"/>
    <n v="6000"/>
    <x v="256"/>
  </r>
  <r>
    <n v="805001157"/>
    <s v="EVEN"/>
    <n v="2022445"/>
    <n v="160934"/>
    <x v="257"/>
    <n v="139100"/>
    <n v="139100"/>
    <x v="257"/>
  </r>
  <r>
    <n v="805001157"/>
    <s v="EVEN"/>
    <n v="2022444"/>
    <n v="160944"/>
    <x v="258"/>
    <n v="40000"/>
    <n v="40000"/>
    <x v="258"/>
  </r>
  <r>
    <n v="805001157"/>
    <s v="EVEN"/>
    <n v="2022445"/>
    <n v="160948"/>
    <x v="259"/>
    <n v="40000"/>
    <n v="40000"/>
    <x v="259"/>
  </r>
  <r>
    <n v="805001157"/>
    <s v="EVEN"/>
    <n v="2022445"/>
    <n v="160953"/>
    <x v="260"/>
    <n v="51000"/>
    <n v="51000"/>
    <x v="260"/>
  </r>
  <r>
    <n v="805001157"/>
    <s v="EVEN"/>
    <n v="2022445"/>
    <n v="160981"/>
    <x v="261"/>
    <n v="36300"/>
    <n v="36300"/>
    <x v="261"/>
  </r>
  <r>
    <n v="805001157"/>
    <s v="EVEN"/>
    <n v="2022445"/>
    <n v="161001"/>
    <x v="262"/>
    <n v="119010"/>
    <n v="119010"/>
    <x v="262"/>
  </r>
  <r>
    <n v="805001157"/>
    <s v="EVEN"/>
    <n v="2022445"/>
    <n v="161013"/>
    <x v="263"/>
    <n v="40000"/>
    <n v="40000"/>
    <x v="263"/>
  </r>
  <r>
    <n v="805001157"/>
    <s v="EVEN"/>
    <n v="2022445"/>
    <n v="161014"/>
    <x v="264"/>
    <n v="52300"/>
    <n v="52300"/>
    <x v="264"/>
  </r>
  <r>
    <n v="805001157"/>
    <s v="EVEN"/>
    <n v="2022445"/>
    <n v="161040"/>
    <x v="265"/>
    <n v="40000"/>
    <n v="40000"/>
    <x v="265"/>
  </r>
  <r>
    <n v="805001157"/>
    <s v="EVEN"/>
    <n v="2022445"/>
    <n v="161041"/>
    <x v="266"/>
    <n v="65700"/>
    <n v="65700"/>
    <x v="266"/>
  </r>
  <r>
    <n v="805001157"/>
    <s v="EVEN"/>
    <n v="2022445"/>
    <n v="161086"/>
    <x v="267"/>
    <n v="36300"/>
    <n v="36300"/>
    <x v="267"/>
  </r>
  <r>
    <n v="805001157"/>
    <s v="EVEN"/>
    <n v="2022445"/>
    <n v="161089"/>
    <x v="268"/>
    <n v="36300"/>
    <n v="36300"/>
    <x v="268"/>
  </r>
  <r>
    <n v="805001157"/>
    <s v="EVEN"/>
    <n v="2022445"/>
    <n v="161093"/>
    <x v="269"/>
    <n v="40000"/>
    <n v="40000"/>
    <x v="269"/>
  </r>
  <r>
    <n v="805001157"/>
    <s v="EVEN"/>
    <n v="2022445"/>
    <n v="161167"/>
    <x v="270"/>
    <n v="36300"/>
    <n v="36300"/>
    <x v="270"/>
  </r>
  <r>
    <n v="805001157"/>
    <s v="EVEN"/>
    <n v="2022445"/>
    <n v="161168"/>
    <x v="271"/>
    <n v="12300"/>
    <n v="12300"/>
    <x v="271"/>
  </r>
  <r>
    <n v="805001157"/>
    <s v="EVEN"/>
    <n v="2022445"/>
    <n v="161172"/>
    <x v="272"/>
    <n v="40000"/>
    <n v="40000"/>
    <x v="272"/>
  </r>
  <r>
    <n v="805001157"/>
    <s v="EVEN"/>
    <n v="2022445"/>
    <n v="161184"/>
    <x v="273"/>
    <n v="36300"/>
    <n v="36300"/>
    <x v="273"/>
  </r>
  <r>
    <n v="805001157"/>
    <s v="EVEN"/>
    <n v="2022445"/>
    <n v="161202"/>
    <x v="274"/>
    <n v="40000"/>
    <n v="40000"/>
    <x v="274"/>
  </r>
  <r>
    <n v="805001157"/>
    <s v="EVEN"/>
    <n v="2022444"/>
    <n v="161221"/>
    <x v="275"/>
    <n v="67911"/>
    <n v="67911"/>
    <x v="275"/>
  </r>
  <r>
    <n v="805001157"/>
    <s v="EVEN"/>
    <n v="2022445"/>
    <n v="161232"/>
    <x v="276"/>
    <n v="73337"/>
    <n v="73337"/>
    <x v="276"/>
  </r>
  <r>
    <n v="805001157"/>
    <s v="EVEN"/>
    <n v="2022445"/>
    <n v="161267"/>
    <x v="277"/>
    <n v="37500"/>
    <n v="37500"/>
    <x v="277"/>
  </r>
  <r>
    <n v="805001157"/>
    <s v="EVEN"/>
    <n v="2022444"/>
    <n v="161283"/>
    <x v="278"/>
    <n v="40000"/>
    <n v="40000"/>
    <x v="278"/>
  </r>
  <r>
    <n v="805001157"/>
    <s v="EVEN"/>
    <n v="2022444"/>
    <n v="161352"/>
    <x v="279"/>
    <n v="40000"/>
    <n v="40000"/>
    <x v="279"/>
  </r>
  <r>
    <n v="805001157"/>
    <s v="EVEN"/>
    <n v="2022445"/>
    <n v="161396"/>
    <x v="280"/>
    <n v="152329"/>
    <n v="152329"/>
    <x v="280"/>
  </r>
  <r>
    <n v="805001157"/>
    <s v="EVEN"/>
    <n v="2022445"/>
    <n v="161397"/>
    <x v="281"/>
    <n v="147189"/>
    <n v="147189"/>
    <x v="281"/>
  </r>
  <r>
    <n v="805001157"/>
    <s v="EVEN"/>
    <n v="2022445"/>
    <n v="161399"/>
    <x v="282"/>
    <n v="68277"/>
    <n v="68277"/>
    <x v="282"/>
  </r>
  <r>
    <n v="805001157"/>
    <s v="EVEN"/>
    <n v="2022445"/>
    <n v="161403"/>
    <x v="283"/>
    <n v="67911"/>
    <n v="67911"/>
    <x v="283"/>
  </r>
  <r>
    <n v="805001157"/>
    <s v="EVEN"/>
    <n v="2022445"/>
    <n v="161404"/>
    <x v="284"/>
    <n v="92521"/>
    <n v="92521"/>
    <x v="284"/>
  </r>
  <r>
    <n v="805001157"/>
    <s v="EVEN"/>
    <n v="2022444"/>
    <n v="161411"/>
    <x v="285"/>
    <n v="294774"/>
    <n v="294774"/>
    <x v="285"/>
  </r>
  <r>
    <n v="805001157"/>
    <s v="EVEN"/>
    <n v="2022445"/>
    <n v="161453"/>
    <x v="286"/>
    <n v="129700"/>
    <n v="129700"/>
    <x v="286"/>
  </r>
  <r>
    <n v="805001157"/>
    <s v="EVEN"/>
    <n v="2022444"/>
    <n v="161474"/>
    <x v="287"/>
    <n v="40000"/>
    <n v="40000"/>
    <x v="287"/>
  </r>
  <r>
    <n v="805001157"/>
    <s v="EVEN"/>
    <n v="2022444"/>
    <n v="161521"/>
    <x v="288"/>
    <n v="24000"/>
    <n v="24000"/>
    <x v="288"/>
  </r>
  <r>
    <n v="805001157"/>
    <s v="EVEN"/>
    <n v="2022444"/>
    <n v="161560"/>
    <x v="289"/>
    <n v="12300"/>
    <n v="12300"/>
    <x v="289"/>
  </r>
  <r>
    <n v="805001157"/>
    <s v="EVEN"/>
    <n v="2022445"/>
    <n v="161587"/>
    <x v="290"/>
    <n v="40000"/>
    <n v="40000"/>
    <x v="290"/>
  </r>
  <r>
    <n v="805001157"/>
    <s v="EVEN"/>
    <n v="2022445"/>
    <n v="161623"/>
    <x v="291"/>
    <n v="79510"/>
    <n v="79510"/>
    <x v="291"/>
  </r>
  <r>
    <n v="805001157"/>
    <s v="EVEN"/>
    <n v="2022444"/>
    <n v="161753"/>
    <x v="292"/>
    <n v="68727"/>
    <n v="68727"/>
    <x v="292"/>
  </r>
  <r>
    <n v="805001157"/>
    <s v="EVEN"/>
    <n v="2022445"/>
    <n v="161790"/>
    <x v="293"/>
    <n v="298523"/>
    <n v="298523"/>
    <x v="293"/>
  </r>
  <r>
    <n v="805001157"/>
    <s v="EVEN"/>
    <n v="2022444"/>
    <n v="161793"/>
    <x v="294"/>
    <n v="245700"/>
    <n v="245700"/>
    <x v="294"/>
  </r>
  <r>
    <n v="805001157"/>
    <s v="EVEN"/>
    <n v="2022444"/>
    <n v="161810"/>
    <x v="295"/>
    <n v="40000"/>
    <n v="40000"/>
    <x v="295"/>
  </r>
  <r>
    <n v="805001157"/>
    <s v="EVEN"/>
    <n v="2022445"/>
    <n v="161821"/>
    <x v="296"/>
    <n v="50100"/>
    <n v="50100"/>
    <x v="296"/>
  </r>
  <r>
    <n v="805001157"/>
    <s v="EVEN"/>
    <n v="2022445"/>
    <n v="161925"/>
    <x v="297"/>
    <n v="36300"/>
    <n v="36300"/>
    <x v="297"/>
  </r>
  <r>
    <n v="805001157"/>
    <s v="EVEN"/>
    <n v="2022444"/>
    <n v="161932"/>
    <x v="298"/>
    <n v="165360"/>
    <n v="165360"/>
    <x v="298"/>
  </r>
  <r>
    <n v="805001157"/>
    <s v="EVEN"/>
    <n v="2022445"/>
    <n v="161945"/>
    <x v="299"/>
    <n v="238477"/>
    <n v="238477"/>
    <x v="299"/>
  </r>
  <r>
    <n v="805001157"/>
    <s v="EVEN"/>
    <n v="2022445"/>
    <n v="161955"/>
    <x v="300"/>
    <n v="36300"/>
    <n v="36300"/>
    <x v="300"/>
  </r>
  <r>
    <n v="805001157"/>
    <s v="EVEN"/>
    <n v="2022444"/>
    <n v="161959"/>
    <x v="301"/>
    <n v="78793"/>
    <n v="78793"/>
    <x v="301"/>
  </r>
  <r>
    <n v="805001157"/>
    <s v="EVEN"/>
    <n v="2022445"/>
    <n v="161991"/>
    <x v="302"/>
    <n v="6000"/>
    <n v="6000"/>
    <x v="302"/>
  </r>
  <r>
    <n v="805001157"/>
    <s v="EVEN"/>
    <n v="2022445"/>
    <n v="162045"/>
    <x v="303"/>
    <n v="131503"/>
    <n v="131503"/>
    <x v="303"/>
  </r>
  <r>
    <n v="805001157"/>
    <s v="EVEN"/>
    <n v="2022445"/>
    <n v="162083"/>
    <x v="304"/>
    <n v="170646"/>
    <n v="170646"/>
    <x v="304"/>
  </r>
  <r>
    <n v="805001157"/>
    <s v="EVEN"/>
    <n v="2022445"/>
    <n v="162084"/>
    <x v="305"/>
    <n v="227240"/>
    <n v="227240"/>
    <x v="305"/>
  </r>
  <r>
    <n v="805001157"/>
    <s v="EVEN"/>
    <n v="2022445"/>
    <n v="162093"/>
    <x v="306"/>
    <n v="182290"/>
    <n v="182290"/>
    <x v="306"/>
  </r>
  <r>
    <n v="805001157"/>
    <s v="EVEN"/>
    <n v="2022445"/>
    <n v="162100"/>
    <x v="307"/>
    <n v="151843"/>
    <n v="151843"/>
    <x v="307"/>
  </r>
  <r>
    <n v="805001157"/>
    <s v="EVEN"/>
    <n v="2022445"/>
    <n v="162104"/>
    <x v="308"/>
    <n v="67260"/>
    <n v="67260"/>
    <x v="308"/>
  </r>
  <r>
    <n v="805001157"/>
    <s v="EVEN"/>
    <n v="2022445"/>
    <n v="162106"/>
    <x v="309"/>
    <n v="67554"/>
    <n v="67554"/>
    <x v="309"/>
  </r>
  <r>
    <n v="805001157"/>
    <s v="EVEN"/>
    <n v="2022445"/>
    <n v="162113"/>
    <x v="310"/>
    <n v="68144"/>
    <n v="68144"/>
    <x v="310"/>
  </r>
  <r>
    <n v="805001157"/>
    <s v="EVEN"/>
    <n v="2022445"/>
    <n v="162116"/>
    <x v="311"/>
    <n v="65700"/>
    <n v="65700"/>
    <x v="311"/>
  </r>
  <r>
    <n v="805001157"/>
    <s v="EVEN"/>
    <n v="2022445"/>
    <n v="162120"/>
    <x v="312"/>
    <n v="68144"/>
    <n v="68144"/>
    <x v="312"/>
  </r>
  <r>
    <n v="805001157"/>
    <s v="EVEN"/>
    <n v="2022445"/>
    <n v="162121"/>
    <x v="313"/>
    <n v="99075"/>
    <n v="99075"/>
    <x v="313"/>
  </r>
  <r>
    <n v="805001157"/>
    <s v="EVEN"/>
    <n v="2022444"/>
    <n v="162172"/>
    <x v="314"/>
    <n v="27300"/>
    <n v="27300"/>
    <x v="314"/>
  </r>
  <r>
    <n v="805001157"/>
    <s v="EVEN"/>
    <n v="2022444"/>
    <n v="162173"/>
    <x v="314"/>
    <n v="94000"/>
    <n v="94000"/>
    <x v="314"/>
  </r>
  <r>
    <n v="805001157"/>
    <s v="EVEN"/>
    <n v="2022445"/>
    <n v="162199"/>
    <x v="315"/>
    <n v="129700"/>
    <n v="129700"/>
    <x v="315"/>
  </r>
  <r>
    <n v="805001157"/>
    <s v="EVEN"/>
    <n v="2022445"/>
    <n v="162212"/>
    <x v="316"/>
    <n v="40000"/>
    <n v="40000"/>
    <x v="316"/>
  </r>
  <r>
    <n v="805001157"/>
    <s v="EVEN"/>
    <n v="2022445"/>
    <n v="162248"/>
    <x v="317"/>
    <n v="12300"/>
    <n v="12300"/>
    <x v="317"/>
  </r>
  <r>
    <n v="805001157"/>
    <s v="EVEN"/>
    <n v="2022445"/>
    <n v="162250"/>
    <x v="318"/>
    <n v="242000"/>
    <n v="242000"/>
    <x v="318"/>
  </r>
  <r>
    <n v="805001157"/>
    <s v="EVEN"/>
    <n v="2022445"/>
    <n v="162264"/>
    <x v="319"/>
    <n v="36300"/>
    <n v="36300"/>
    <x v="319"/>
  </r>
  <r>
    <n v="805001157"/>
    <s v="EVEN"/>
    <n v="2022444"/>
    <n v="162267"/>
    <x v="320"/>
    <n v="40000"/>
    <n v="40000"/>
    <x v="320"/>
  </r>
  <r>
    <n v="805001157"/>
    <s v="EVEN"/>
    <n v="2022445"/>
    <n v="162279"/>
    <x v="321"/>
    <n v="212500"/>
    <n v="212500"/>
    <x v="321"/>
  </r>
  <r>
    <n v="805001157"/>
    <s v="EVEN"/>
    <n v="2022445"/>
    <n v="162310"/>
    <x v="322"/>
    <n v="36300"/>
    <n v="36300"/>
    <x v="322"/>
  </r>
  <r>
    <n v="805001157"/>
    <s v="EVEN"/>
    <n v="2022445"/>
    <n v="162321"/>
    <x v="323"/>
    <n v="66917"/>
    <n v="66917"/>
    <x v="323"/>
  </r>
  <r>
    <n v="805001157"/>
    <s v="EVEN"/>
    <n v="2022445"/>
    <n v="162333"/>
    <x v="324"/>
    <n v="93000"/>
    <n v="93000"/>
    <x v="324"/>
  </r>
  <r>
    <n v="805001157"/>
    <s v="EVEN"/>
    <n v="2022445"/>
    <n v="162361"/>
    <x v="325"/>
    <n v="81747"/>
    <n v="81747"/>
    <x v="325"/>
  </r>
  <r>
    <n v="805001157"/>
    <s v="EVEN"/>
    <n v="2022445"/>
    <n v="162362"/>
    <x v="326"/>
    <n v="12300"/>
    <n v="12300"/>
    <x v="326"/>
  </r>
  <r>
    <n v="805001157"/>
    <s v="EVEN"/>
    <n v="2022445"/>
    <n v="162364"/>
    <x v="327"/>
    <n v="40000"/>
    <n v="40000"/>
    <x v="327"/>
  </r>
  <r>
    <n v="805001157"/>
    <s v="EVEN"/>
    <n v="2022445"/>
    <n v="162397"/>
    <x v="328"/>
    <n v="6000"/>
    <n v="6000"/>
    <x v="328"/>
  </r>
  <r>
    <n v="805001157"/>
    <s v="EVEN"/>
    <n v="2022445"/>
    <n v="162415"/>
    <x v="329"/>
    <n v="67554"/>
    <n v="67554"/>
    <x v="329"/>
  </r>
  <r>
    <n v="805001157"/>
    <s v="EVEN"/>
    <n v="2022445"/>
    <n v="162430"/>
    <x v="330"/>
    <n v="67700"/>
    <n v="67700"/>
    <x v="330"/>
  </r>
  <r>
    <n v="805001157"/>
    <s v="EVEN"/>
    <n v="2022445"/>
    <n v="162434"/>
    <x v="331"/>
    <n v="67554"/>
    <n v="67554"/>
    <x v="331"/>
  </r>
  <r>
    <n v="805001157"/>
    <s v="EVEN"/>
    <n v="2022445"/>
    <n v="162442"/>
    <x v="332"/>
    <n v="168775"/>
    <n v="168775"/>
    <x v="332"/>
  </r>
  <r>
    <n v="805001157"/>
    <s v="EVEN"/>
    <n v="2022444"/>
    <n v="162449"/>
    <x v="333"/>
    <n v="40000"/>
    <n v="40000"/>
    <x v="333"/>
  </r>
  <r>
    <n v="805001157"/>
    <s v="EVEN"/>
    <n v="2022445"/>
    <n v="162460"/>
    <x v="334"/>
    <n v="46000"/>
    <n v="46000"/>
    <x v="334"/>
  </r>
  <r>
    <n v="805001157"/>
    <s v="EVEN"/>
    <n v="2022445"/>
    <n v="162467"/>
    <x v="335"/>
    <n v="93700"/>
    <n v="93700"/>
    <x v="335"/>
  </r>
  <r>
    <n v="805001157"/>
    <s v="EVEN"/>
    <n v="2022445"/>
    <n v="162469"/>
    <x v="336"/>
    <n v="68144"/>
    <n v="68144"/>
    <x v="336"/>
  </r>
  <r>
    <n v="805001157"/>
    <s v="EVEN"/>
    <n v="2022445"/>
    <n v="162498"/>
    <x v="337"/>
    <n v="70337"/>
    <n v="70337"/>
    <x v="337"/>
  </r>
  <r>
    <n v="805001157"/>
    <s v="EVEN"/>
    <n v="2022445"/>
    <n v="162528"/>
    <x v="338"/>
    <n v="36300"/>
    <n v="36300"/>
    <x v="338"/>
  </r>
  <r>
    <n v="805001157"/>
    <s v="EVEN"/>
    <n v="2022445"/>
    <n v="162534"/>
    <x v="339"/>
    <n v="6000"/>
    <n v="6000"/>
    <x v="339"/>
  </r>
  <r>
    <n v="805001157"/>
    <s v="EVEN"/>
    <n v="2022445"/>
    <n v="162548"/>
    <x v="340"/>
    <n v="6000"/>
    <n v="6000"/>
    <x v="340"/>
  </r>
  <r>
    <n v="805001157"/>
    <s v="EVEN"/>
    <n v="2022445"/>
    <n v="162565"/>
    <x v="341"/>
    <n v="6000"/>
    <n v="6000"/>
    <x v="341"/>
  </r>
  <r>
    <n v="805001157"/>
    <s v="EVEN"/>
    <n v="2022445"/>
    <n v="162566"/>
    <x v="342"/>
    <n v="6000"/>
    <n v="6000"/>
    <x v="342"/>
  </r>
  <r>
    <n v="805001157"/>
    <s v="EVEN"/>
    <n v="2022444"/>
    <n v="162580"/>
    <x v="343"/>
    <n v="40000"/>
    <n v="40000"/>
    <x v="343"/>
  </r>
  <r>
    <n v="805001157"/>
    <s v="EVEN"/>
    <n v="2022444"/>
    <n v="162586"/>
    <x v="344"/>
    <n v="40000"/>
    <n v="40000"/>
    <x v="344"/>
  </r>
  <r>
    <n v="805001157"/>
    <s v="EVEN"/>
    <n v="2022445"/>
    <n v="162597"/>
    <x v="345"/>
    <n v="36300"/>
    <n v="36300"/>
    <x v="345"/>
  </r>
  <r>
    <n v="805001157"/>
    <s v="EVEN"/>
    <n v="2022445"/>
    <n v="162599"/>
    <x v="346"/>
    <n v="36300"/>
    <n v="36300"/>
    <x v="346"/>
  </r>
  <r>
    <n v="805001157"/>
    <s v="EVEN"/>
    <n v="2022444"/>
    <n v="162638"/>
    <x v="347"/>
    <n v="6000"/>
    <n v="6000"/>
    <x v="347"/>
  </r>
  <r>
    <n v="805001157"/>
    <s v="EVEN"/>
    <n v="2022445"/>
    <n v="162653"/>
    <x v="348"/>
    <n v="146623"/>
    <n v="146623"/>
    <x v="348"/>
  </r>
  <r>
    <n v="805001157"/>
    <s v="EVEN"/>
    <n v="2022445"/>
    <n v="162658"/>
    <x v="349"/>
    <n v="12300"/>
    <n v="12300"/>
    <x v="349"/>
  </r>
  <r>
    <n v="805001157"/>
    <s v="EVEN"/>
    <n v="2022444"/>
    <n v="162669"/>
    <x v="350"/>
    <n v="257000"/>
    <n v="257000"/>
    <x v="350"/>
  </r>
  <r>
    <n v="805001157"/>
    <s v="EVEN"/>
    <n v="2022445"/>
    <n v="162703"/>
    <x v="351"/>
    <n v="78156"/>
    <n v="78156"/>
    <x v="351"/>
  </r>
  <r>
    <n v="805001157"/>
    <s v="EVEN"/>
    <n v="2022444"/>
    <n v="162708"/>
    <x v="352"/>
    <n v="65700"/>
    <n v="65700"/>
    <x v="352"/>
  </r>
  <r>
    <n v="805001157"/>
    <s v="EVEN"/>
    <n v="2022445"/>
    <n v="162716"/>
    <x v="353"/>
    <n v="80546"/>
    <n v="80546"/>
    <x v="353"/>
  </r>
  <r>
    <n v="805001157"/>
    <s v="EVEN"/>
    <n v="2022445"/>
    <n v="162732"/>
    <x v="354"/>
    <n v="65700"/>
    <n v="65700"/>
    <x v="354"/>
  </r>
  <r>
    <n v="805001157"/>
    <s v="EVEN"/>
    <n v="2022445"/>
    <n v="162738"/>
    <x v="355"/>
    <n v="76313"/>
    <n v="76313"/>
    <x v="355"/>
  </r>
  <r>
    <n v="805001157"/>
    <s v="EVEN"/>
    <n v="2022445"/>
    <n v="162742"/>
    <x v="356"/>
    <n v="23600"/>
    <n v="23600"/>
    <x v="356"/>
  </r>
  <r>
    <n v="805001157"/>
    <s v="EVEN"/>
    <n v="2022445"/>
    <n v="162743"/>
    <x v="356"/>
    <n v="129700"/>
    <n v="129700"/>
    <x v="356"/>
  </r>
  <r>
    <n v="805001157"/>
    <s v="EVEN"/>
    <n v="2022445"/>
    <n v="162748"/>
    <x v="357"/>
    <n v="51000"/>
    <n v="51000"/>
    <x v="357"/>
  </r>
  <r>
    <n v="805001157"/>
    <s v="EVEN"/>
    <n v="2022445"/>
    <n v="162768"/>
    <x v="358"/>
    <n v="25600"/>
    <n v="25600"/>
    <x v="358"/>
  </r>
  <r>
    <n v="805001157"/>
    <s v="EVEN"/>
    <n v="2022445"/>
    <n v="162774"/>
    <x v="359"/>
    <n v="12300"/>
    <n v="12300"/>
    <x v="359"/>
  </r>
  <r>
    <n v="805001157"/>
    <s v="EVEN"/>
    <n v="2022445"/>
    <n v="162780"/>
    <x v="360"/>
    <n v="40000"/>
    <n v="40000"/>
    <x v="360"/>
  </r>
  <r>
    <n v="805001157"/>
    <s v="EVEN"/>
    <n v="2022445"/>
    <n v="162784"/>
    <x v="361"/>
    <n v="80636"/>
    <n v="80636"/>
    <x v="361"/>
  </r>
  <r>
    <n v="805001157"/>
    <s v="EVEN"/>
    <n v="2022445"/>
    <n v="162798"/>
    <x v="362"/>
    <n v="32000"/>
    <n v="32000"/>
    <x v="362"/>
  </r>
  <r>
    <n v="805001157"/>
    <s v="EVEN"/>
    <n v="2022445"/>
    <n v="162825"/>
    <x v="363"/>
    <n v="227346"/>
    <n v="227346"/>
    <x v="363"/>
  </r>
  <r>
    <n v="805001157"/>
    <s v="EVEN"/>
    <n v="2022445"/>
    <n v="162832"/>
    <x v="364"/>
    <n v="71020"/>
    <n v="71020"/>
    <x v="364"/>
  </r>
  <r>
    <n v="805001157"/>
    <s v="EVEN"/>
    <n v="2022445"/>
    <n v="162842"/>
    <x v="365"/>
    <n v="158156"/>
    <n v="158156"/>
    <x v="365"/>
  </r>
  <r>
    <n v="805001157"/>
    <s v="EVEN"/>
    <n v="2022445"/>
    <n v="162906"/>
    <x v="366"/>
    <n v="242000"/>
    <n v="242000"/>
    <x v="366"/>
  </r>
  <r>
    <n v="805001157"/>
    <s v="EVEN"/>
    <n v="2022444"/>
    <n v="162913"/>
    <x v="367"/>
    <n v="40000"/>
    <n v="40000"/>
    <x v="367"/>
  </r>
  <r>
    <n v="805001157"/>
    <s v="EVEN"/>
    <n v="2022445"/>
    <n v="162930"/>
    <x v="368"/>
    <n v="36300"/>
    <n v="36300"/>
    <x v="368"/>
  </r>
  <r>
    <n v="805001157"/>
    <s v="EVEN"/>
    <n v="2022445"/>
    <n v="162935"/>
    <x v="369"/>
    <n v="6000"/>
    <n v="6000"/>
    <x v="369"/>
  </r>
  <r>
    <n v="805001157"/>
    <s v="EVEN"/>
    <n v="2022445"/>
    <n v="162961"/>
    <x v="370"/>
    <n v="227400"/>
    <n v="227400"/>
    <x v="370"/>
  </r>
  <r>
    <n v="805001157"/>
    <s v="EVEN"/>
    <n v="2022445"/>
    <n v="162963"/>
    <x v="371"/>
    <n v="32000"/>
    <n v="32000"/>
    <x v="371"/>
  </r>
  <r>
    <n v="805001157"/>
    <s v="EVEN"/>
    <n v="2022444"/>
    <n v="162971"/>
    <x v="372"/>
    <n v="72000"/>
    <n v="72000"/>
    <x v="372"/>
  </r>
  <r>
    <n v="805001157"/>
    <s v="EVEN"/>
    <n v="2022445"/>
    <n v="162998"/>
    <x v="373"/>
    <n v="12300"/>
    <n v="12300"/>
    <x v="373"/>
  </r>
  <r>
    <n v="805001157"/>
    <s v="EVEN"/>
    <n v="2022445"/>
    <n v="163058"/>
    <x v="374"/>
    <n v="36300"/>
    <n v="36300"/>
    <x v="374"/>
  </r>
  <r>
    <n v="805001157"/>
    <s v="EVEN"/>
    <n v="2022445"/>
    <n v="163060"/>
    <x v="375"/>
    <n v="36300"/>
    <n v="36300"/>
    <x v="375"/>
  </r>
  <r>
    <n v="805001157"/>
    <s v="EVEN"/>
    <n v="2022445"/>
    <n v="163072"/>
    <x v="376"/>
    <n v="242000"/>
    <n v="242000"/>
    <x v="376"/>
  </r>
  <r>
    <n v="805001157"/>
    <s v="EVEN"/>
    <n v="2022445"/>
    <n v="163085"/>
    <x v="377"/>
    <n v="36300"/>
    <n v="36300"/>
    <x v="377"/>
  </r>
  <r>
    <n v="805001157"/>
    <s v="EVEN"/>
    <n v="2022445"/>
    <n v="163094"/>
    <x v="378"/>
    <n v="83342"/>
    <n v="83342"/>
    <x v="378"/>
  </r>
  <r>
    <n v="805001157"/>
    <s v="EVEN"/>
    <n v="2022444"/>
    <n v="163136"/>
    <x v="379"/>
    <n v="40000"/>
    <n v="40000"/>
    <x v="379"/>
  </r>
  <r>
    <n v="805001157"/>
    <s v="EVEN"/>
    <n v="2022445"/>
    <n v="163147"/>
    <x v="380"/>
    <n v="258732"/>
    <n v="258732"/>
    <x v="380"/>
  </r>
  <r>
    <n v="805001157"/>
    <s v="EVEN"/>
    <n v="2022445"/>
    <n v="163158"/>
    <x v="381"/>
    <n v="36300"/>
    <n v="36300"/>
    <x v="381"/>
  </r>
  <r>
    <n v="805001157"/>
    <s v="EVEN"/>
    <n v="2022445"/>
    <n v="163173"/>
    <x v="382"/>
    <n v="65817"/>
    <n v="65817"/>
    <x v="382"/>
  </r>
  <r>
    <n v="805001157"/>
    <s v="EVEN"/>
    <n v="2022444"/>
    <n v="163190"/>
    <x v="383"/>
    <n v="40000"/>
    <n v="40000"/>
    <x v="383"/>
  </r>
  <r>
    <n v="805001157"/>
    <s v="EVEN"/>
    <n v="2022445"/>
    <n v="163208"/>
    <x v="384"/>
    <n v="36300"/>
    <n v="36300"/>
    <x v="384"/>
  </r>
  <r>
    <n v="805001157"/>
    <s v="EVEN"/>
    <n v="2022445"/>
    <n v="163221"/>
    <x v="385"/>
    <n v="36300"/>
    <n v="36300"/>
    <x v="385"/>
  </r>
  <r>
    <n v="805001157"/>
    <s v="EVEN"/>
    <n v="2022445"/>
    <n v="163230"/>
    <x v="386"/>
    <n v="22600"/>
    <n v="22600"/>
    <x v="386"/>
  </r>
  <r>
    <n v="805001157"/>
    <s v="EVEN"/>
    <n v="2022445"/>
    <n v="163231"/>
    <x v="386"/>
    <n v="70000"/>
    <n v="70000"/>
    <x v="386"/>
  </r>
  <r>
    <n v="805001157"/>
    <s v="EVEN"/>
    <n v="2022445"/>
    <n v="163284"/>
    <x v="387"/>
    <n v="103400"/>
    <n v="103400"/>
    <x v="387"/>
  </r>
  <r>
    <n v="805001157"/>
    <s v="EVEN"/>
    <n v="2022444"/>
    <n v="163297"/>
    <x v="388"/>
    <n v="6000"/>
    <n v="6000"/>
    <x v="388"/>
  </r>
  <r>
    <n v="805001157"/>
    <s v="EVEN"/>
    <n v="2022444"/>
    <n v="163313"/>
    <x v="389"/>
    <n v="65700"/>
    <n v="65700"/>
    <x v="389"/>
  </r>
  <r>
    <n v="805001157"/>
    <s v="EVEN"/>
    <n v="2022445"/>
    <n v="163330"/>
    <x v="390"/>
    <n v="40000"/>
    <n v="40000"/>
    <x v="390"/>
  </r>
  <r>
    <n v="805001157"/>
    <s v="EVEN"/>
    <n v="2022444"/>
    <n v="163340"/>
    <x v="391"/>
    <n v="103606"/>
    <n v="103606"/>
    <x v="391"/>
  </r>
  <r>
    <n v="805001157"/>
    <s v="EVEN"/>
    <n v="2022444"/>
    <n v="163348"/>
    <x v="392"/>
    <n v="40000"/>
    <n v="40000"/>
    <x v="392"/>
  </r>
  <r>
    <n v="805001157"/>
    <s v="EVEN"/>
    <n v="2022445"/>
    <n v="163353"/>
    <x v="393"/>
    <n v="6000"/>
    <n v="6000"/>
    <x v="393"/>
  </r>
  <r>
    <n v="805001157"/>
    <s v="EVEN"/>
    <n v="2022444"/>
    <n v="163366"/>
    <x v="394"/>
    <n v="46000"/>
    <n v="46000"/>
    <x v="394"/>
  </r>
  <r>
    <n v="805001157"/>
    <s v="EVEN"/>
    <n v="2022445"/>
    <n v="163369"/>
    <x v="395"/>
    <n v="36300"/>
    <n v="36300"/>
    <x v="395"/>
  </r>
  <r>
    <n v="805001157"/>
    <s v="EVEN"/>
    <n v="2022444"/>
    <n v="163376"/>
    <x v="396"/>
    <n v="40000"/>
    <n v="40000"/>
    <x v="396"/>
  </r>
  <r>
    <n v="805001157"/>
    <s v="EVEN"/>
    <n v="2022444"/>
    <n v="163379"/>
    <x v="397"/>
    <n v="40000"/>
    <n v="40000"/>
    <x v="397"/>
  </r>
  <r>
    <n v="805001157"/>
    <s v="EVEN"/>
    <n v="2022445"/>
    <n v="163394"/>
    <x v="398"/>
    <n v="23600"/>
    <n v="23600"/>
    <x v="398"/>
  </r>
  <r>
    <n v="805001157"/>
    <s v="EVEN"/>
    <n v="2022445"/>
    <n v="163397"/>
    <x v="399"/>
    <n v="129700"/>
    <n v="129700"/>
    <x v="399"/>
  </r>
  <r>
    <n v="805001157"/>
    <s v="EVEN"/>
    <n v="2022445"/>
    <n v="163398"/>
    <x v="400"/>
    <n v="23600"/>
    <n v="23600"/>
    <x v="400"/>
  </r>
  <r>
    <n v="805001157"/>
    <s v="EVEN"/>
    <n v="2022445"/>
    <n v="163399"/>
    <x v="401"/>
    <n v="177700"/>
    <n v="177700"/>
    <x v="401"/>
  </r>
  <r>
    <n v="805001157"/>
    <s v="EVEN"/>
    <n v="2022445"/>
    <n v="163413"/>
    <x v="402"/>
    <n v="23600"/>
    <n v="23600"/>
    <x v="402"/>
  </r>
  <r>
    <n v="805001157"/>
    <s v="EVEN"/>
    <n v="2022445"/>
    <n v="163416"/>
    <x v="403"/>
    <n v="46000"/>
    <n v="46000"/>
    <x v="403"/>
  </r>
  <r>
    <n v="805001157"/>
    <s v="EVEN"/>
    <n v="2022444"/>
    <n v="163419"/>
    <x v="404"/>
    <n v="40000"/>
    <n v="40000"/>
    <x v="404"/>
  </r>
  <r>
    <n v="805001157"/>
    <s v="EVEN"/>
    <n v="2022445"/>
    <n v="163430"/>
    <x v="405"/>
    <n v="66694"/>
    <n v="66694"/>
    <x v="405"/>
  </r>
  <r>
    <n v="805001157"/>
    <s v="EVEN"/>
    <n v="2022445"/>
    <n v="163450"/>
    <x v="406"/>
    <n v="26500"/>
    <n v="26500"/>
    <x v="406"/>
  </r>
  <r>
    <n v="805001157"/>
    <s v="EVEN"/>
    <n v="2022445"/>
    <n v="163468"/>
    <x v="407"/>
    <n v="23600"/>
    <n v="23600"/>
    <x v="407"/>
  </r>
  <r>
    <n v="805001157"/>
    <s v="EVEN"/>
    <n v="2022445"/>
    <n v="163470"/>
    <x v="408"/>
    <n v="129700"/>
    <n v="129700"/>
    <x v="408"/>
  </r>
  <r>
    <n v="805001157"/>
    <s v="EVEN"/>
    <n v="2022445"/>
    <n v="163482"/>
    <x v="409"/>
    <n v="36300"/>
    <n v="36300"/>
    <x v="409"/>
  </r>
  <r>
    <n v="805001157"/>
    <s v="EVEN"/>
    <n v="2022445"/>
    <n v="163483"/>
    <x v="410"/>
    <n v="218590"/>
    <n v="218590"/>
    <x v="410"/>
  </r>
  <r>
    <n v="805001157"/>
    <s v="EVEN"/>
    <n v="2022445"/>
    <n v="163484"/>
    <x v="411"/>
    <n v="95900"/>
    <n v="95900"/>
    <x v="411"/>
  </r>
  <r>
    <n v="805001157"/>
    <s v="EVEN"/>
    <n v="2022445"/>
    <n v="163491"/>
    <x v="412"/>
    <n v="186094"/>
    <n v="186094"/>
    <x v="412"/>
  </r>
  <r>
    <n v="805001157"/>
    <s v="EVEN"/>
    <n v="2022445"/>
    <n v="163509"/>
    <x v="413"/>
    <n v="36300"/>
    <n v="36300"/>
    <x v="413"/>
  </r>
  <r>
    <n v="805001157"/>
    <s v="EVEN"/>
    <n v="2022445"/>
    <n v="163538"/>
    <x v="414"/>
    <n v="36300"/>
    <n v="36300"/>
    <x v="414"/>
  </r>
  <r>
    <n v="805001157"/>
    <s v="EVEN"/>
    <n v="2022445"/>
    <n v="163539"/>
    <x v="415"/>
    <n v="36300"/>
    <n v="36300"/>
    <x v="415"/>
  </r>
  <r>
    <n v="805001157"/>
    <s v="EVEN"/>
    <n v="2022444"/>
    <n v="163547"/>
    <x v="416"/>
    <n v="40000"/>
    <n v="40000"/>
    <x v="416"/>
  </r>
  <r>
    <n v="805001157"/>
    <s v="EVEN"/>
    <n v="2022445"/>
    <n v="163558"/>
    <x v="417"/>
    <n v="68367"/>
    <n v="68367"/>
    <x v="417"/>
  </r>
  <r>
    <n v="805001157"/>
    <s v="EVEN"/>
    <n v="2022445"/>
    <n v="163567"/>
    <x v="418"/>
    <n v="32000"/>
    <n v="32000"/>
    <x v="418"/>
  </r>
  <r>
    <n v="805001157"/>
    <s v="EVEN"/>
    <n v="2022445"/>
    <n v="163570"/>
    <x v="419"/>
    <n v="32000"/>
    <n v="32000"/>
    <x v="419"/>
  </r>
  <r>
    <n v="805001157"/>
    <s v="EVEN"/>
    <n v="2022445"/>
    <n v="163587"/>
    <x v="420"/>
    <n v="6000"/>
    <n v="6000"/>
    <x v="420"/>
  </r>
  <r>
    <n v="805001157"/>
    <s v="EVEN"/>
    <n v="2022445"/>
    <n v="163594"/>
    <x v="421"/>
    <n v="30000"/>
    <n v="30000"/>
    <x v="421"/>
  </r>
  <r>
    <n v="805001157"/>
    <s v="EVEN"/>
    <n v="2022445"/>
    <n v="163619"/>
    <x v="422"/>
    <n v="6000"/>
    <n v="6000"/>
    <x v="422"/>
  </r>
  <r>
    <n v="805001157"/>
    <s v="EVEN"/>
    <n v="2022445"/>
    <n v="163629"/>
    <x v="423"/>
    <n v="30000"/>
    <n v="30000"/>
    <x v="423"/>
  </r>
  <r>
    <n v="805001157"/>
    <s v="EVEN"/>
    <n v="2022444"/>
    <n v="163672"/>
    <x v="424"/>
    <n v="12300"/>
    <n v="12300"/>
    <x v="424"/>
  </r>
  <r>
    <n v="805001157"/>
    <s v="EVEN"/>
    <n v="2022445"/>
    <n v="163697"/>
    <x v="425"/>
    <n v="79966"/>
    <n v="79966"/>
    <x v="425"/>
  </r>
  <r>
    <n v="805001157"/>
    <s v="EVEN"/>
    <n v="2022444"/>
    <n v="163704"/>
    <x v="426"/>
    <n v="12300"/>
    <n v="12300"/>
    <x v="426"/>
  </r>
  <r>
    <n v="805001157"/>
    <s v="EVEN"/>
    <n v="2022445"/>
    <n v="163705"/>
    <x v="427"/>
    <n v="24000"/>
    <n v="24000"/>
    <x v="427"/>
  </r>
  <r>
    <n v="805001157"/>
    <s v="EVEN"/>
    <n v="2022445"/>
    <n v="163718"/>
    <x v="428"/>
    <n v="40000"/>
    <n v="40000"/>
    <x v="428"/>
  </r>
  <r>
    <n v="805001157"/>
    <s v="EVEN"/>
    <n v="2022445"/>
    <n v="163720"/>
    <x v="429"/>
    <n v="24800"/>
    <n v="24800"/>
    <x v="429"/>
  </r>
  <r>
    <n v="805001157"/>
    <s v="EVEN"/>
    <n v="2022444"/>
    <n v="163726"/>
    <x v="430"/>
    <n v="40000"/>
    <n v="40000"/>
    <x v="430"/>
  </r>
  <r>
    <n v="805001157"/>
    <s v="EVEN"/>
    <n v="2022444"/>
    <n v="163740"/>
    <x v="431"/>
    <n v="80753"/>
    <n v="80753"/>
    <x v="431"/>
  </r>
  <r>
    <n v="805001157"/>
    <s v="EVEN"/>
    <n v="2022445"/>
    <n v="163743"/>
    <x v="432"/>
    <n v="146094"/>
    <n v="146094"/>
    <x v="432"/>
  </r>
  <r>
    <n v="805001157"/>
    <s v="EVEN"/>
    <n v="2022445"/>
    <n v="163746"/>
    <x v="433"/>
    <n v="175977"/>
    <n v="175977"/>
    <x v="433"/>
  </r>
  <r>
    <n v="805001157"/>
    <s v="EVEN"/>
    <n v="2022504"/>
    <n v="163753"/>
    <x v="434"/>
    <n v="67554"/>
    <n v="67554"/>
    <x v="434"/>
  </r>
  <r>
    <n v="805001157"/>
    <s v="EVEN"/>
    <n v="2022504"/>
    <n v="163757"/>
    <x v="435"/>
    <n v="57900"/>
    <n v="57900"/>
    <x v="435"/>
  </r>
  <r>
    <n v="805001157"/>
    <s v="EVEN"/>
    <n v="2022504"/>
    <n v="163758"/>
    <x v="436"/>
    <n v="46800"/>
    <n v="46800"/>
    <x v="436"/>
  </r>
  <r>
    <n v="805001157"/>
    <s v="EVEN"/>
    <n v="2022504"/>
    <n v="163761"/>
    <x v="437"/>
    <n v="46800"/>
    <n v="46800"/>
    <x v="437"/>
  </r>
  <r>
    <n v="805001157"/>
    <s v="EVEN"/>
    <n v="2022504"/>
    <n v="163782"/>
    <x v="438"/>
    <n v="57900"/>
    <n v="57900"/>
    <x v="438"/>
  </r>
  <r>
    <n v="805001157"/>
    <s v="EVEN"/>
    <n v="2022504"/>
    <n v="163792"/>
    <x v="439"/>
    <n v="79580"/>
    <n v="79580"/>
    <x v="439"/>
  </r>
  <r>
    <n v="805001157"/>
    <s v="EVEN"/>
    <n v="2022504"/>
    <n v="163795"/>
    <x v="440"/>
    <n v="78516"/>
    <n v="78516"/>
    <x v="440"/>
  </r>
  <r>
    <n v="805001157"/>
    <s v="EVEN"/>
    <n v="2022504"/>
    <n v="163802"/>
    <x v="441"/>
    <n v="339477"/>
    <n v="339477"/>
    <x v="441"/>
  </r>
  <r>
    <n v="805001157"/>
    <s v="EVEN"/>
    <n v="2022504"/>
    <n v="163817"/>
    <x v="442"/>
    <n v="78586"/>
    <n v="78586"/>
    <x v="442"/>
  </r>
  <r>
    <n v="805001157"/>
    <s v="EVEN"/>
    <n v="2022504"/>
    <n v="163845"/>
    <x v="443"/>
    <n v="36300"/>
    <n v="36300"/>
    <x v="443"/>
  </r>
  <r>
    <n v="805001157"/>
    <s v="EVEN"/>
    <n v="2022504"/>
    <n v="163854"/>
    <x v="444"/>
    <n v="50100"/>
    <n v="50100"/>
    <x v="444"/>
  </r>
  <r>
    <n v="805001157"/>
    <s v="EVEN"/>
    <n v="2022504"/>
    <n v="163897"/>
    <x v="445"/>
    <n v="36300"/>
    <n v="36300"/>
    <x v="445"/>
  </r>
  <r>
    <n v="805001157"/>
    <s v="EVEN"/>
    <n v="2022504"/>
    <n v="163917"/>
    <x v="446"/>
    <n v="40000"/>
    <n v="40000"/>
    <x v="446"/>
  </r>
  <r>
    <n v="805001157"/>
    <s v="EVEN"/>
    <n v="2022504"/>
    <n v="163929"/>
    <x v="447"/>
    <n v="36300"/>
    <n v="36300"/>
    <x v="447"/>
  </r>
  <r>
    <n v="805001157"/>
    <s v="EVEN"/>
    <n v="2022504"/>
    <n v="163936"/>
    <x v="448"/>
    <n v="6000"/>
    <n v="6000"/>
    <x v="448"/>
  </r>
  <r>
    <n v="805001157"/>
    <s v="EVEN"/>
    <n v="2022504"/>
    <n v="163972"/>
    <x v="449"/>
    <n v="37500"/>
    <n v="37500"/>
    <x v="449"/>
  </r>
  <r>
    <n v="805001157"/>
    <s v="EVEN"/>
    <n v="2022504"/>
    <n v="164016"/>
    <x v="450"/>
    <n v="6000"/>
    <n v="6000"/>
    <x v="450"/>
  </r>
  <r>
    <n v="805001157"/>
    <s v="EVEN"/>
    <n v="2022504"/>
    <n v="164023"/>
    <x v="451"/>
    <n v="36300"/>
    <n v="36300"/>
    <x v="451"/>
  </r>
  <r>
    <n v="805001157"/>
    <s v="EVEN"/>
    <n v="2022504"/>
    <n v="164024"/>
    <x v="452"/>
    <n v="40000"/>
    <n v="40000"/>
    <x v="452"/>
  </r>
  <r>
    <n v="805001157"/>
    <s v="EVEN"/>
    <n v="2022504"/>
    <n v="164040"/>
    <x v="453"/>
    <n v="6000"/>
    <n v="6000"/>
    <x v="453"/>
  </r>
  <r>
    <n v="805001157"/>
    <s v="EVEN"/>
    <n v="2022504"/>
    <n v="164067"/>
    <x v="454"/>
    <n v="78793"/>
    <n v="78793"/>
    <x v="454"/>
  </r>
  <r>
    <n v="805001157"/>
    <s v="EVEN"/>
    <n v="2022504"/>
    <n v="164074"/>
    <x v="455"/>
    <n v="128893"/>
    <n v="128893"/>
    <x v="455"/>
  </r>
  <r>
    <n v="805001157"/>
    <s v="EVEN"/>
    <n v="2022504"/>
    <n v="164077"/>
    <x v="456"/>
    <n v="79759"/>
    <n v="79759"/>
    <x v="456"/>
  </r>
  <r>
    <n v="805001157"/>
    <s v="EVEN"/>
    <n v="2022504"/>
    <n v="164082"/>
    <x v="457"/>
    <n v="78516"/>
    <n v="78516"/>
    <x v="457"/>
  </r>
  <r>
    <n v="805001157"/>
    <s v="EVEN"/>
    <n v="2022504"/>
    <n v="164085"/>
    <x v="458"/>
    <n v="25300"/>
    <n v="25300"/>
    <x v="458"/>
  </r>
  <r>
    <n v="805001157"/>
    <s v="EVEN"/>
    <n v="2022504"/>
    <n v="164088"/>
    <x v="459"/>
    <n v="36300"/>
    <n v="36300"/>
    <x v="459"/>
  </r>
  <r>
    <n v="805001157"/>
    <s v="EVEN"/>
    <n v="2022504"/>
    <n v="164113"/>
    <x v="460"/>
    <n v="36300"/>
    <n v="36300"/>
    <x v="460"/>
  </r>
  <r>
    <n v="805001157"/>
    <s v="EVEN"/>
    <n v="2022504"/>
    <n v="164122"/>
    <x v="461"/>
    <n v="12700"/>
    <n v="12700"/>
    <x v="461"/>
  </r>
  <r>
    <n v="805001157"/>
    <s v="EVEN"/>
    <n v="2022504"/>
    <n v="164129"/>
    <x v="462"/>
    <n v="36300"/>
    <n v="36300"/>
    <x v="462"/>
  </r>
  <r>
    <n v="805001157"/>
    <s v="EVEN"/>
    <n v="2022504"/>
    <n v="164133"/>
    <x v="463"/>
    <n v="32000"/>
    <n v="32000"/>
    <x v="463"/>
  </r>
  <r>
    <n v="805001157"/>
    <s v="EVEN"/>
    <n v="2022504"/>
    <n v="164163"/>
    <x v="464"/>
    <n v="36300"/>
    <n v="36300"/>
    <x v="464"/>
  </r>
  <r>
    <n v="805001157"/>
    <s v="EVEN"/>
    <n v="2022504"/>
    <n v="164170"/>
    <x v="465"/>
    <n v="36300"/>
    <n v="36300"/>
    <x v="465"/>
  </r>
  <r>
    <n v="805001157"/>
    <s v="EVEN"/>
    <n v="2022504"/>
    <n v="164175"/>
    <x v="466"/>
    <n v="178296"/>
    <n v="178296"/>
    <x v="466"/>
  </r>
  <r>
    <n v="805001157"/>
    <s v="EVEN"/>
    <n v="2022504"/>
    <n v="164179"/>
    <x v="467"/>
    <n v="40000"/>
    <n v="40000"/>
    <x v="467"/>
  </r>
  <r>
    <n v="805001157"/>
    <s v="EVEN"/>
    <n v="2022486"/>
    <n v="164183"/>
    <x v="468"/>
    <n v="68548"/>
    <n v="68548"/>
    <x v="468"/>
  </r>
  <r>
    <n v="805001157"/>
    <s v="EVEN"/>
    <n v="2022504"/>
    <n v="164206"/>
    <x v="469"/>
    <n v="6000"/>
    <n v="6000"/>
    <x v="469"/>
  </r>
  <r>
    <n v="805001157"/>
    <s v="EVEN"/>
    <n v="2022504"/>
    <n v="164218"/>
    <x v="470"/>
    <n v="36300"/>
    <n v="36300"/>
    <x v="470"/>
  </r>
  <r>
    <n v="805001157"/>
    <s v="EVEN"/>
    <n v="2022504"/>
    <n v="164237"/>
    <x v="471"/>
    <n v="36300"/>
    <n v="36300"/>
    <x v="471"/>
  </r>
  <r>
    <n v="805001157"/>
    <s v="EVEN"/>
    <n v="2022504"/>
    <n v="164274"/>
    <x v="472"/>
    <n v="729472"/>
    <n v="729472"/>
    <x v="472"/>
  </r>
  <r>
    <n v="805001157"/>
    <s v="EVEN"/>
    <n v="2022504"/>
    <n v="164277"/>
    <x v="473"/>
    <n v="36300"/>
    <n v="36300"/>
    <x v="473"/>
  </r>
  <r>
    <n v="805001157"/>
    <s v="EVEN"/>
    <n v="2022504"/>
    <n v="164313"/>
    <x v="474"/>
    <n v="40000"/>
    <n v="40000"/>
    <x v="474"/>
  </r>
  <r>
    <n v="805001157"/>
    <s v="EVEN"/>
    <n v="2022504"/>
    <n v="164325"/>
    <x v="475"/>
    <n v="78793"/>
    <n v="78793"/>
    <x v="475"/>
  </r>
  <r>
    <n v="805001157"/>
    <s v="EVEN"/>
    <n v="2022504"/>
    <n v="164363"/>
    <x v="476"/>
    <n v="36300"/>
    <n v="36300"/>
    <x v="476"/>
  </r>
  <r>
    <n v="805001157"/>
    <s v="EVEN"/>
    <n v="2022504"/>
    <n v="164366"/>
    <x v="477"/>
    <n v="23600"/>
    <n v="23600"/>
    <x v="477"/>
  </r>
  <r>
    <n v="805001157"/>
    <s v="EVEN"/>
    <n v="2022504"/>
    <n v="164367"/>
    <x v="477"/>
    <n v="129700"/>
    <n v="129700"/>
    <x v="477"/>
  </r>
  <r>
    <n v="805001157"/>
    <s v="EVEN"/>
    <n v="2022504"/>
    <n v="164395"/>
    <x v="478"/>
    <n v="92520"/>
    <n v="92520"/>
    <x v="478"/>
  </r>
  <r>
    <n v="805001157"/>
    <s v="EVEN"/>
    <n v="2022504"/>
    <n v="164421"/>
    <x v="479"/>
    <n v="6000"/>
    <n v="6000"/>
    <x v="479"/>
  </r>
  <r>
    <n v="805001157"/>
    <s v="EVEN"/>
    <n v="2022504"/>
    <n v="164423"/>
    <x v="480"/>
    <n v="6000"/>
    <n v="6000"/>
    <x v="480"/>
  </r>
  <r>
    <n v="805001157"/>
    <s v="EVEN"/>
    <n v="2022504"/>
    <n v="164436"/>
    <x v="481"/>
    <n v="38600"/>
    <n v="38600"/>
    <x v="481"/>
  </r>
  <r>
    <n v="805001157"/>
    <s v="EVEN"/>
    <n v="2022504"/>
    <n v="164442"/>
    <x v="482"/>
    <n v="6000"/>
    <n v="6000"/>
    <x v="482"/>
  </r>
  <r>
    <n v="805001157"/>
    <s v="EVEN"/>
    <n v="2022504"/>
    <n v="164450"/>
    <x v="483"/>
    <n v="6000"/>
    <n v="6000"/>
    <x v="483"/>
  </r>
  <r>
    <n v="805001157"/>
    <s v="EVEN"/>
    <n v="2022504"/>
    <n v="164472"/>
    <x v="484"/>
    <n v="36300"/>
    <n v="36300"/>
    <x v="484"/>
  </r>
  <r>
    <n v="805001157"/>
    <s v="EVEN"/>
    <n v="2022504"/>
    <n v="164481"/>
    <x v="485"/>
    <n v="36300"/>
    <n v="36300"/>
    <x v="485"/>
  </r>
  <r>
    <n v="805001157"/>
    <s v="EVEN"/>
    <n v="2022504"/>
    <n v="164504"/>
    <x v="486"/>
    <n v="36300"/>
    <n v="36300"/>
    <x v="486"/>
  </r>
  <r>
    <n v="805001157"/>
    <s v="EVEN"/>
    <n v="2022504"/>
    <n v="164516"/>
    <x v="487"/>
    <n v="6000"/>
    <n v="6000"/>
    <x v="487"/>
  </r>
  <r>
    <n v="805001157"/>
    <s v="EVEN"/>
    <n v="2022504"/>
    <n v="164518"/>
    <x v="488"/>
    <n v="51000"/>
    <n v="51000"/>
    <x v="488"/>
  </r>
  <r>
    <n v="805001157"/>
    <s v="EVEN"/>
    <n v="2022504"/>
    <n v="164520"/>
    <x v="489"/>
    <n v="6000"/>
    <n v="6000"/>
    <x v="489"/>
  </r>
  <r>
    <n v="805001157"/>
    <s v="EVEN"/>
    <n v="2022504"/>
    <n v="164530"/>
    <x v="490"/>
    <n v="67040"/>
    <n v="67040"/>
    <x v="490"/>
  </r>
  <r>
    <n v="805001157"/>
    <s v="EVEN"/>
    <n v="2022504"/>
    <n v="164548"/>
    <x v="491"/>
    <n v="68144"/>
    <n v="68144"/>
    <x v="491"/>
  </r>
  <r>
    <n v="805001157"/>
    <s v="EVEN"/>
    <n v="2022504"/>
    <n v="164557"/>
    <x v="492"/>
    <n v="65700"/>
    <n v="65700"/>
    <x v="492"/>
  </r>
  <r>
    <n v="805001157"/>
    <s v="EVEN"/>
    <n v="2022504"/>
    <n v="164561"/>
    <x v="493"/>
    <n v="36300"/>
    <n v="36300"/>
    <x v="493"/>
  </r>
  <r>
    <n v="805001157"/>
    <s v="EVEN"/>
    <n v="2022504"/>
    <n v="164577"/>
    <x v="494"/>
    <n v="232392"/>
    <n v="232392"/>
    <x v="494"/>
  </r>
  <r>
    <n v="805001157"/>
    <s v="EVEN"/>
    <n v="2022504"/>
    <n v="164581"/>
    <x v="495"/>
    <n v="51000"/>
    <n v="51000"/>
    <x v="495"/>
  </r>
  <r>
    <n v="805001157"/>
    <s v="EVEN"/>
    <n v="2022504"/>
    <n v="164600"/>
    <x v="496"/>
    <n v="50100"/>
    <n v="50100"/>
    <x v="496"/>
  </r>
  <r>
    <n v="805001157"/>
    <s v="EVEN"/>
    <n v="2022504"/>
    <n v="164603"/>
    <x v="497"/>
    <n v="36300"/>
    <n v="36300"/>
    <x v="497"/>
  </r>
  <r>
    <n v="805001157"/>
    <s v="EVEN"/>
    <n v="2022504"/>
    <n v="164613"/>
    <x v="498"/>
    <n v="36300"/>
    <n v="36300"/>
    <x v="498"/>
  </r>
  <r>
    <n v="805001157"/>
    <s v="EVEN"/>
    <n v="2022504"/>
    <n v="164630"/>
    <x v="499"/>
    <n v="6000"/>
    <n v="6000"/>
    <x v="499"/>
  </r>
  <r>
    <n v="805001157"/>
    <s v="EVEN"/>
    <n v="2022504"/>
    <n v="164636"/>
    <x v="500"/>
    <n v="6000"/>
    <n v="6000"/>
    <x v="500"/>
  </r>
  <r>
    <n v="805001157"/>
    <s v="EVEN"/>
    <n v="2022504"/>
    <n v="164655"/>
    <x v="501"/>
    <n v="84232"/>
    <n v="84232"/>
    <x v="501"/>
  </r>
  <r>
    <n v="805001157"/>
    <s v="EVEN"/>
    <n v="2022504"/>
    <n v="164676"/>
    <x v="502"/>
    <n v="78793"/>
    <n v="78793"/>
    <x v="502"/>
  </r>
  <r>
    <n v="805001157"/>
    <s v="EVEN"/>
    <n v="2022504"/>
    <n v="164692"/>
    <x v="503"/>
    <n v="52300"/>
    <n v="52300"/>
    <x v="503"/>
  </r>
  <r>
    <n v="805001157"/>
    <s v="EVEN"/>
    <n v="2022504"/>
    <n v="164709"/>
    <x v="504"/>
    <n v="36300"/>
    <n v="36300"/>
    <x v="504"/>
  </r>
  <r>
    <n v="805001157"/>
    <s v="EVEN"/>
    <n v="2022504"/>
    <n v="164730"/>
    <x v="505"/>
    <n v="49600"/>
    <n v="49600"/>
    <x v="505"/>
  </r>
  <r>
    <n v="805001157"/>
    <s v="EVEN"/>
    <n v="2022504"/>
    <n v="164754"/>
    <x v="506"/>
    <n v="36300"/>
    <n v="36300"/>
    <x v="506"/>
  </r>
  <r>
    <n v="805001157"/>
    <s v="EVEN"/>
    <n v="2022504"/>
    <n v="164769"/>
    <x v="507"/>
    <n v="23600"/>
    <n v="23600"/>
    <x v="507"/>
  </r>
  <r>
    <n v="805001157"/>
    <s v="EVEN"/>
    <n v="2022504"/>
    <n v="164770"/>
    <x v="507"/>
    <n v="70000"/>
    <n v="70000"/>
    <x v="507"/>
  </r>
  <r>
    <n v="805001157"/>
    <s v="EVEN"/>
    <n v="2022504"/>
    <n v="164777"/>
    <x v="508"/>
    <n v="36300"/>
    <n v="36300"/>
    <x v="508"/>
  </r>
  <r>
    <n v="805001157"/>
    <s v="EVEN"/>
    <n v="2022504"/>
    <n v="164786"/>
    <x v="509"/>
    <n v="32000"/>
    <n v="32000"/>
    <x v="509"/>
  </r>
  <r>
    <n v="805001157"/>
    <s v="EVEN"/>
    <n v="2022504"/>
    <n v="164805"/>
    <x v="510"/>
    <n v="36300"/>
    <n v="36300"/>
    <x v="510"/>
  </r>
  <r>
    <n v="805001157"/>
    <s v="EVEN"/>
    <n v="2022504"/>
    <n v="164810"/>
    <x v="511"/>
    <n v="40000"/>
    <n v="40000"/>
    <x v="511"/>
  </r>
  <r>
    <n v="805001157"/>
    <s v="EVEN"/>
    <n v="2022504"/>
    <n v="164815"/>
    <x v="512"/>
    <n v="6000"/>
    <n v="6000"/>
    <x v="512"/>
  </r>
  <r>
    <n v="805001157"/>
    <s v="EVEN"/>
    <n v="2022504"/>
    <n v="164817"/>
    <x v="513"/>
    <n v="36300"/>
    <n v="36300"/>
    <x v="513"/>
  </r>
  <r>
    <n v="805001157"/>
    <s v="EVEN"/>
    <n v="2022504"/>
    <n v="164840"/>
    <x v="514"/>
    <n v="349620"/>
    <n v="349620"/>
    <x v="514"/>
  </r>
  <r>
    <n v="805001157"/>
    <s v="EVEN"/>
    <n v="2022504"/>
    <n v="164898"/>
    <x v="515"/>
    <n v="84600"/>
    <n v="84600"/>
    <x v="515"/>
  </r>
  <r>
    <n v="805001157"/>
    <s v="EVEN"/>
    <n v="2022504"/>
    <n v="164910"/>
    <x v="516"/>
    <n v="40000"/>
    <n v="40000"/>
    <x v="516"/>
  </r>
  <r>
    <n v="805001157"/>
    <s v="EVEN"/>
    <n v="2022504"/>
    <n v="164917"/>
    <x v="517"/>
    <n v="6000"/>
    <n v="6000"/>
    <x v="517"/>
  </r>
  <r>
    <n v="805001157"/>
    <s v="EVEN"/>
    <n v="2022504"/>
    <n v="164921"/>
    <x v="518"/>
    <n v="51000"/>
    <n v="51000"/>
    <x v="518"/>
  </r>
  <r>
    <n v="805001157"/>
    <s v="EVEN"/>
    <n v="2022504"/>
    <n v="164927"/>
    <x v="519"/>
    <n v="40000"/>
    <n v="40000"/>
    <x v="519"/>
  </r>
  <r>
    <n v="805001157"/>
    <s v="EVEN"/>
    <n v="2022486"/>
    <n v="164945"/>
    <x v="520"/>
    <n v="27300"/>
    <n v="27300"/>
    <x v="520"/>
  </r>
  <r>
    <n v="805001157"/>
    <s v="EVEN"/>
    <n v="2022504"/>
    <n v="164947"/>
    <x v="521"/>
    <n v="72000"/>
    <n v="72000"/>
    <x v="521"/>
  </r>
  <r>
    <n v="805001157"/>
    <s v="EVEN"/>
    <n v="2022504"/>
    <n v="164996"/>
    <x v="522"/>
    <n v="242000"/>
    <n v="242000"/>
    <x v="522"/>
  </r>
  <r>
    <n v="805001157"/>
    <s v="EVEN"/>
    <n v="2022504"/>
    <n v="164997"/>
    <x v="523"/>
    <n v="40000"/>
    <n v="40000"/>
    <x v="523"/>
  </r>
  <r>
    <n v="805001157"/>
    <s v="EVEN"/>
    <n v="2022504"/>
    <n v="165011"/>
    <x v="524"/>
    <n v="36300"/>
    <n v="36300"/>
    <x v="524"/>
  </r>
  <r>
    <n v="805001157"/>
    <s v="EVEN"/>
    <n v="2022504"/>
    <n v="165026"/>
    <x v="525"/>
    <n v="93700"/>
    <n v="93700"/>
    <x v="525"/>
  </r>
  <r>
    <n v="805001157"/>
    <s v="EVEN"/>
    <n v="2022504"/>
    <n v="165033"/>
    <x v="526"/>
    <n v="36300"/>
    <n v="36300"/>
    <x v="526"/>
  </r>
  <r>
    <n v="805001157"/>
    <s v="EVEN"/>
    <n v="2022504"/>
    <n v="165081"/>
    <x v="527"/>
    <n v="76216"/>
    <n v="76216"/>
    <x v="527"/>
  </r>
  <r>
    <n v="805001157"/>
    <s v="EVEN"/>
    <n v="2022504"/>
    <n v="165088"/>
    <x v="528"/>
    <n v="204526"/>
    <n v="204526"/>
    <x v="528"/>
  </r>
  <r>
    <n v="805001157"/>
    <s v="EVEN"/>
    <n v="2022504"/>
    <n v="165107"/>
    <x v="529"/>
    <n v="52300"/>
    <n v="52300"/>
    <x v="529"/>
  </r>
  <r>
    <n v="805001157"/>
    <s v="EVEN"/>
    <n v="2022504"/>
    <n v="165116"/>
    <x v="530"/>
    <n v="36300"/>
    <n v="36300"/>
    <x v="530"/>
  </r>
  <r>
    <n v="805001157"/>
    <s v="EVEN"/>
    <n v="2022504"/>
    <n v="165121"/>
    <x v="531"/>
    <n v="118400"/>
    <n v="118400"/>
    <x v="531"/>
  </r>
  <r>
    <n v="805001157"/>
    <s v="EVEN"/>
    <n v="2022504"/>
    <n v="165128"/>
    <x v="532"/>
    <n v="65700"/>
    <n v="65700"/>
    <x v="532"/>
  </r>
  <r>
    <n v="805001157"/>
    <s v="EVEN"/>
    <n v="2022504"/>
    <n v="165156"/>
    <x v="533"/>
    <n v="36300"/>
    <n v="36300"/>
    <x v="533"/>
  </r>
  <r>
    <n v="805001157"/>
    <s v="EVEN"/>
    <n v="2022504"/>
    <n v="165157"/>
    <x v="534"/>
    <n v="36300"/>
    <n v="36300"/>
    <x v="534"/>
  </r>
  <r>
    <n v="805001157"/>
    <s v="EVEN"/>
    <n v="2022504"/>
    <n v="165167"/>
    <x v="535"/>
    <n v="36300"/>
    <n v="36300"/>
    <x v="535"/>
  </r>
  <r>
    <n v="805001157"/>
    <s v="EVEN"/>
    <n v="2022504"/>
    <n v="165170"/>
    <x v="536"/>
    <n v="23600"/>
    <n v="23600"/>
    <x v="536"/>
  </r>
  <r>
    <n v="805001157"/>
    <s v="EVEN"/>
    <n v="2022504"/>
    <n v="165171"/>
    <x v="536"/>
    <n v="129700"/>
    <n v="129700"/>
    <x v="536"/>
  </r>
  <r>
    <n v="805001157"/>
    <s v="EVEN"/>
    <n v="2022504"/>
    <n v="165204"/>
    <x v="537"/>
    <n v="6000"/>
    <n v="6000"/>
    <x v="537"/>
  </r>
  <r>
    <n v="805001157"/>
    <s v="EVEN"/>
    <n v="2022504"/>
    <n v="165205"/>
    <x v="538"/>
    <n v="37500"/>
    <n v="37500"/>
    <x v="538"/>
  </r>
  <r>
    <n v="805001157"/>
    <s v="EVEN"/>
    <n v="2022504"/>
    <n v="165206"/>
    <x v="539"/>
    <n v="79662"/>
    <n v="79662"/>
    <x v="539"/>
  </r>
  <r>
    <n v="805001157"/>
    <s v="EVEN"/>
    <n v="2022504"/>
    <n v="165207"/>
    <x v="540"/>
    <n v="23600"/>
    <n v="23600"/>
    <x v="540"/>
  </r>
  <r>
    <n v="805001157"/>
    <s v="EVEN"/>
    <n v="2022504"/>
    <n v="165208"/>
    <x v="540"/>
    <n v="129700"/>
    <n v="129700"/>
    <x v="540"/>
  </r>
  <r>
    <n v="805001157"/>
    <s v="EVEN"/>
    <n v="2022504"/>
    <n v="165219"/>
    <x v="541"/>
    <n v="242000"/>
    <n v="242000"/>
    <x v="541"/>
  </r>
  <r>
    <n v="805001157"/>
    <s v="EVEN"/>
    <n v="2022504"/>
    <n v="165285"/>
    <x v="542"/>
    <n v="6000"/>
    <n v="6000"/>
    <x v="542"/>
  </r>
  <r>
    <n v="805001157"/>
    <s v="EVEN"/>
    <n v="2022504"/>
    <n v="165287"/>
    <x v="543"/>
    <n v="12300"/>
    <n v="12300"/>
    <x v="543"/>
  </r>
  <r>
    <n v="805001157"/>
    <s v="EVEN"/>
    <n v="2022504"/>
    <n v="165294"/>
    <x v="544"/>
    <n v="40000"/>
    <n v="40000"/>
    <x v="544"/>
  </r>
  <r>
    <n v="805001157"/>
    <s v="EVEN"/>
    <n v="2022504"/>
    <n v="165300"/>
    <x v="545"/>
    <n v="40000"/>
    <n v="40000"/>
    <x v="545"/>
  </r>
  <r>
    <n v="805001157"/>
    <s v="EVEN"/>
    <n v="2022504"/>
    <n v="165305"/>
    <x v="546"/>
    <n v="12300"/>
    <n v="12300"/>
    <x v="546"/>
  </r>
  <r>
    <n v="805001157"/>
    <s v="EVEN"/>
    <n v="2022504"/>
    <n v="165320"/>
    <x v="547"/>
    <n v="6000"/>
    <n v="6000"/>
    <x v="547"/>
  </r>
  <r>
    <n v="805001157"/>
    <s v="EVEN"/>
    <n v="2022504"/>
    <n v="165322"/>
    <x v="548"/>
    <n v="6000"/>
    <n v="6000"/>
    <x v="548"/>
  </r>
  <r>
    <n v="805001157"/>
    <s v="EVEN"/>
    <n v="2022504"/>
    <n v="165365"/>
    <x v="549"/>
    <n v="40000"/>
    <n v="40000"/>
    <x v="549"/>
  </r>
  <r>
    <n v="805001157"/>
    <s v="EVEN"/>
    <n v="2022504"/>
    <n v="165379"/>
    <x v="550"/>
    <n v="76216"/>
    <n v="76216"/>
    <x v="550"/>
  </r>
  <r>
    <n v="805001157"/>
    <s v="EVEN"/>
    <n v="2022504"/>
    <n v="165380"/>
    <x v="551"/>
    <n v="347615"/>
    <n v="347615"/>
    <x v="551"/>
  </r>
  <r>
    <n v="805001157"/>
    <s v="EVEN"/>
    <n v="2022504"/>
    <n v="165391"/>
    <x v="552"/>
    <n v="6000"/>
    <n v="6000"/>
    <x v="552"/>
  </r>
  <r>
    <n v="805001157"/>
    <s v="EVEN"/>
    <n v="2022504"/>
    <n v="165426"/>
    <x v="553"/>
    <n v="40000"/>
    <n v="40000"/>
    <x v="553"/>
  </r>
  <r>
    <n v="805001157"/>
    <s v="EVEN"/>
    <n v="2022504"/>
    <n v="165438"/>
    <x v="554"/>
    <n v="36300"/>
    <n v="36300"/>
    <x v="554"/>
  </r>
  <r>
    <n v="805001157"/>
    <s v="EVEN"/>
    <n v="2022504"/>
    <n v="165469"/>
    <x v="555"/>
    <n v="65700"/>
    <n v="65700"/>
    <x v="555"/>
  </r>
  <r>
    <n v="805001157"/>
    <s v="EVEN"/>
    <n v="2022504"/>
    <n v="165473"/>
    <x v="556"/>
    <n v="121341"/>
    <n v="121341"/>
    <x v="556"/>
  </r>
  <r>
    <n v="805001157"/>
    <s v="EVEN"/>
    <n v="2022504"/>
    <n v="165477"/>
    <x v="557"/>
    <n v="79580"/>
    <n v="79580"/>
    <x v="557"/>
  </r>
  <r>
    <n v="805001157"/>
    <s v="EVEN"/>
    <n v="2022504"/>
    <n v="165520"/>
    <x v="558"/>
    <n v="65817"/>
    <n v="65817"/>
    <x v="558"/>
  </r>
  <r>
    <n v="805001157"/>
    <s v="EVEN"/>
    <n v="2022504"/>
    <n v="165523"/>
    <x v="559"/>
    <n v="67554"/>
    <n v="67554"/>
    <x v="559"/>
  </r>
  <r>
    <n v="805001157"/>
    <s v="EVEN"/>
    <n v="2022504"/>
    <n v="165529"/>
    <x v="560"/>
    <n v="68144"/>
    <n v="68144"/>
    <x v="560"/>
  </r>
  <r>
    <n v="805001157"/>
    <s v="EVEN"/>
    <n v="2022504"/>
    <n v="165581"/>
    <x v="561"/>
    <n v="36300"/>
    <n v="36300"/>
    <x v="561"/>
  </r>
  <r>
    <n v="805001157"/>
    <s v="EVEN"/>
    <n v="2022504"/>
    <n v="165629"/>
    <x v="562"/>
    <n v="51000"/>
    <n v="51000"/>
    <x v="562"/>
  </r>
  <r>
    <n v="805001157"/>
    <s v="EVEN"/>
    <n v="2022504"/>
    <n v="165633"/>
    <x v="563"/>
    <n v="51000"/>
    <n v="51000"/>
    <x v="563"/>
  </r>
  <r>
    <n v="805001157"/>
    <s v="EVEN"/>
    <n v="2022504"/>
    <n v="165637"/>
    <x v="564"/>
    <n v="51000"/>
    <n v="51000"/>
    <x v="564"/>
  </r>
  <r>
    <n v="805001157"/>
    <s v="EVEN"/>
    <n v="2022504"/>
    <n v="165640"/>
    <x v="565"/>
    <n v="72000"/>
    <n v="72000"/>
    <x v="565"/>
  </r>
  <r>
    <n v="805001157"/>
    <s v="EVEN"/>
    <n v="2022504"/>
    <n v="165641"/>
    <x v="566"/>
    <n v="36300"/>
    <n v="36300"/>
    <x v="566"/>
  </r>
  <r>
    <n v="805001157"/>
    <s v="EVEN"/>
    <n v="2022504"/>
    <n v="165667"/>
    <x v="567"/>
    <n v="36300"/>
    <n v="36300"/>
    <x v="567"/>
  </r>
  <r>
    <n v="805001157"/>
    <s v="EVEN"/>
    <n v="2022504"/>
    <n v="165735"/>
    <x v="568"/>
    <n v="36300"/>
    <n v="36300"/>
    <x v="568"/>
  </r>
  <r>
    <n v="805001157"/>
    <s v="EVEN"/>
    <n v="2022504"/>
    <n v="165760"/>
    <x v="569"/>
    <n v="36300"/>
    <n v="36300"/>
    <x v="569"/>
  </r>
  <r>
    <n v="805001157"/>
    <s v="EVEN"/>
    <n v="2022504"/>
    <n v="165761"/>
    <x v="570"/>
    <n v="36300"/>
    <n v="36300"/>
    <x v="570"/>
  </r>
  <r>
    <n v="805001157"/>
    <s v="EVEN"/>
    <n v="2022504"/>
    <n v="165791"/>
    <x v="571"/>
    <n v="78586"/>
    <n v="78586"/>
    <x v="571"/>
  </r>
  <r>
    <n v="805001157"/>
    <s v="EVEN"/>
    <n v="2022504"/>
    <n v="165795"/>
    <x v="572"/>
    <n v="77896"/>
    <n v="77896"/>
    <x v="572"/>
  </r>
  <r>
    <n v="805001157"/>
    <s v="EVEN"/>
    <n v="2022504"/>
    <n v="165817"/>
    <x v="573"/>
    <n v="72000"/>
    <n v="72000"/>
    <x v="573"/>
  </r>
  <r>
    <n v="805001157"/>
    <s v="EVEN"/>
    <n v="2022504"/>
    <n v="165846"/>
    <x v="574"/>
    <n v="25300"/>
    <n v="25300"/>
    <x v="574"/>
  </r>
  <r>
    <n v="805001157"/>
    <s v="EVEN"/>
    <n v="2022504"/>
    <n v="165857"/>
    <x v="575"/>
    <n v="72000"/>
    <n v="72000"/>
    <x v="575"/>
  </r>
  <r>
    <n v="805001157"/>
    <s v="EVEN"/>
    <n v="2022504"/>
    <n v="165891"/>
    <x v="576"/>
    <n v="36300"/>
    <n v="36300"/>
    <x v="576"/>
  </r>
  <r>
    <n v="805001157"/>
    <s v="EVEN"/>
    <n v="2022504"/>
    <n v="165894"/>
    <x v="577"/>
    <n v="36300"/>
    <n v="36300"/>
    <x v="577"/>
  </r>
  <r>
    <n v="805001157"/>
    <s v="EVEN"/>
    <n v="2022504"/>
    <n v="165899"/>
    <x v="578"/>
    <n v="6000"/>
    <n v="6000"/>
    <x v="578"/>
  </r>
  <r>
    <n v="805001157"/>
    <s v="EVEN"/>
    <n v="2022504"/>
    <n v="165902"/>
    <x v="579"/>
    <n v="6000"/>
    <n v="6000"/>
    <x v="579"/>
  </r>
  <r>
    <n v="805001157"/>
    <s v="EVEN"/>
    <n v="2022504"/>
    <n v="165925"/>
    <x v="580"/>
    <n v="136416"/>
    <n v="136416"/>
    <x v="580"/>
  </r>
  <r>
    <n v="805001157"/>
    <s v="EVEN"/>
    <n v="2022504"/>
    <n v="165929"/>
    <x v="581"/>
    <n v="132174"/>
    <n v="132174"/>
    <x v="581"/>
  </r>
  <r>
    <n v="805001157"/>
    <s v="EVEN"/>
    <n v="2022504"/>
    <n v="165930"/>
    <x v="582"/>
    <n v="95400"/>
    <n v="95400"/>
    <x v="582"/>
  </r>
  <r>
    <n v="805001157"/>
    <s v="EVEN"/>
    <n v="2022504"/>
    <n v="165931"/>
    <x v="583"/>
    <n v="780830"/>
    <n v="780830"/>
    <x v="583"/>
  </r>
  <r>
    <n v="805001157"/>
    <s v="EVEN"/>
    <n v="2022504"/>
    <n v="165934"/>
    <x v="584"/>
    <n v="67980"/>
    <n v="67980"/>
    <x v="584"/>
  </r>
  <r>
    <n v="805001157"/>
    <s v="EVEN"/>
    <n v="2022504"/>
    <n v="165955"/>
    <x v="585"/>
    <n v="36300"/>
    <n v="36300"/>
    <x v="585"/>
  </r>
  <r>
    <n v="805001157"/>
    <s v="EVEN"/>
    <n v="2022504"/>
    <n v="165966"/>
    <x v="586"/>
    <n v="40000"/>
    <n v="40000"/>
    <x v="586"/>
  </r>
  <r>
    <n v="805001157"/>
    <s v="EVEN"/>
    <n v="2022504"/>
    <n v="165975"/>
    <x v="587"/>
    <n v="36300"/>
    <n v="36300"/>
    <x v="587"/>
  </r>
  <r>
    <n v="805001157"/>
    <s v="EVEN"/>
    <n v="2022504"/>
    <n v="165982"/>
    <x v="588"/>
    <n v="257000"/>
    <n v="257000"/>
    <x v="588"/>
  </r>
  <r>
    <n v="805001157"/>
    <s v="EVEN"/>
    <n v="2022504"/>
    <n v="165996"/>
    <x v="589"/>
    <n v="6000"/>
    <n v="6000"/>
    <x v="589"/>
  </r>
  <r>
    <n v="805001157"/>
    <s v="EVEN"/>
    <n v="2022504"/>
    <n v="166017"/>
    <x v="590"/>
    <n v="56400"/>
    <n v="56400"/>
    <x v="590"/>
  </r>
  <r>
    <n v="805001157"/>
    <s v="EVEN"/>
    <n v="2022504"/>
    <n v="166056"/>
    <x v="591"/>
    <n v="36300"/>
    <n v="36300"/>
    <x v="591"/>
  </r>
  <r>
    <n v="805001157"/>
    <s v="EVEN"/>
    <n v="2022504"/>
    <n v="166064"/>
    <x v="592"/>
    <n v="12300"/>
    <n v="12300"/>
    <x v="592"/>
  </r>
  <r>
    <n v="805001157"/>
    <s v="EVEN"/>
    <n v="2022504"/>
    <n v="166076"/>
    <x v="593"/>
    <n v="12300"/>
    <n v="12300"/>
    <x v="593"/>
  </r>
  <r>
    <n v="805001157"/>
    <s v="EVEN"/>
    <n v="2022504"/>
    <n v="166078"/>
    <x v="594"/>
    <n v="36300"/>
    <n v="36300"/>
    <x v="594"/>
  </r>
  <r>
    <n v="805001157"/>
    <s v="EVEN"/>
    <n v="2022504"/>
    <n v="166093"/>
    <x v="595"/>
    <n v="40000"/>
    <n v="40000"/>
    <x v="595"/>
  </r>
  <r>
    <n v="805001157"/>
    <s v="EVEN"/>
    <n v="2022504"/>
    <n v="166143"/>
    <x v="596"/>
    <n v="6000"/>
    <n v="6000"/>
    <x v="596"/>
  </r>
  <r>
    <n v="805001157"/>
    <s v="EVEN"/>
    <n v="2022504"/>
    <n v="166154"/>
    <x v="597"/>
    <n v="36300"/>
    <n v="36300"/>
    <x v="597"/>
  </r>
  <r>
    <n v="805001157"/>
    <s v="EVEN"/>
    <n v="2022504"/>
    <n v="166165"/>
    <x v="598"/>
    <n v="36300"/>
    <n v="36300"/>
    <x v="598"/>
  </r>
  <r>
    <n v="805001157"/>
    <s v="EVEN"/>
    <n v="2022504"/>
    <n v="166192"/>
    <x v="599"/>
    <n v="67814"/>
    <n v="67814"/>
    <x v="599"/>
  </r>
  <r>
    <n v="805001157"/>
    <s v="EVEN"/>
    <n v="2022504"/>
    <n v="166206"/>
    <x v="600"/>
    <n v="67814"/>
    <n v="67814"/>
    <x v="600"/>
  </r>
  <r>
    <n v="805001157"/>
    <s v="EVEN"/>
    <n v="2022504"/>
    <n v="166221"/>
    <x v="601"/>
    <n v="36300"/>
    <n v="36300"/>
    <x v="601"/>
  </r>
  <r>
    <n v="805001157"/>
    <s v="EVEN"/>
    <n v="2022504"/>
    <n v="166225"/>
    <x v="602"/>
    <n v="32000"/>
    <n v="32000"/>
    <x v="602"/>
  </r>
  <r>
    <n v="805001157"/>
    <s v="EVEN"/>
    <n v="2022504"/>
    <n v="166226"/>
    <x v="603"/>
    <n v="51000"/>
    <n v="51000"/>
    <x v="603"/>
  </r>
  <r>
    <n v="805001157"/>
    <s v="EVEN"/>
    <n v="2022504"/>
    <n v="166232"/>
    <x v="604"/>
    <n v="40000"/>
    <n v="40000"/>
    <x v="604"/>
  </r>
  <r>
    <n v="805001157"/>
    <s v="EVEN"/>
    <n v="2022504"/>
    <n v="166236"/>
    <x v="605"/>
    <n v="52300"/>
    <n v="52300"/>
    <x v="605"/>
  </r>
  <r>
    <n v="805001157"/>
    <s v="EVEN"/>
    <n v="2022504"/>
    <n v="166238"/>
    <x v="606"/>
    <n v="6000"/>
    <n v="6000"/>
    <x v="606"/>
  </r>
  <r>
    <n v="805001157"/>
    <s v="EVEN"/>
    <n v="2022504"/>
    <n v="166243"/>
    <x v="607"/>
    <n v="36300"/>
    <n v="36300"/>
    <x v="607"/>
  </r>
  <r>
    <n v="805001157"/>
    <s v="EVEN"/>
    <n v="2022504"/>
    <n v="166246"/>
    <x v="608"/>
    <n v="36300"/>
    <n v="36300"/>
    <x v="608"/>
  </r>
  <r>
    <n v="805001157"/>
    <s v="EVEN"/>
    <n v="2022504"/>
    <n v="166255"/>
    <x v="609"/>
    <n v="36300"/>
    <n v="36300"/>
    <x v="609"/>
  </r>
  <r>
    <n v="805001157"/>
    <s v="EVEN"/>
    <n v="2022504"/>
    <n v="166261"/>
    <x v="610"/>
    <n v="117914"/>
    <n v="117914"/>
    <x v="610"/>
  </r>
  <r>
    <n v="805001157"/>
    <s v="EVEN"/>
    <n v="2022504"/>
    <n v="166264"/>
    <x v="611"/>
    <n v="68047"/>
    <n v="68047"/>
    <x v="611"/>
  </r>
  <r>
    <n v="805001157"/>
    <s v="EVEN"/>
    <n v="2022504"/>
    <n v="166267"/>
    <x v="612"/>
    <n v="81540"/>
    <n v="81540"/>
    <x v="612"/>
  </r>
  <r>
    <n v="805001157"/>
    <s v="EVEN"/>
    <n v="2022504"/>
    <n v="166285"/>
    <x v="613"/>
    <n v="25300"/>
    <n v="25300"/>
    <x v="613"/>
  </r>
  <r>
    <n v="805001157"/>
    <s v="EVEN"/>
    <n v="2022504"/>
    <n v="166322"/>
    <x v="614"/>
    <n v="36300"/>
    <n v="36300"/>
    <x v="614"/>
  </r>
  <r>
    <n v="805001157"/>
    <s v="EVEN"/>
    <n v="2022504"/>
    <n v="166335"/>
    <x v="615"/>
    <n v="51000"/>
    <n v="51000"/>
    <x v="615"/>
  </r>
  <r>
    <n v="805001157"/>
    <s v="EVEN"/>
    <n v="2022504"/>
    <n v="166372"/>
    <x v="616"/>
    <n v="12300"/>
    <n v="12300"/>
    <x v="616"/>
  </r>
  <r>
    <n v="805001157"/>
    <s v="EVEN"/>
    <n v="2022504"/>
    <n v="166406"/>
    <x v="617"/>
    <n v="6000"/>
    <n v="6000"/>
    <x v="617"/>
  </r>
  <r>
    <n v="805001157"/>
    <s v="EVEN"/>
    <n v="2022504"/>
    <n v="166430"/>
    <x v="618"/>
    <n v="217400"/>
    <n v="217400"/>
    <x v="618"/>
  </r>
  <r>
    <n v="805001157"/>
    <s v="EVEN"/>
    <n v="2022504"/>
    <n v="166431"/>
    <x v="619"/>
    <n v="40000"/>
    <n v="40000"/>
    <x v="619"/>
  </r>
  <r>
    <n v="805001157"/>
    <s v="EVEN"/>
    <n v="2022504"/>
    <n v="166449"/>
    <x v="620"/>
    <n v="86762"/>
    <n v="86762"/>
    <x v="620"/>
  </r>
  <r>
    <n v="805001157"/>
    <s v="EVEN"/>
    <n v="2022504"/>
    <n v="166451"/>
    <x v="621"/>
    <n v="96047"/>
    <n v="96047"/>
    <x v="621"/>
  </r>
  <r>
    <n v="805001157"/>
    <s v="EVEN"/>
    <n v="2022504"/>
    <n v="166452"/>
    <x v="622"/>
    <n v="79463"/>
    <n v="79463"/>
    <x v="622"/>
  </r>
  <r>
    <n v="805001157"/>
    <s v="EVEN"/>
    <n v="2022504"/>
    <n v="166458"/>
    <x v="623"/>
    <n v="36300"/>
    <n v="36300"/>
    <x v="623"/>
  </r>
  <r>
    <n v="805001157"/>
    <s v="EVEN"/>
    <n v="2022504"/>
    <n v="166495"/>
    <x v="624"/>
    <n v="25300"/>
    <n v="25300"/>
    <x v="624"/>
  </r>
  <r>
    <n v="805001157"/>
    <s v="EVEN"/>
    <n v="2022504"/>
    <n v="166498"/>
    <x v="625"/>
    <n v="40000"/>
    <n v="40000"/>
    <x v="625"/>
  </r>
  <r>
    <n v="805001157"/>
    <s v="EVEN"/>
    <n v="2022504"/>
    <n v="166505"/>
    <x v="626"/>
    <n v="6000"/>
    <n v="6000"/>
    <x v="626"/>
  </r>
  <r>
    <n v="805001157"/>
    <s v="EVEN"/>
    <n v="2022504"/>
    <n v="166506"/>
    <x v="627"/>
    <n v="6000"/>
    <n v="6000"/>
    <x v="627"/>
  </r>
  <r>
    <n v="805001157"/>
    <s v="EVEN"/>
    <n v="2022504"/>
    <n v="166511"/>
    <x v="628"/>
    <n v="80539"/>
    <n v="80539"/>
    <x v="628"/>
  </r>
  <r>
    <n v="805001157"/>
    <s v="EVEN"/>
    <n v="2022504"/>
    <n v="166534"/>
    <x v="629"/>
    <n v="6000"/>
    <n v="6000"/>
    <x v="629"/>
  </r>
  <r>
    <n v="805001157"/>
    <s v="EVEN"/>
    <n v="2022504"/>
    <n v="166542"/>
    <x v="630"/>
    <n v="95700"/>
    <n v="95700"/>
    <x v="630"/>
  </r>
  <r>
    <n v="805001157"/>
    <s v="EVEN"/>
    <n v="2022504"/>
    <n v="166549"/>
    <x v="631"/>
    <n v="36300"/>
    <n v="36300"/>
    <x v="631"/>
  </r>
  <r>
    <n v="805001157"/>
    <s v="EVEN"/>
    <n v="2022504"/>
    <n v="166560"/>
    <x v="632"/>
    <n v="36300"/>
    <n v="36300"/>
    <x v="632"/>
  </r>
  <r>
    <n v="805001157"/>
    <s v="EVEN"/>
    <n v="2022504"/>
    <n v="166564"/>
    <x v="633"/>
    <n v="82659"/>
    <n v="82659"/>
    <x v="633"/>
  </r>
  <r>
    <n v="805001157"/>
    <s v="EVEN"/>
    <n v="2022504"/>
    <n v="166589"/>
    <x v="634"/>
    <n v="91719"/>
    <n v="91719"/>
    <x v="634"/>
  </r>
  <r>
    <n v="805001157"/>
    <s v="EVEN"/>
    <n v="2022504"/>
    <n v="166628"/>
    <x v="635"/>
    <n v="12300"/>
    <n v="12300"/>
    <x v="635"/>
  </r>
  <r>
    <n v="805001157"/>
    <s v="EVEN"/>
    <n v="2022504"/>
    <n v="166630"/>
    <x v="636"/>
    <n v="67053"/>
    <n v="67053"/>
    <x v="636"/>
  </r>
  <r>
    <n v="805001157"/>
    <s v="EVEN"/>
    <n v="2022504"/>
    <n v="166665"/>
    <x v="637"/>
    <n v="6000"/>
    <n v="6000"/>
    <x v="637"/>
  </r>
  <r>
    <n v="805001157"/>
    <s v="EVEN"/>
    <n v="2022504"/>
    <n v="166666"/>
    <x v="638"/>
    <n v="48000"/>
    <n v="48000"/>
    <x v="638"/>
  </r>
  <r>
    <n v="805001157"/>
    <s v="EVEN"/>
    <n v="2022504"/>
    <n v="166669"/>
    <x v="639"/>
    <n v="72000"/>
    <n v="72000"/>
    <x v="639"/>
  </r>
  <r>
    <n v="805001157"/>
    <s v="EVEN"/>
    <n v="2022504"/>
    <n v="166675"/>
    <x v="640"/>
    <n v="36300"/>
    <n v="36300"/>
    <x v="640"/>
  </r>
  <r>
    <n v="805001157"/>
    <s v="EVEN"/>
    <n v="2022504"/>
    <n v="166680"/>
    <x v="641"/>
    <n v="78586"/>
    <n v="78586"/>
    <x v="641"/>
  </r>
  <r>
    <n v="805001157"/>
    <s v="EVEN"/>
    <n v="2022504"/>
    <n v="166728"/>
    <x v="642"/>
    <n v="67053"/>
    <n v="67053"/>
    <x v="642"/>
  </r>
  <r>
    <n v="805001157"/>
    <s v="EVEN"/>
    <n v="2022504"/>
    <n v="166749"/>
    <x v="643"/>
    <n v="79690"/>
    <n v="79690"/>
    <x v="643"/>
  </r>
  <r>
    <n v="805001157"/>
    <s v="EVEN"/>
    <n v="2022504"/>
    <n v="166756"/>
    <x v="644"/>
    <n v="68654"/>
    <n v="68654"/>
    <x v="644"/>
  </r>
  <r>
    <n v="805001157"/>
    <s v="EVEN"/>
    <n v="2022504"/>
    <n v="166764"/>
    <x v="645"/>
    <n v="36300"/>
    <n v="36300"/>
    <x v="645"/>
  </r>
  <r>
    <n v="805001157"/>
    <s v="EVEN"/>
    <n v="2022504"/>
    <n v="166777"/>
    <x v="646"/>
    <n v="23600"/>
    <n v="23600"/>
    <x v="646"/>
  </r>
  <r>
    <n v="805001157"/>
    <s v="EVEN"/>
    <n v="2022504"/>
    <n v="166778"/>
    <x v="647"/>
    <n v="46000"/>
    <n v="46000"/>
    <x v="647"/>
  </r>
  <r>
    <n v="805001157"/>
    <s v="EVEN"/>
    <n v="2022504"/>
    <n v="166799"/>
    <x v="648"/>
    <n v="37200"/>
    <n v="37200"/>
    <x v="648"/>
  </r>
  <r>
    <n v="805001157"/>
    <s v="EVEN"/>
    <n v="2022504"/>
    <n v="166812"/>
    <x v="649"/>
    <n v="40000"/>
    <n v="40000"/>
    <x v="649"/>
  </r>
  <r>
    <n v="805001157"/>
    <s v="EVEN"/>
    <n v="2022504"/>
    <n v="166813"/>
    <x v="650"/>
    <n v="40000"/>
    <n v="40000"/>
    <x v="650"/>
  </r>
  <r>
    <n v="805001157"/>
    <s v="EVEN"/>
    <n v="2022504"/>
    <n v="166816"/>
    <x v="651"/>
    <n v="36300"/>
    <n v="36300"/>
    <x v="651"/>
  </r>
  <r>
    <n v="805001157"/>
    <s v="EVEN"/>
    <n v="2022504"/>
    <n v="166864"/>
    <x v="652"/>
    <n v="242000"/>
    <n v="242000"/>
    <x v="652"/>
  </r>
  <r>
    <n v="805001157"/>
    <s v="EVEN"/>
    <n v="2022504"/>
    <n v="166880"/>
    <x v="653"/>
    <n v="205779"/>
    <n v="205779"/>
    <x v="653"/>
  </r>
  <r>
    <n v="805001157"/>
    <s v="EVEN"/>
    <n v="2022504"/>
    <n v="166882"/>
    <x v="654"/>
    <n v="36300"/>
    <n v="36300"/>
    <x v="654"/>
  </r>
  <r>
    <n v="805001157"/>
    <s v="EVEN"/>
    <n v="2022504"/>
    <n v="166894"/>
    <x v="655"/>
    <n v="67814"/>
    <n v="67814"/>
    <x v="655"/>
  </r>
  <r>
    <n v="805001157"/>
    <s v="EVEN"/>
    <n v="2022504"/>
    <n v="166901"/>
    <x v="656"/>
    <n v="84572"/>
    <n v="84572"/>
    <x v="656"/>
  </r>
  <r>
    <n v="805001157"/>
    <s v="EVEN"/>
    <n v="2022504"/>
    <n v="166903"/>
    <x v="657"/>
    <n v="98018"/>
    <n v="98018"/>
    <x v="657"/>
  </r>
  <r>
    <n v="805001157"/>
    <s v="EVEN"/>
    <n v="2022504"/>
    <n v="166930"/>
    <x v="658"/>
    <n v="36300"/>
    <n v="36300"/>
    <x v="658"/>
  </r>
  <r>
    <n v="805001157"/>
    <s v="EVEN"/>
    <n v="2022504"/>
    <n v="166945"/>
    <x v="659"/>
    <n v="56400"/>
    <n v="56400"/>
    <x v="659"/>
  </r>
  <r>
    <n v="805001157"/>
    <s v="EVEN"/>
    <n v="2022504"/>
    <n v="166968"/>
    <x v="660"/>
    <n v="60000"/>
    <n v="60000"/>
    <x v="660"/>
  </r>
  <r>
    <n v="805001157"/>
    <s v="EVEN"/>
    <n v="2022504"/>
    <n v="167008"/>
    <x v="661"/>
    <n v="27400"/>
    <n v="27400"/>
    <x v="661"/>
  </r>
  <r>
    <n v="805001157"/>
    <s v="EVEN"/>
    <n v="2022504"/>
    <n v="167015"/>
    <x v="662"/>
    <n v="18000"/>
    <n v="18000"/>
    <x v="662"/>
  </r>
  <r>
    <n v="805001157"/>
    <s v="EVEN"/>
    <n v="2022504"/>
    <n v="167054"/>
    <x v="663"/>
    <n v="23600"/>
    <n v="23600"/>
    <x v="663"/>
  </r>
  <r>
    <n v="805001157"/>
    <s v="EVEN"/>
    <n v="2022504"/>
    <n v="167055"/>
    <x v="663"/>
    <n v="129700"/>
    <n v="129700"/>
    <x v="663"/>
  </r>
  <r>
    <n v="805001157"/>
    <s v="EVEN"/>
    <n v="2022504"/>
    <n v="167056"/>
    <x v="664"/>
    <n v="40000"/>
    <n v="40000"/>
    <x v="664"/>
  </r>
  <r>
    <n v="805001157"/>
    <s v="EVEN"/>
    <n v="2022504"/>
    <n v="167087"/>
    <x v="665"/>
    <n v="129700"/>
    <n v="129700"/>
    <x v="665"/>
  </r>
  <r>
    <n v="805001157"/>
    <s v="EVEN"/>
    <n v="2022504"/>
    <n v="167095"/>
    <x v="666"/>
    <n v="22600"/>
    <n v="22600"/>
    <x v="666"/>
  </r>
  <r>
    <n v="805001157"/>
    <s v="EVEN"/>
    <n v="2022504"/>
    <n v="167106"/>
    <x v="667"/>
    <n v="36300"/>
    <n v="36300"/>
    <x v="667"/>
  </r>
  <r>
    <n v="805001157"/>
    <s v="EVEN"/>
    <n v="2022504"/>
    <n v="167117"/>
    <x v="668"/>
    <n v="32000"/>
    <n v="32000"/>
    <x v="668"/>
  </r>
  <r>
    <n v="805001157"/>
    <s v="EVEN"/>
    <n v="2022504"/>
    <n v="167220"/>
    <x v="669"/>
    <n v="49600"/>
    <n v="49600"/>
    <x v="669"/>
  </r>
  <r>
    <n v="805001157"/>
    <s v="EVEN"/>
    <n v="2022504"/>
    <n v="167269"/>
    <x v="670"/>
    <n v="77000"/>
    <n v="77000"/>
    <x v="670"/>
  </r>
  <r>
    <n v="805001157"/>
    <s v="EVEN"/>
    <n v="2022504"/>
    <n v="167283"/>
    <x v="671"/>
    <n v="143980"/>
    <n v="143980"/>
    <x v="671"/>
  </r>
  <r>
    <n v="805001157"/>
    <s v="EVEN"/>
    <n v="2022504"/>
    <n v="167284"/>
    <x v="672"/>
    <n v="117394"/>
    <n v="117394"/>
    <x v="672"/>
  </r>
  <r>
    <n v="805001157"/>
    <s v="EVEN"/>
    <n v="2022504"/>
    <n v="167290"/>
    <x v="673"/>
    <n v="57900"/>
    <n v="57900"/>
    <x v="673"/>
  </r>
  <r>
    <n v="805001157"/>
    <s v="EVEN"/>
    <n v="2022504"/>
    <n v="167291"/>
    <x v="674"/>
    <n v="57900"/>
    <n v="57900"/>
    <x v="674"/>
  </r>
  <r>
    <n v="805001157"/>
    <s v="EVEN"/>
    <n v="2022504"/>
    <n v="167294"/>
    <x v="675"/>
    <n v="57900"/>
    <n v="57900"/>
    <x v="675"/>
  </r>
  <r>
    <n v="805001157"/>
    <s v="EVEN"/>
    <n v="2022504"/>
    <n v="167305"/>
    <x v="676"/>
    <n v="57900"/>
    <n v="57900"/>
    <x v="676"/>
  </r>
  <r>
    <n v="805001157"/>
    <s v="EVEN"/>
    <n v="2022504"/>
    <n v="167314"/>
    <x v="677"/>
    <n v="33300"/>
    <n v="33300"/>
    <x v="677"/>
  </r>
  <r>
    <n v="805001157"/>
    <s v="EVEN"/>
    <n v="2022504"/>
    <n v="167316"/>
    <x v="678"/>
    <n v="33300"/>
    <n v="33300"/>
    <x v="678"/>
  </r>
  <r>
    <n v="805001157"/>
    <s v="EVEN"/>
    <n v="2022504"/>
    <n v="167328"/>
    <x v="679"/>
    <n v="122404"/>
    <n v="122404"/>
    <x v="679"/>
  </r>
  <r>
    <n v="805001157"/>
    <s v="EVEN"/>
    <n v="2022504"/>
    <n v="167335"/>
    <x v="680"/>
    <n v="91519"/>
    <n v="91519"/>
    <x v="680"/>
  </r>
  <r>
    <n v="805001157"/>
    <s v="EVEN"/>
    <n v="2022504"/>
    <n v="167340"/>
    <x v="681"/>
    <n v="120517"/>
    <n v="120517"/>
    <x v="681"/>
  </r>
  <r>
    <n v="805001157"/>
    <s v="EVEN"/>
    <n v="2022504"/>
    <n v="167341"/>
    <x v="682"/>
    <n v="66620"/>
    <n v="66620"/>
    <x v="682"/>
  </r>
  <r>
    <n v="805001157"/>
    <s v="EVEN"/>
    <n v="2022504"/>
    <n v="167349"/>
    <x v="683"/>
    <n v="66694"/>
    <n v="66694"/>
    <x v="683"/>
  </r>
  <r>
    <n v="805001157"/>
    <s v="EVEN"/>
    <n v="2022504"/>
    <n v="167359"/>
    <x v="684"/>
    <n v="68580"/>
    <n v="68580"/>
    <x v="684"/>
  </r>
  <r>
    <n v="805001157"/>
    <s v="EVEN"/>
    <n v="2022504"/>
    <n v="167372"/>
    <x v="685"/>
    <n v="68047"/>
    <n v="68047"/>
    <x v="685"/>
  </r>
  <r>
    <n v="805001157"/>
    <s v="EVEN"/>
    <n v="2022504"/>
    <n v="167383"/>
    <x v="686"/>
    <n v="69791"/>
    <n v="69791"/>
    <x v="686"/>
  </r>
  <r>
    <n v="805001157"/>
    <s v="EVEN"/>
    <n v="2022504"/>
    <n v="167387"/>
    <x v="687"/>
    <n v="83704"/>
    <n v="83704"/>
    <x v="687"/>
  </r>
  <r>
    <n v="805001157"/>
    <s v="EVEN"/>
    <n v="2022504"/>
    <n v="167441"/>
    <x v="688"/>
    <n v="36300"/>
    <n v="36300"/>
    <x v="688"/>
  </r>
  <r>
    <n v="805001157"/>
    <s v="EVEN"/>
    <n v="2022504"/>
    <n v="167493"/>
    <x v="689"/>
    <n v="36300"/>
    <n v="36300"/>
    <x v="689"/>
  </r>
  <r>
    <n v="805001157"/>
    <s v="EVEN"/>
    <n v="2022504"/>
    <n v="167501"/>
    <x v="690"/>
    <n v="12300"/>
    <n v="12300"/>
    <x v="690"/>
  </r>
  <r>
    <n v="805001157"/>
    <s v="EVEN"/>
    <n v="2022504"/>
    <n v="167512"/>
    <x v="691"/>
    <n v="40000"/>
    <n v="40000"/>
    <x v="691"/>
  </r>
  <r>
    <n v="805001157"/>
    <s v="EVEN"/>
    <n v="2022504"/>
    <n v="167514"/>
    <x v="692"/>
    <n v="40000"/>
    <n v="40000"/>
    <x v="692"/>
  </r>
  <r>
    <n v="805001157"/>
    <s v="EVEN"/>
    <n v="2022504"/>
    <n v="167516"/>
    <x v="693"/>
    <n v="69774"/>
    <n v="69774"/>
    <x v="693"/>
  </r>
  <r>
    <n v="805001157"/>
    <s v="EVEN"/>
    <n v="2022486"/>
    <n v="167519"/>
    <x v="694"/>
    <n v="36000"/>
    <n v="36000"/>
    <x v="694"/>
  </r>
  <r>
    <n v="805001157"/>
    <s v="EVEN"/>
    <n v="2022504"/>
    <n v="167528"/>
    <x v="695"/>
    <n v="36300"/>
    <n v="36300"/>
    <x v="695"/>
  </r>
  <r>
    <n v="805001157"/>
    <s v="EVEN"/>
    <n v="2022504"/>
    <n v="167530"/>
    <x v="696"/>
    <n v="279341"/>
    <n v="279341"/>
    <x v="696"/>
  </r>
  <r>
    <n v="805001157"/>
    <s v="EVEN"/>
    <n v="2022504"/>
    <n v="167539"/>
    <x v="697"/>
    <n v="36000"/>
    <n v="36000"/>
    <x v="697"/>
  </r>
  <r>
    <n v="805001157"/>
    <s v="EVEN"/>
    <n v="2022504"/>
    <n v="167543"/>
    <x v="698"/>
    <n v="6000"/>
    <n v="6000"/>
    <x v="698"/>
  </r>
  <r>
    <n v="805001157"/>
    <s v="EVEN"/>
    <n v="2022504"/>
    <n v="167555"/>
    <x v="699"/>
    <n v="24000"/>
    <n v="24000"/>
    <x v="699"/>
  </r>
  <r>
    <n v="805001157"/>
    <s v="EVEN"/>
    <n v="2022504"/>
    <n v="167559"/>
    <x v="700"/>
    <n v="24000"/>
    <n v="24000"/>
    <x v="700"/>
  </r>
  <r>
    <n v="805001157"/>
    <s v="EVEN"/>
    <n v="2022504"/>
    <n v="167573"/>
    <x v="701"/>
    <n v="12300"/>
    <n v="12300"/>
    <x v="701"/>
  </r>
  <r>
    <n v="805001157"/>
    <s v="EVEN"/>
    <n v="2022504"/>
    <n v="167601"/>
    <x v="702"/>
    <n v="68047"/>
    <n v="68047"/>
    <x v="702"/>
  </r>
  <r>
    <n v="805001157"/>
    <s v="EVEN"/>
    <n v="2022504"/>
    <n v="167616"/>
    <x v="703"/>
    <n v="406873"/>
    <n v="406873"/>
    <x v="703"/>
  </r>
  <r>
    <n v="805001157"/>
    <s v="EVEN"/>
    <n v="2022504"/>
    <n v="167638"/>
    <x v="704"/>
    <n v="36300"/>
    <n v="36300"/>
    <x v="704"/>
  </r>
  <r>
    <n v="805001157"/>
    <s v="EVEN"/>
    <n v="2022504"/>
    <n v="167651"/>
    <x v="705"/>
    <n v="36300"/>
    <n v="36300"/>
    <x v="705"/>
  </r>
  <r>
    <n v="805001157"/>
    <s v="EVEN"/>
    <n v="2022504"/>
    <n v="167658"/>
    <x v="706"/>
    <n v="12300"/>
    <n v="12300"/>
    <x v="706"/>
  </r>
  <r>
    <n v="805001157"/>
    <s v="EVEN"/>
    <n v="2022504"/>
    <n v="167666"/>
    <x v="707"/>
    <n v="40000"/>
    <n v="40000"/>
    <x v="707"/>
  </r>
  <r>
    <n v="805001157"/>
    <s v="EVEN"/>
    <n v="2022504"/>
    <n v="167667"/>
    <x v="708"/>
    <n v="6000"/>
    <n v="6000"/>
    <x v="708"/>
  </r>
  <r>
    <n v="805001157"/>
    <s v="EVEN"/>
    <n v="2022504"/>
    <n v="167709"/>
    <x v="709"/>
    <n v="40000"/>
    <n v="40000"/>
    <x v="709"/>
  </r>
  <r>
    <n v="805001157"/>
    <s v="EVEN"/>
    <n v="2022504"/>
    <n v="167725"/>
    <x v="710"/>
    <n v="66820"/>
    <n v="66820"/>
    <x v="710"/>
  </r>
  <r>
    <n v="805001157"/>
    <s v="EVEN"/>
    <n v="2022504"/>
    <n v="167740"/>
    <x v="711"/>
    <n v="67814"/>
    <n v="67814"/>
    <x v="711"/>
  </r>
  <r>
    <n v="805001157"/>
    <s v="EVEN"/>
    <n v="2022504"/>
    <n v="167741"/>
    <x v="712"/>
    <n v="98044"/>
    <n v="98044"/>
    <x v="712"/>
  </r>
  <r>
    <n v="805001157"/>
    <s v="EVEN"/>
    <n v="2022504"/>
    <n v="167747"/>
    <x v="713"/>
    <n v="147750"/>
    <n v="147750"/>
    <x v="713"/>
  </r>
  <r>
    <n v="805001157"/>
    <s v="EVEN"/>
    <n v="2022504"/>
    <n v="167755"/>
    <x v="714"/>
    <n v="92392"/>
    <n v="92392"/>
    <x v="714"/>
  </r>
  <r>
    <n v="805001157"/>
    <s v="EVEN"/>
    <n v="2022504"/>
    <n v="167804"/>
    <x v="715"/>
    <n v="36300"/>
    <n v="36300"/>
    <x v="715"/>
  </r>
  <r>
    <n v="805001157"/>
    <s v="EVEN"/>
    <n v="2022504"/>
    <n v="167810"/>
    <x v="716"/>
    <n v="36300"/>
    <n v="36300"/>
    <x v="716"/>
  </r>
  <r>
    <n v="805001157"/>
    <s v="EVEN"/>
    <n v="2022504"/>
    <n v="167829"/>
    <x v="717"/>
    <n v="36300"/>
    <n v="36300"/>
    <x v="717"/>
  </r>
  <r>
    <n v="805001157"/>
    <s v="EVEN"/>
    <n v="2022504"/>
    <n v="167831"/>
    <x v="718"/>
    <n v="36300"/>
    <n v="36300"/>
    <x v="718"/>
  </r>
  <r>
    <n v="805001157"/>
    <s v="EVEN"/>
    <n v="2022504"/>
    <n v="167836"/>
    <x v="719"/>
    <n v="227400"/>
    <n v="227400"/>
    <x v="719"/>
  </r>
  <r>
    <n v="805001157"/>
    <s v="EVEN"/>
    <n v="2022504"/>
    <n v="167848"/>
    <x v="720"/>
    <n v="40000"/>
    <n v="40000"/>
    <x v="720"/>
  </r>
  <r>
    <n v="805001157"/>
    <s v="EVEN"/>
    <n v="2022504"/>
    <n v="167857"/>
    <x v="721"/>
    <n v="12300"/>
    <n v="12300"/>
    <x v="721"/>
  </r>
  <r>
    <n v="805001157"/>
    <s v="EVEN"/>
    <n v="2022504"/>
    <n v="167866"/>
    <x v="722"/>
    <n v="51000"/>
    <n v="51000"/>
    <x v="722"/>
  </r>
  <r>
    <n v="805001157"/>
    <s v="EVEN"/>
    <n v="2022504"/>
    <n v="167870"/>
    <x v="723"/>
    <n v="68047"/>
    <n v="68047"/>
    <x v="723"/>
  </r>
  <r>
    <n v="805001157"/>
    <s v="EVEN"/>
    <n v="2022504"/>
    <n v="167888"/>
    <x v="724"/>
    <n v="6000"/>
    <n v="6000"/>
    <x v="724"/>
  </r>
  <r>
    <n v="805001157"/>
    <s v="EVEN"/>
    <n v="2022504"/>
    <n v="167894"/>
    <x v="725"/>
    <n v="12300"/>
    <n v="12300"/>
    <x v="725"/>
  </r>
  <r>
    <n v="805001157"/>
    <s v="EVEN"/>
    <n v="2022504"/>
    <n v="167913"/>
    <x v="726"/>
    <n v="36300"/>
    <n v="36300"/>
    <x v="726"/>
  </r>
  <r>
    <n v="805001157"/>
    <s v="EVEN"/>
    <n v="2022504"/>
    <n v="167917"/>
    <x v="727"/>
    <n v="36300"/>
    <n v="36300"/>
    <x v="727"/>
  </r>
  <r>
    <n v="805001157"/>
    <s v="EVEN"/>
    <n v="2022504"/>
    <n v="167931"/>
    <x v="728"/>
    <n v="36300"/>
    <n v="36300"/>
    <x v="728"/>
  </r>
  <r>
    <n v="805001157"/>
    <s v="EVEN"/>
    <n v="2022504"/>
    <n v="167940"/>
    <x v="729"/>
    <n v="12300"/>
    <n v="12300"/>
    <x v="729"/>
  </r>
  <r>
    <n v="805001157"/>
    <s v="EVEN"/>
    <n v="2022504"/>
    <n v="167942"/>
    <x v="730"/>
    <n v="6000"/>
    <n v="6000"/>
    <x v="730"/>
  </r>
  <r>
    <n v="805001157"/>
    <s v="EVEN"/>
    <n v="2022504"/>
    <n v="167950"/>
    <x v="731"/>
    <n v="20000"/>
    <n v="20000"/>
    <x v="731"/>
  </r>
  <r>
    <n v="805001157"/>
    <s v="EVEN"/>
    <n v="2022504"/>
    <n v="168016"/>
    <x v="732"/>
    <n v="36300"/>
    <n v="36300"/>
    <x v="732"/>
  </r>
  <r>
    <n v="805001157"/>
    <s v="EVEN"/>
    <n v="2022504"/>
    <n v="168036"/>
    <x v="733"/>
    <n v="40000"/>
    <n v="40000"/>
    <x v="733"/>
  </r>
  <r>
    <n v="805001157"/>
    <s v="EVEN"/>
    <n v="2022504"/>
    <n v="168038"/>
    <x v="734"/>
    <n v="91389"/>
    <n v="91389"/>
    <x v="734"/>
  </r>
  <r>
    <n v="805001157"/>
    <s v="EVEN"/>
    <n v="2022504"/>
    <n v="168044"/>
    <x v="735"/>
    <n v="6000"/>
    <n v="6000"/>
    <x v="735"/>
  </r>
  <r>
    <n v="805001157"/>
    <s v="EVEN"/>
    <n v="2022504"/>
    <n v="168067"/>
    <x v="736"/>
    <n v="79640"/>
    <n v="79640"/>
    <x v="736"/>
  </r>
  <r>
    <n v="805001157"/>
    <s v="EVEN"/>
    <n v="2022504"/>
    <n v="168080"/>
    <x v="737"/>
    <n v="36300"/>
    <n v="36300"/>
    <x v="737"/>
  </r>
  <r>
    <n v="805001157"/>
    <s v="EVEN"/>
    <n v="2022504"/>
    <n v="168095"/>
    <x v="738"/>
    <n v="36300"/>
    <n v="36300"/>
    <x v="738"/>
  </r>
  <r>
    <n v="805001157"/>
    <s v="EVEN"/>
    <n v="2022504"/>
    <n v="168107"/>
    <x v="739"/>
    <n v="22700"/>
    <n v="22700"/>
    <x v="739"/>
  </r>
  <r>
    <n v="805001157"/>
    <s v="EVEN"/>
    <n v="2022504"/>
    <n v="168119"/>
    <x v="740"/>
    <n v="257000"/>
    <n v="257000"/>
    <x v="740"/>
  </r>
  <r>
    <n v="805001157"/>
    <s v="EVEN"/>
    <n v="2022504"/>
    <n v="168178"/>
    <x v="741"/>
    <n v="36300"/>
    <n v="36300"/>
    <x v="741"/>
  </r>
  <r>
    <n v="805001157"/>
    <s v="EVEN"/>
    <n v="2022504"/>
    <n v="168196"/>
    <x v="742"/>
    <n v="29700"/>
    <n v="29700"/>
    <x v="742"/>
  </r>
  <r>
    <n v="805001157"/>
    <s v="EVEN"/>
    <n v="2022504"/>
    <n v="168207"/>
    <x v="743"/>
    <n v="36300"/>
    <n v="36300"/>
    <x v="743"/>
  </r>
  <r>
    <n v="805001157"/>
    <s v="EVEN"/>
    <n v="2022504"/>
    <n v="168257"/>
    <x v="744"/>
    <n v="36300"/>
    <n v="36300"/>
    <x v="744"/>
  </r>
  <r>
    <n v="805001157"/>
    <s v="EVEN"/>
    <n v="2022504"/>
    <n v="168264"/>
    <x v="745"/>
    <n v="25300"/>
    <n v="25300"/>
    <x v="745"/>
  </r>
  <r>
    <n v="805001157"/>
    <s v="EVEN"/>
    <n v="2022504"/>
    <n v="168268"/>
    <x v="746"/>
    <n v="24800"/>
    <n v="24800"/>
    <x v="746"/>
  </r>
  <r>
    <n v="805001157"/>
    <s v="EVEN"/>
    <n v="2022504"/>
    <n v="168281"/>
    <x v="747"/>
    <n v="36300"/>
    <n v="36300"/>
    <x v="747"/>
  </r>
  <r>
    <n v="805001157"/>
    <s v="EVEN"/>
    <n v="2022504"/>
    <n v="168288"/>
    <x v="748"/>
    <n v="38600"/>
    <n v="38600"/>
    <x v="748"/>
  </r>
  <r>
    <n v="805001157"/>
    <s v="EVEN"/>
    <n v="2022504"/>
    <n v="168294"/>
    <x v="749"/>
    <n v="36300"/>
    <n v="36300"/>
    <x v="749"/>
  </r>
  <r>
    <n v="805001157"/>
    <s v="EVEN"/>
    <n v="2022504"/>
    <n v="168306"/>
    <x v="750"/>
    <n v="40000"/>
    <n v="40000"/>
    <x v="750"/>
  </r>
  <r>
    <n v="805001157"/>
    <s v="EVEN"/>
    <n v="2022504"/>
    <n v="168314"/>
    <x v="751"/>
    <n v="36300"/>
    <n v="36300"/>
    <x v="751"/>
  </r>
  <r>
    <n v="805001157"/>
    <s v="EVEN"/>
    <n v="2022504"/>
    <n v="168351"/>
    <x v="752"/>
    <n v="36300"/>
    <n v="36300"/>
    <x v="752"/>
  </r>
  <r>
    <n v="805001157"/>
    <s v="EVEN"/>
    <n v="2022504"/>
    <n v="168357"/>
    <x v="753"/>
    <n v="36300"/>
    <n v="36300"/>
    <x v="753"/>
  </r>
  <r>
    <n v="805001157"/>
    <s v="EVEN"/>
    <n v="2022504"/>
    <n v="168362"/>
    <x v="754"/>
    <n v="66620"/>
    <n v="66620"/>
    <x v="754"/>
  </r>
  <r>
    <n v="805001157"/>
    <s v="EVEN"/>
    <n v="2022504"/>
    <n v="168363"/>
    <x v="755"/>
    <n v="309214"/>
    <n v="309214"/>
    <x v="755"/>
  </r>
  <r>
    <n v="805001157"/>
    <s v="EVEN"/>
    <n v="2022504"/>
    <n v="168371"/>
    <x v="756"/>
    <n v="79833"/>
    <n v="79833"/>
    <x v="756"/>
  </r>
  <r>
    <n v="805001157"/>
    <s v="EVEN"/>
    <n v="2022504"/>
    <n v="168376"/>
    <x v="757"/>
    <n v="77442"/>
    <n v="77442"/>
    <x v="757"/>
  </r>
  <r>
    <n v="805001157"/>
    <s v="EVEN"/>
    <n v="2022504"/>
    <n v="168377"/>
    <x v="758"/>
    <n v="195766"/>
    <n v="195766"/>
    <x v="758"/>
  </r>
  <r>
    <n v="805001157"/>
    <s v="EVEN"/>
    <n v="2022504"/>
    <n v="168397"/>
    <x v="759"/>
    <n v="36300"/>
    <n v="36300"/>
    <x v="759"/>
  </r>
  <r>
    <n v="805001157"/>
    <s v="EVEN"/>
    <n v="2022504"/>
    <n v="168415"/>
    <x v="760"/>
    <n v="78839"/>
    <n v="78839"/>
    <x v="760"/>
  </r>
  <r>
    <n v="805001157"/>
    <s v="EVEN"/>
    <n v="2022504"/>
    <n v="168421"/>
    <x v="761"/>
    <n v="78480"/>
    <n v="78480"/>
    <x v="761"/>
  </r>
  <r>
    <n v="805001157"/>
    <s v="EVEN"/>
    <n v="2022504"/>
    <n v="168440"/>
    <x v="762"/>
    <n v="40000"/>
    <n v="40000"/>
    <x v="762"/>
  </r>
  <r>
    <n v="805001157"/>
    <s v="EVEN"/>
    <n v="2022504"/>
    <n v="168443"/>
    <x v="763"/>
    <n v="36300"/>
    <n v="36300"/>
    <x v="763"/>
  </r>
  <r>
    <n v="805001157"/>
    <s v="EVEN"/>
    <n v="2022504"/>
    <n v="168452"/>
    <x v="764"/>
    <n v="68047"/>
    <n v="68047"/>
    <x v="764"/>
  </r>
  <r>
    <n v="805001157"/>
    <s v="EVEN"/>
    <n v="2022504"/>
    <n v="168478"/>
    <x v="765"/>
    <n v="12300"/>
    <n v="12300"/>
    <x v="765"/>
  </r>
  <r>
    <n v="805001157"/>
    <s v="EVEN"/>
    <n v="2022504"/>
    <n v="168496"/>
    <x v="766"/>
    <n v="103400"/>
    <n v="103400"/>
    <x v="766"/>
  </r>
  <r>
    <n v="805001157"/>
    <s v="EVEN"/>
    <n v="2022486"/>
    <n v="168502"/>
    <x v="767"/>
    <n v="36000"/>
    <n v="36000"/>
    <x v="767"/>
  </r>
  <r>
    <n v="805001157"/>
    <s v="EVEN"/>
    <n v="2022504"/>
    <n v="168521"/>
    <x v="768"/>
    <n v="12300"/>
    <n v="12300"/>
    <x v="768"/>
  </r>
  <r>
    <n v="805001157"/>
    <s v="EVEN"/>
    <n v="2022504"/>
    <n v="168534"/>
    <x v="769"/>
    <n v="6000"/>
    <n v="6000"/>
    <x v="769"/>
  </r>
  <r>
    <n v="805001157"/>
    <s v="EVEN"/>
    <n v="2022504"/>
    <n v="168546"/>
    <x v="770"/>
    <n v="36300"/>
    <n v="36300"/>
    <x v="770"/>
  </r>
  <r>
    <n v="805001157"/>
    <s v="EVEN"/>
    <n v="2022504"/>
    <n v="168561"/>
    <x v="771"/>
    <n v="40000"/>
    <n v="40000"/>
    <x v="771"/>
  </r>
  <r>
    <n v="805001157"/>
    <s v="EVEN"/>
    <n v="2022504"/>
    <n v="168584"/>
    <x v="772"/>
    <n v="6000"/>
    <n v="6000"/>
    <x v="772"/>
  </r>
  <r>
    <n v="805001157"/>
    <s v="EVEN"/>
    <n v="2022504"/>
    <n v="168589"/>
    <x v="773"/>
    <n v="6000"/>
    <n v="6000"/>
    <x v="773"/>
  </r>
  <r>
    <n v="805001157"/>
    <s v="EVEN"/>
    <n v="2022504"/>
    <n v="168611"/>
    <x v="774"/>
    <n v="78419"/>
    <n v="78419"/>
    <x v="774"/>
  </r>
  <r>
    <n v="805001157"/>
    <s v="EVEN"/>
    <n v="2022504"/>
    <n v="168616"/>
    <x v="775"/>
    <n v="36300"/>
    <n v="36300"/>
    <x v="775"/>
  </r>
  <r>
    <n v="805001157"/>
    <s v="EVEN"/>
    <n v="2022504"/>
    <n v="168619"/>
    <x v="776"/>
    <n v="40000"/>
    <n v="40000"/>
    <x v="776"/>
  </r>
  <r>
    <n v="805001157"/>
    <s v="EVEN"/>
    <n v="2022504"/>
    <n v="168621"/>
    <x v="777"/>
    <n v="40000"/>
    <n v="40000"/>
    <x v="777"/>
  </r>
  <r>
    <n v="805001157"/>
    <s v="EVEN"/>
    <n v="2022504"/>
    <n v="168645"/>
    <x v="778"/>
    <n v="40000"/>
    <n v="40000"/>
    <x v="778"/>
  </r>
  <r>
    <n v="805001157"/>
    <s v="EVEN"/>
    <n v="2022504"/>
    <n v="168658"/>
    <x v="779"/>
    <n v="6000"/>
    <n v="6000"/>
    <x v="779"/>
  </r>
  <r>
    <n v="805001157"/>
    <s v="EVEN"/>
    <n v="2022504"/>
    <n v="168659"/>
    <x v="780"/>
    <n v="6000"/>
    <n v="6000"/>
    <x v="780"/>
  </r>
  <r>
    <n v="805001157"/>
    <s v="EVEN"/>
    <n v="2022504"/>
    <n v="168662"/>
    <x v="781"/>
    <n v="68047"/>
    <n v="68047"/>
    <x v="781"/>
  </r>
  <r>
    <n v="805001157"/>
    <s v="EVEN"/>
    <n v="2022504"/>
    <n v="168664"/>
    <x v="782"/>
    <n v="36300"/>
    <n v="36300"/>
    <x v="782"/>
  </r>
  <r>
    <n v="805001157"/>
    <s v="EVEN"/>
    <n v="2022504"/>
    <n v="168702"/>
    <x v="783"/>
    <n v="211430"/>
    <n v="211430"/>
    <x v="783"/>
  </r>
  <r>
    <n v="805001157"/>
    <s v="EVEN"/>
    <n v="2022504"/>
    <n v="168710"/>
    <x v="784"/>
    <n v="86552"/>
    <n v="86552"/>
    <x v="784"/>
  </r>
  <r>
    <n v="805001157"/>
    <s v="EVEN"/>
    <n v="2022504"/>
    <n v="168770"/>
    <x v="785"/>
    <n v="88827"/>
    <n v="88827"/>
    <x v="785"/>
  </r>
  <r>
    <n v="805001157"/>
    <s v="EVEN"/>
    <n v="2022504"/>
    <n v="168776"/>
    <x v="786"/>
    <n v="593677"/>
    <n v="593677"/>
    <x v="786"/>
  </r>
  <r>
    <n v="805001157"/>
    <s v="EVEN"/>
    <n v="2022504"/>
    <n v="168779"/>
    <x v="787"/>
    <n v="79893"/>
    <n v="79893"/>
    <x v="787"/>
  </r>
  <r>
    <n v="805001157"/>
    <s v="EVEN"/>
    <n v="2022504"/>
    <n v="168790"/>
    <x v="788"/>
    <n v="79640"/>
    <n v="79640"/>
    <x v="788"/>
  </r>
  <r>
    <n v="805001157"/>
    <s v="EVEN"/>
    <n v="2022504"/>
    <n v="168806"/>
    <x v="789"/>
    <n v="38600"/>
    <n v="38600"/>
    <x v="789"/>
  </r>
  <r>
    <n v="805001157"/>
    <s v="EVEN"/>
    <n v="2022504"/>
    <n v="168810"/>
    <x v="790"/>
    <n v="67704"/>
    <n v="67704"/>
    <x v="790"/>
  </r>
  <r>
    <n v="805001157"/>
    <s v="EVEN"/>
    <n v="2022504"/>
    <n v="168822"/>
    <x v="791"/>
    <n v="80900"/>
    <n v="80900"/>
    <x v="791"/>
  </r>
  <r>
    <n v="805001157"/>
    <s v="EVEN"/>
    <n v="2022504"/>
    <n v="168839"/>
    <x v="792"/>
    <n v="78586"/>
    <n v="78586"/>
    <x v="792"/>
  </r>
  <r>
    <n v="805001157"/>
    <s v="EVEN"/>
    <n v="2022504"/>
    <n v="168858"/>
    <x v="793"/>
    <n v="36300"/>
    <n v="36300"/>
    <x v="793"/>
  </r>
  <r>
    <n v="805001157"/>
    <s v="EVEN"/>
    <n v="2022504"/>
    <n v="168867"/>
    <x v="794"/>
    <n v="68173"/>
    <n v="68173"/>
    <x v="794"/>
  </r>
  <r>
    <n v="805001157"/>
    <s v="EVEN"/>
    <n v="2022504"/>
    <n v="168872"/>
    <x v="795"/>
    <n v="90362"/>
    <n v="90362"/>
    <x v="795"/>
  </r>
  <r>
    <n v="805001157"/>
    <s v="EVEN"/>
    <n v="2022504"/>
    <n v="168879"/>
    <x v="796"/>
    <n v="68047"/>
    <n v="68047"/>
    <x v="796"/>
  </r>
  <r>
    <n v="805001157"/>
    <s v="EVEN"/>
    <n v="2022504"/>
    <n v="168882"/>
    <x v="797"/>
    <n v="12300"/>
    <n v="12300"/>
    <x v="797"/>
  </r>
  <r>
    <n v="805001157"/>
    <s v="EVEN"/>
    <n v="2022504"/>
    <n v="168885"/>
    <x v="798"/>
    <n v="12300"/>
    <n v="12300"/>
    <x v="798"/>
  </r>
  <r>
    <n v="805001157"/>
    <s v="EVEN"/>
    <n v="2022504"/>
    <n v="168906"/>
    <x v="799"/>
    <n v="6000"/>
    <n v="6000"/>
    <x v="799"/>
  </r>
  <r>
    <n v="805001157"/>
    <s v="EVEN"/>
    <n v="2022504"/>
    <n v="168907"/>
    <x v="800"/>
    <n v="24000"/>
    <n v="24000"/>
    <x v="800"/>
  </r>
  <r>
    <n v="805001157"/>
    <s v="EVEN"/>
    <n v="2022504"/>
    <n v="168939"/>
    <x v="801"/>
    <n v="68047"/>
    <n v="68047"/>
    <x v="801"/>
  </r>
  <r>
    <n v="805001157"/>
    <s v="EVEN"/>
    <n v="2022504"/>
    <n v="168972"/>
    <x v="802"/>
    <n v="152033"/>
    <n v="152033"/>
    <x v="802"/>
  </r>
  <r>
    <n v="805001157"/>
    <s v="EVEN"/>
    <n v="2022504"/>
    <n v="168975"/>
    <x v="803"/>
    <n v="78696"/>
    <n v="78696"/>
    <x v="803"/>
  </r>
  <r>
    <n v="805001157"/>
    <s v="EVEN"/>
    <n v="2022504"/>
    <n v="168983"/>
    <x v="804"/>
    <n v="78696"/>
    <n v="78696"/>
    <x v="804"/>
  </r>
  <r>
    <n v="805001157"/>
    <s v="EVEN"/>
    <n v="2022504"/>
    <n v="169016"/>
    <x v="805"/>
    <n v="24000"/>
    <n v="24000"/>
    <x v="805"/>
  </r>
  <r>
    <n v="805001157"/>
    <s v="EVEN"/>
    <n v="2022504"/>
    <n v="169048"/>
    <x v="806"/>
    <n v="390913"/>
    <n v="390913"/>
    <x v="806"/>
  </r>
  <r>
    <n v="805001157"/>
    <s v="EVEN"/>
    <n v="2022504"/>
    <n v="169054"/>
    <x v="807"/>
    <n v="71000"/>
    <n v="71000"/>
    <x v="807"/>
  </r>
  <r>
    <n v="805001157"/>
    <s v="EVEN"/>
    <n v="2022504"/>
    <n v="169055"/>
    <x v="808"/>
    <n v="77049"/>
    <n v="77049"/>
    <x v="808"/>
  </r>
  <r>
    <n v="805001157"/>
    <s v="EVEN"/>
    <n v="2022504"/>
    <n v="169056"/>
    <x v="809"/>
    <n v="68047"/>
    <n v="68047"/>
    <x v="809"/>
  </r>
  <r>
    <n v="805001157"/>
    <s v="EVEN"/>
    <n v="2022504"/>
    <n v="169098"/>
    <x v="810"/>
    <n v="36300"/>
    <n v="36300"/>
    <x v="810"/>
  </r>
  <r>
    <n v="805001157"/>
    <s v="EVEN"/>
    <n v="2022504"/>
    <n v="169132"/>
    <x v="811"/>
    <n v="257000"/>
    <n v="257000"/>
    <x v="811"/>
  </r>
  <r>
    <n v="805001157"/>
    <s v="EVEN"/>
    <n v="2022504"/>
    <n v="169136"/>
    <x v="812"/>
    <n v="40000"/>
    <n v="40000"/>
    <x v="812"/>
  </r>
  <r>
    <n v="805001157"/>
    <s v="EVEN"/>
    <n v="2022504"/>
    <n v="169138"/>
    <x v="813"/>
    <n v="12300"/>
    <n v="12300"/>
    <x v="813"/>
  </r>
  <r>
    <n v="805001157"/>
    <s v="EVEN"/>
    <n v="2022504"/>
    <n v="169205"/>
    <x v="814"/>
    <n v="36000"/>
    <n v="36000"/>
    <x v="814"/>
  </r>
  <r>
    <n v="805001157"/>
    <s v="EVEN"/>
    <n v="2022504"/>
    <n v="169206"/>
    <x v="815"/>
    <n v="36300"/>
    <n v="36300"/>
    <x v="815"/>
  </r>
  <r>
    <n v="805001157"/>
    <s v="EVEN"/>
    <n v="2022504"/>
    <n v="169236"/>
    <x v="816"/>
    <n v="36300"/>
    <n v="36300"/>
    <x v="816"/>
  </r>
  <r>
    <n v="805001157"/>
    <s v="EVEN"/>
    <n v="2022504"/>
    <n v="169283"/>
    <x v="817"/>
    <n v="36300"/>
    <n v="36300"/>
    <x v="817"/>
  </r>
  <r>
    <n v="805001157"/>
    <s v="EVEN"/>
    <n v="2022504"/>
    <n v="169285"/>
    <x v="818"/>
    <n v="92900"/>
    <n v="92900"/>
    <x v="818"/>
  </r>
  <r>
    <n v="805001157"/>
    <s v="EVEN"/>
    <n v="2022504"/>
    <n v="169287"/>
    <x v="819"/>
    <n v="40000"/>
    <n v="40000"/>
    <x v="819"/>
  </r>
  <r>
    <n v="805001157"/>
    <s v="EVEN"/>
    <n v="2022504"/>
    <n v="169289"/>
    <x v="820"/>
    <n v="40000"/>
    <n v="40000"/>
    <x v="820"/>
  </r>
  <r>
    <n v="805001157"/>
    <s v="EVEN"/>
    <n v="2022504"/>
    <n v="169316"/>
    <x v="821"/>
    <n v="78696"/>
    <n v="78696"/>
    <x v="821"/>
  </r>
  <r>
    <n v="805001157"/>
    <s v="EVEN"/>
    <n v="2022504"/>
    <n v="169320"/>
    <x v="822"/>
    <n v="77343"/>
    <n v="77343"/>
    <x v="822"/>
  </r>
  <r>
    <n v="805001157"/>
    <s v="EVEN"/>
    <n v="2022504"/>
    <n v="169344"/>
    <x v="823"/>
    <n v="65700"/>
    <n v="65700"/>
    <x v="823"/>
  </r>
  <r>
    <n v="805001157"/>
    <s v="EVEN"/>
    <n v="2022504"/>
    <n v="169345"/>
    <x v="824"/>
    <n v="65700"/>
    <n v="65700"/>
    <x v="824"/>
  </r>
  <r>
    <n v="805001157"/>
    <s v="EVEN"/>
    <n v="2022504"/>
    <n v="169355"/>
    <x v="825"/>
    <n v="140094"/>
    <n v="140094"/>
    <x v="825"/>
  </r>
  <r>
    <n v="805001157"/>
    <s v="EVEN"/>
    <n v="2022504"/>
    <n v="169390"/>
    <x v="826"/>
    <n v="36300"/>
    <n v="36300"/>
    <x v="826"/>
  </r>
  <r>
    <n v="805001157"/>
    <s v="EVEN"/>
    <n v="2022504"/>
    <n v="169393"/>
    <x v="827"/>
    <n v="23600"/>
    <n v="23600"/>
    <x v="827"/>
  </r>
  <r>
    <n v="805001157"/>
    <s v="EVEN"/>
    <n v="2022504"/>
    <n v="169394"/>
    <x v="827"/>
    <n v="129700"/>
    <n v="129700"/>
    <x v="827"/>
  </r>
  <r>
    <n v="805001157"/>
    <s v="EVEN"/>
    <n v="2022504"/>
    <n v="169440"/>
    <x v="828"/>
    <n v="24000"/>
    <n v="24000"/>
    <x v="828"/>
  </r>
  <r>
    <n v="805001157"/>
    <s v="EVEN"/>
    <n v="2022504"/>
    <n v="169443"/>
    <x v="829"/>
    <n v="242000"/>
    <n v="242000"/>
    <x v="829"/>
  </r>
  <r>
    <n v="805001157"/>
    <s v="EVEN"/>
    <n v="2022504"/>
    <n v="169447"/>
    <x v="830"/>
    <n v="32000"/>
    <n v="32000"/>
    <x v="830"/>
  </r>
  <r>
    <n v="805001157"/>
    <s v="EVEN"/>
    <n v="2022504"/>
    <n v="169500"/>
    <x v="831"/>
    <n v="69380"/>
    <n v="69380"/>
    <x v="831"/>
  </r>
  <r>
    <n v="805001157"/>
    <s v="EVEN"/>
    <n v="2022504"/>
    <n v="169510"/>
    <x v="832"/>
    <n v="13300"/>
    <n v="13300"/>
    <x v="832"/>
  </r>
  <r>
    <n v="805001157"/>
    <s v="EVEN"/>
    <n v="2022504"/>
    <n v="169532"/>
    <x v="833"/>
    <n v="68047"/>
    <n v="68047"/>
    <x v="833"/>
  </r>
  <r>
    <n v="805001157"/>
    <s v="EVEN"/>
    <n v="2022504"/>
    <n v="169608"/>
    <x v="834"/>
    <n v="1500"/>
    <n v="1500"/>
    <x v="834"/>
  </r>
  <r>
    <n v="805001157"/>
    <s v="EVEN"/>
    <n v="2022504"/>
    <n v="169615"/>
    <x v="835"/>
    <n v="242000"/>
    <n v="242000"/>
    <x v="835"/>
  </r>
  <r>
    <n v="805001157"/>
    <s v="EVEN"/>
    <n v="2022504"/>
    <n v="169643"/>
    <x v="836"/>
    <n v="36300"/>
    <n v="36300"/>
    <x v="836"/>
  </r>
  <r>
    <n v="805001157"/>
    <s v="EVEN"/>
    <n v="2022504"/>
    <n v="169646"/>
    <x v="837"/>
    <n v="40000"/>
    <n v="40000"/>
    <x v="837"/>
  </r>
  <r>
    <n v="805001157"/>
    <s v="EVEN"/>
    <n v="2022504"/>
    <n v="169647"/>
    <x v="838"/>
    <n v="40000"/>
    <n v="40000"/>
    <x v="838"/>
  </r>
  <r>
    <n v="805001157"/>
    <s v="EVEN"/>
    <n v="2022504"/>
    <n v="169653"/>
    <x v="839"/>
    <n v="122827"/>
    <n v="122827"/>
    <x v="839"/>
  </r>
  <r>
    <n v="805001157"/>
    <s v="EVEN"/>
    <n v="2022504"/>
    <n v="169662"/>
    <x v="840"/>
    <n v="81160"/>
    <n v="81160"/>
    <x v="840"/>
  </r>
  <r>
    <n v="805001157"/>
    <s v="EVEN"/>
    <n v="2022504"/>
    <n v="169664"/>
    <x v="841"/>
    <n v="139100"/>
    <n v="139100"/>
    <x v="841"/>
  </r>
  <r>
    <n v="805001157"/>
    <s v="EVEN"/>
    <n v="2022504"/>
    <n v="169665"/>
    <x v="842"/>
    <n v="65860"/>
    <n v="65860"/>
    <x v="842"/>
  </r>
  <r>
    <n v="805001157"/>
    <s v="EVEN"/>
    <n v="2022504"/>
    <n v="169691"/>
    <x v="843"/>
    <n v="49600"/>
    <n v="49600"/>
    <x v="843"/>
  </r>
  <r>
    <n v="805001157"/>
    <s v="EVEN"/>
    <n v="2022504"/>
    <n v="169737"/>
    <x v="844"/>
    <n v="66620"/>
    <n v="66620"/>
    <x v="844"/>
  </r>
  <r>
    <n v="805001157"/>
    <s v="EVEN"/>
    <n v="2022504"/>
    <n v="169738"/>
    <x v="845"/>
    <n v="36300"/>
    <n v="36300"/>
    <x v="845"/>
  </r>
  <r>
    <n v="805001157"/>
    <s v="EVEN"/>
    <n v="2022504"/>
    <n v="169747"/>
    <x v="846"/>
    <n v="257000"/>
    <n v="257000"/>
    <x v="846"/>
  </r>
  <r>
    <n v="805001157"/>
    <s v="EVEN"/>
    <n v="2022504"/>
    <n v="169764"/>
    <x v="847"/>
    <n v="36300"/>
    <n v="36300"/>
    <x v="847"/>
  </r>
  <r>
    <n v="805001157"/>
    <s v="EVEN"/>
    <n v="2022504"/>
    <n v="169802"/>
    <x v="848"/>
    <n v="36300"/>
    <n v="36300"/>
    <x v="848"/>
  </r>
  <r>
    <n v="805001157"/>
    <s v="EVEN"/>
    <n v="2022504"/>
    <n v="169809"/>
    <x v="849"/>
    <n v="36300"/>
    <n v="36300"/>
    <x v="849"/>
  </r>
  <r>
    <n v="805001157"/>
    <s v="EVEN"/>
    <n v="2022504"/>
    <n v="169838"/>
    <x v="850"/>
    <n v="36300"/>
    <n v="36300"/>
    <x v="850"/>
  </r>
  <r>
    <n v="805001157"/>
    <s v="EVEN"/>
    <n v="2022504"/>
    <n v="169841"/>
    <x v="851"/>
    <n v="36300"/>
    <n v="36300"/>
    <x v="851"/>
  </r>
  <r>
    <n v="805001157"/>
    <s v="EVEN"/>
    <n v="2022504"/>
    <n v="169843"/>
    <x v="852"/>
    <n v="36300"/>
    <n v="36300"/>
    <x v="852"/>
  </r>
  <r>
    <n v="805001157"/>
    <s v="EVEN"/>
    <n v="2022504"/>
    <n v="169856"/>
    <x v="853"/>
    <n v="68047"/>
    <n v="68047"/>
    <x v="853"/>
  </r>
  <r>
    <n v="805001157"/>
    <s v="EVEN"/>
    <n v="2022504"/>
    <n v="169902"/>
    <x v="854"/>
    <n v="36300"/>
    <n v="36300"/>
    <x v="854"/>
  </r>
  <r>
    <n v="805001157"/>
    <s v="EVEN"/>
    <n v="2022504"/>
    <n v="169909"/>
    <x v="855"/>
    <n v="37500"/>
    <n v="37500"/>
    <x v="855"/>
  </r>
  <r>
    <n v="805001157"/>
    <s v="EVEN"/>
    <n v="2022504"/>
    <n v="169919"/>
    <x v="856"/>
    <n v="40000"/>
    <n v="40000"/>
    <x v="856"/>
  </r>
  <r>
    <n v="805001157"/>
    <s v="EVEN"/>
    <n v="2022504"/>
    <n v="169920"/>
    <x v="857"/>
    <n v="40000"/>
    <n v="40000"/>
    <x v="857"/>
  </r>
  <r>
    <n v="805001157"/>
    <s v="EVEN"/>
    <n v="2022504"/>
    <n v="169928"/>
    <x v="858"/>
    <n v="24300"/>
    <n v="24300"/>
    <x v="858"/>
  </r>
  <r>
    <n v="805001157"/>
    <s v="EVEN"/>
    <n v="2022504"/>
    <n v="169938"/>
    <x v="859"/>
    <n v="79662"/>
    <n v="79662"/>
    <x v="859"/>
  </r>
  <r>
    <n v="805001157"/>
    <s v="EVEN"/>
    <n v="2022504"/>
    <n v="170030"/>
    <x v="860"/>
    <n v="20000"/>
    <n v="20000"/>
    <x v="860"/>
  </r>
  <r>
    <n v="805001157"/>
    <s v="EVEN"/>
    <n v="2022504"/>
    <n v="170052"/>
    <x v="861"/>
    <n v="23600"/>
    <n v="23600"/>
    <x v="861"/>
  </r>
  <r>
    <n v="805001157"/>
    <s v="EVEN"/>
    <n v="2022504"/>
    <n v="170053"/>
    <x v="862"/>
    <n v="129700"/>
    <n v="129700"/>
    <x v="862"/>
  </r>
  <r>
    <n v="805001157"/>
    <s v="EVEN"/>
    <n v="2022504"/>
    <n v="170071"/>
    <x v="863"/>
    <n v="227400"/>
    <n v="227400"/>
    <x v="863"/>
  </r>
  <r>
    <n v="805001157"/>
    <s v="EVEN"/>
    <n v="2022504"/>
    <n v="170120"/>
    <x v="864"/>
    <n v="6000"/>
    <n v="6000"/>
    <x v="864"/>
  </r>
  <r>
    <n v="805001157"/>
    <s v="EVEN"/>
    <n v="2022504"/>
    <n v="170179"/>
    <x v="865"/>
    <n v="29700"/>
    <n v="29700"/>
    <x v="865"/>
  </r>
  <r>
    <n v="805001157"/>
    <s v="EVEN"/>
    <n v="2022504"/>
    <n v="170180"/>
    <x v="866"/>
    <n v="40000"/>
    <n v="40000"/>
    <x v="866"/>
  </r>
  <r>
    <n v="805001157"/>
    <s v="EVEN"/>
    <n v="2022504"/>
    <n v="170193"/>
    <x v="867"/>
    <n v="68047"/>
    <n v="68047"/>
    <x v="867"/>
  </r>
  <r>
    <n v="805001157"/>
    <s v="EVEN"/>
    <n v="2022504"/>
    <n v="170194"/>
    <x v="868"/>
    <n v="36300"/>
    <n v="36300"/>
    <x v="868"/>
  </r>
  <r>
    <n v="805001157"/>
    <s v="EVEN"/>
    <n v="2022504"/>
    <n v="170199"/>
    <x v="869"/>
    <n v="72000"/>
    <n v="72000"/>
    <x v="869"/>
  </r>
  <r>
    <n v="805001157"/>
    <s v="EVEN"/>
    <n v="2022504"/>
    <n v="170219"/>
    <x v="870"/>
    <n v="227400"/>
    <n v="227400"/>
    <x v="870"/>
  </r>
  <r>
    <n v="805001157"/>
    <s v="EVEN"/>
    <n v="2022504"/>
    <n v="170229"/>
    <x v="871"/>
    <n v="32000"/>
    <n v="32000"/>
    <x v="871"/>
  </r>
  <r>
    <n v="805001157"/>
    <s v="EVEN"/>
    <n v="2022504"/>
    <n v="170282"/>
    <x v="872"/>
    <n v="80539"/>
    <n v="80539"/>
    <x v="872"/>
  </r>
  <r>
    <n v="805001157"/>
    <s v="EVEN"/>
    <n v="2022504"/>
    <n v="170292"/>
    <x v="873"/>
    <n v="93000"/>
    <n v="93000"/>
    <x v="873"/>
  </r>
  <r>
    <n v="805001157"/>
    <s v="EVEN"/>
    <n v="2022504"/>
    <n v="170300"/>
    <x v="874"/>
    <n v="57900"/>
    <n v="57900"/>
    <x v="874"/>
  </r>
  <r>
    <n v="805001157"/>
    <s v="EVEN"/>
    <n v="2022504"/>
    <n v="170315"/>
    <x v="875"/>
    <n v="57900"/>
    <n v="57900"/>
    <x v="875"/>
  </r>
  <r>
    <n v="805001157"/>
    <s v="EVEN"/>
    <n v="2022504"/>
    <n v="170322"/>
    <x v="876"/>
    <n v="57900"/>
    <n v="57900"/>
    <x v="876"/>
  </r>
  <r>
    <n v="805001157"/>
    <s v="EVEN"/>
    <n v="2022504"/>
    <n v="170324"/>
    <x v="877"/>
    <n v="46800"/>
    <n v="46800"/>
    <x v="877"/>
  </r>
  <r>
    <n v="805001157"/>
    <s v="EVEN"/>
    <n v="2022504"/>
    <n v="170332"/>
    <x v="878"/>
    <n v="57900"/>
    <n v="57900"/>
    <x v="878"/>
  </r>
  <r>
    <n v="805001157"/>
    <s v="EVEN"/>
    <n v="2022504"/>
    <n v="170336"/>
    <x v="879"/>
    <n v="40300"/>
    <n v="40300"/>
    <x v="879"/>
  </r>
  <r>
    <n v="805001157"/>
    <s v="EVEN"/>
    <n v="2022504"/>
    <n v="170337"/>
    <x v="880"/>
    <n v="40300"/>
    <n v="40300"/>
    <x v="880"/>
  </r>
  <r>
    <n v="805001157"/>
    <s v="EVEN"/>
    <n v="2022504"/>
    <n v="170340"/>
    <x v="881"/>
    <n v="68047"/>
    <n v="68047"/>
    <x v="881"/>
  </r>
  <r>
    <n v="805001157"/>
    <s v="EVEN"/>
    <n v="2022504"/>
    <n v="170343"/>
    <x v="882"/>
    <n v="68047"/>
    <n v="68047"/>
    <x v="882"/>
  </r>
  <r>
    <n v="805001157"/>
    <s v="EVEN"/>
    <n v="2022504"/>
    <n v="170352"/>
    <x v="883"/>
    <n v="101308"/>
    <n v="101308"/>
    <x v="883"/>
  </r>
  <r>
    <n v="805001157"/>
    <s v="EVEN"/>
    <n v="2022504"/>
    <n v="170354"/>
    <x v="884"/>
    <n v="78586"/>
    <n v="78586"/>
    <x v="884"/>
  </r>
  <r>
    <n v="805001157"/>
    <s v="EVEN"/>
    <n v="2022504"/>
    <n v="170369"/>
    <x v="885"/>
    <n v="79916"/>
    <n v="79916"/>
    <x v="885"/>
  </r>
  <r>
    <n v="805001157"/>
    <s v="EVEN"/>
    <n v="2022412"/>
    <n v="170386"/>
    <x v="886"/>
    <n v="32600"/>
    <n v="32600"/>
    <x v="886"/>
  </r>
  <r>
    <n v="805001157"/>
    <s v="EVEN"/>
    <n v="2022412"/>
    <n v="170387"/>
    <x v="886"/>
    <n v="260407"/>
    <n v="260407"/>
    <x v="886"/>
  </r>
  <r>
    <n v="805001157"/>
    <s v="EVEN"/>
    <n v="2022412"/>
    <n v="170393"/>
    <x v="886"/>
    <n v="32600"/>
    <n v="32600"/>
    <x v="886"/>
  </r>
  <r>
    <n v="805001157"/>
    <s v="EVEN"/>
    <n v="2022412"/>
    <n v="170408"/>
    <x v="886"/>
    <n v="10077"/>
    <n v="10077"/>
    <x v="886"/>
  </r>
  <r>
    <n v="805001157"/>
    <s v="EVEN"/>
    <n v="2022412"/>
    <n v="170409"/>
    <x v="886"/>
    <n v="117800"/>
    <n v="117800"/>
    <x v="886"/>
  </r>
  <r>
    <n v="805001157"/>
    <s v="EVEN"/>
    <n v="2022412"/>
    <n v="170421"/>
    <x v="886"/>
    <n v="61100"/>
    <n v="61100"/>
    <x v="886"/>
  </r>
  <r>
    <n v="805001157"/>
    <s v="EVEN"/>
    <n v="2022412"/>
    <n v="170424"/>
    <x v="886"/>
    <n v="62907"/>
    <n v="62907"/>
    <x v="886"/>
  </r>
  <r>
    <n v="805001157"/>
    <s v="EVEN"/>
    <n v="2022412"/>
    <n v="170436"/>
    <x v="886"/>
    <n v="32600"/>
    <n v="32600"/>
    <x v="886"/>
  </r>
  <r>
    <n v="805001157"/>
    <s v="EVEN"/>
    <n v="2022412"/>
    <n v="170437"/>
    <x v="886"/>
    <n v="32600"/>
    <n v="32600"/>
    <x v="886"/>
  </r>
  <r>
    <n v="805001157"/>
    <s v="EVEN"/>
    <n v="2022412"/>
    <n v="170438"/>
    <x v="886"/>
    <n v="36300"/>
    <n v="36300"/>
    <x v="886"/>
  </r>
  <r>
    <n v="805001157"/>
    <s v="EVEN"/>
    <n v="2022412"/>
    <n v="170450"/>
    <x v="886"/>
    <n v="32600"/>
    <n v="32600"/>
    <x v="886"/>
  </r>
  <r>
    <n v="805001157"/>
    <s v="EVEN"/>
    <n v="2022412"/>
    <n v="170463"/>
    <x v="886"/>
    <n v="183567"/>
    <n v="183567"/>
    <x v="886"/>
  </r>
  <r>
    <n v="805001157"/>
    <s v="EVEN"/>
    <n v="2022412"/>
    <n v="170464"/>
    <x v="886"/>
    <n v="112389"/>
    <n v="112389"/>
    <x v="886"/>
  </r>
  <r>
    <n v="805001157"/>
    <s v="EVEN"/>
    <n v="2022412"/>
    <n v="170491"/>
    <x v="886"/>
    <n v="107308"/>
    <n v="107308"/>
    <x v="886"/>
  </r>
  <r>
    <n v="805001157"/>
    <s v="EVEN"/>
    <n v="2022412"/>
    <n v="170494"/>
    <x v="886"/>
    <n v="62907"/>
    <n v="62907"/>
    <x v="886"/>
  </r>
  <r>
    <n v="805001157"/>
    <s v="EVEN"/>
    <n v="2022486"/>
    <n v="170497"/>
    <x v="887"/>
    <n v="28000"/>
    <n v="28000"/>
    <x v="887"/>
  </r>
  <r>
    <n v="805001157"/>
    <s v="EVEN"/>
    <n v="2022412"/>
    <n v="170504"/>
    <x v="886"/>
    <n v="60820"/>
    <n v="60820"/>
    <x v="886"/>
  </r>
  <r>
    <n v="805001157"/>
    <s v="EVEN"/>
    <n v="2022412"/>
    <n v="170521"/>
    <x v="886"/>
    <n v="142728"/>
    <n v="142728"/>
    <x v="886"/>
  </r>
  <r>
    <n v="805001157"/>
    <s v="EVEN"/>
    <n v="2022412"/>
    <n v="170533"/>
    <x v="886"/>
    <n v="72696"/>
    <n v="72696"/>
    <x v="886"/>
  </r>
  <r>
    <n v="805001157"/>
    <s v="EVEN"/>
    <n v="2022412"/>
    <n v="170541"/>
    <x v="886"/>
    <n v="197500"/>
    <n v="197500"/>
    <x v="886"/>
  </r>
  <r>
    <n v="805001157"/>
    <s v="EVEN"/>
    <n v="2022412"/>
    <n v="170551"/>
    <x v="886"/>
    <n v="46000"/>
    <n v="46000"/>
    <x v="886"/>
  </r>
  <r>
    <n v="805001157"/>
    <s v="EVEN"/>
    <n v="2022412"/>
    <n v="170555"/>
    <x v="886"/>
    <n v="36300"/>
    <n v="36300"/>
    <x v="886"/>
  </r>
  <r>
    <n v="805001157"/>
    <s v="EVEN"/>
    <n v="2022412"/>
    <n v="170559"/>
    <x v="886"/>
    <n v="24437"/>
    <n v="24437"/>
    <x v="886"/>
  </r>
  <r>
    <n v="805001157"/>
    <s v="EVEN"/>
    <n v="2022412"/>
    <n v="170578"/>
    <x v="886"/>
    <n v="71343"/>
    <n v="71343"/>
    <x v="886"/>
  </r>
  <r>
    <n v="805001157"/>
    <s v="EVEN"/>
    <n v="2022412"/>
    <n v="170583"/>
    <x v="886"/>
    <n v="32600"/>
    <n v="32600"/>
    <x v="886"/>
  </r>
  <r>
    <n v="805001157"/>
    <s v="EVEN"/>
    <n v="2022412"/>
    <n v="170592"/>
    <x v="886"/>
    <n v="21077"/>
    <n v="21077"/>
    <x v="886"/>
  </r>
  <r>
    <n v="805001157"/>
    <s v="EVEN"/>
    <n v="2022504"/>
    <n v="170594"/>
    <x v="888"/>
    <n v="68047"/>
    <n v="68047"/>
    <x v="888"/>
  </r>
  <r>
    <n v="805001157"/>
    <s v="EVEN"/>
    <n v="2022412"/>
    <n v="170604"/>
    <x v="886"/>
    <n v="36300"/>
    <n v="36300"/>
    <x v="886"/>
  </r>
  <r>
    <n v="805001157"/>
    <s v="EVEN"/>
    <n v="2022532"/>
    <n v="170874"/>
    <x v="889"/>
    <n v="27300"/>
    <n v="27300"/>
    <x v="889"/>
  </r>
  <r>
    <n v="805001157"/>
    <s v="EVEN"/>
    <n v="2022532"/>
    <n v="170875"/>
    <x v="889"/>
    <n v="94000"/>
    <n v="94000"/>
    <x v="889"/>
  </r>
  <r>
    <n v="805001157"/>
    <s v="EVEN"/>
    <n v="2022532"/>
    <n v="170955"/>
    <x v="890"/>
    <n v="100732"/>
    <n v="100732"/>
    <x v="890"/>
  </r>
  <r>
    <n v="805001157"/>
    <s v="EVEN"/>
    <n v="2022532"/>
    <n v="170977"/>
    <x v="891"/>
    <n v="40000"/>
    <n v="40000"/>
    <x v="891"/>
  </r>
  <r>
    <n v="805001157"/>
    <s v="EVEN"/>
    <n v="2022532"/>
    <n v="170982"/>
    <x v="892"/>
    <n v="245700"/>
    <n v="245700"/>
    <x v="892"/>
  </r>
  <r>
    <n v="805001157"/>
    <s v="EVEN"/>
    <n v="2022532"/>
    <n v="170983"/>
    <x v="893"/>
    <n v="245700"/>
    <n v="245700"/>
    <x v="893"/>
  </r>
  <r>
    <n v="805001157"/>
    <s v="EVEN"/>
    <n v="2022532"/>
    <n v="171014"/>
    <x v="894"/>
    <n v="40000"/>
    <n v="40000"/>
    <x v="894"/>
  </r>
  <r>
    <n v="805001157"/>
    <s v="EVEN"/>
    <n v="2022532"/>
    <n v="171101"/>
    <x v="895"/>
    <n v="54700"/>
    <n v="54700"/>
    <x v="895"/>
  </r>
  <r>
    <n v="805001157"/>
    <s v="EVEN"/>
    <n v="2022532"/>
    <n v="171131"/>
    <x v="896"/>
    <n v="66694"/>
    <n v="66694"/>
    <x v="896"/>
  </r>
  <r>
    <n v="805001157"/>
    <s v="EVEN"/>
    <n v="2022532"/>
    <n v="171202"/>
    <x v="897"/>
    <n v="40000"/>
    <n v="40000"/>
    <x v="897"/>
  </r>
  <r>
    <n v="805001157"/>
    <s v="EVEN"/>
    <n v="2022532"/>
    <n v="171242"/>
    <x v="898"/>
    <n v="42300"/>
    <n v="42300"/>
    <x v="898"/>
  </r>
  <r>
    <n v="805001157"/>
    <s v="EVEN"/>
    <n v="2022532"/>
    <n v="171260"/>
    <x v="899"/>
    <n v="229437"/>
    <n v="229437"/>
    <x v="899"/>
  </r>
  <r>
    <n v="805001157"/>
    <s v="EVEN"/>
    <n v="2022532"/>
    <n v="171750"/>
    <x v="900"/>
    <n v="223464"/>
    <n v="169464"/>
    <x v="900"/>
  </r>
  <r>
    <n v="805001157"/>
    <s v="EVEN"/>
    <n v="2022532"/>
    <n v="171867"/>
    <x v="901"/>
    <n v="215682"/>
    <n v="215682"/>
    <x v="901"/>
  </r>
  <r>
    <n v="805001157"/>
    <s v="EVEN"/>
    <n v="2022532"/>
    <n v="171882"/>
    <x v="902"/>
    <n v="122747"/>
    <n v="70782"/>
    <x v="902"/>
  </r>
  <r>
    <n v="805001157"/>
    <s v="EVEN"/>
    <n v="2022532"/>
    <n v="171961"/>
    <x v="903"/>
    <n v="66870"/>
    <n v="66870"/>
    <x v="903"/>
  </r>
  <r>
    <n v="805001157"/>
    <s v="EVEN"/>
    <n v="2022532"/>
    <n v="172338"/>
    <x v="904"/>
    <n v="1500"/>
    <n v="1500"/>
    <x v="904"/>
  </r>
  <r>
    <n v="805001157"/>
    <s v="EVEN"/>
    <n v="2022532"/>
    <n v="172582"/>
    <x v="905"/>
    <n v="110519"/>
    <n v="110519"/>
    <x v="905"/>
  </r>
  <r>
    <n v="805001157"/>
    <s v="EVEN"/>
    <n v="2022532"/>
    <n v="172769"/>
    <x v="906"/>
    <n v="40000"/>
    <n v="40000"/>
    <x v="906"/>
  </r>
  <r>
    <n v="805001157"/>
    <s v="EVEN"/>
    <n v="2022532"/>
    <n v="172797"/>
    <x v="907"/>
    <n v="40000"/>
    <n v="40000"/>
    <x v="907"/>
  </r>
  <r>
    <n v="805001157"/>
    <s v="EVEN"/>
    <n v="2022532"/>
    <n v="173636"/>
    <x v="908"/>
    <n v="191827"/>
    <n v="191827"/>
    <x v="908"/>
  </r>
  <r>
    <n v="805001157"/>
    <s v="EVEN"/>
    <n v="2022532"/>
    <n v="174130"/>
    <x v="909"/>
    <n v="146094"/>
    <n v="146094"/>
    <x v="909"/>
  </r>
  <r>
    <n v="805001157"/>
    <s v="EVEN"/>
    <n v="2022532"/>
    <n v="175078"/>
    <x v="910"/>
    <n v="227954"/>
    <n v="227954"/>
    <x v="910"/>
  </r>
  <r>
    <n v="805001157"/>
    <s v="EVEN"/>
    <n v="2022532"/>
    <n v="175193"/>
    <x v="911"/>
    <n v="68173"/>
    <n v="68173"/>
    <x v="911"/>
  </r>
  <r>
    <n v="805001157"/>
    <s v="EVEN"/>
    <n v="2022532"/>
    <n v="175320"/>
    <x v="912"/>
    <n v="40000"/>
    <n v="40000"/>
    <x v="912"/>
  </r>
  <r>
    <n v="805001157"/>
    <s v="EVEN"/>
    <n v="2022532"/>
    <n v="175372"/>
    <x v="913"/>
    <n v="30000"/>
    <n v="30000"/>
    <x v="913"/>
  </r>
  <r>
    <n v="805001157"/>
    <s v="EVEN"/>
    <n v="2022532"/>
    <n v="176090"/>
    <x v="914"/>
    <n v="111595"/>
    <n v="111595"/>
    <x v="914"/>
  </r>
  <r>
    <n v="805001157"/>
    <s v="EVEN"/>
    <n v="2022532"/>
    <n v="176304"/>
    <x v="915"/>
    <n v="144400"/>
    <n v="144400"/>
    <x v="915"/>
  </r>
  <r>
    <n v="805001157"/>
    <s v="EVEN"/>
    <n v="2022532"/>
    <n v="176799"/>
    <x v="916"/>
    <n v="80000"/>
    <n v="80000"/>
    <x v="916"/>
  </r>
  <r>
    <n v="805001157"/>
    <s v="EVEN"/>
    <n v="2022532"/>
    <n v="176863"/>
    <x v="917"/>
    <n v="98089"/>
    <n v="98089"/>
    <x v="917"/>
  </r>
  <r>
    <n v="805001157"/>
    <s v="EVEN"/>
    <n v="2022532"/>
    <n v="177197"/>
    <x v="918"/>
    <n v="84355"/>
    <n v="84355"/>
    <x v="91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7">
  <r>
    <n v="891301447"/>
    <s v="HOSPITAL ULPIANO TASCON QUINTERO"/>
    <s v="EVEN"/>
    <n v="624484"/>
    <s v="EVEN624484"/>
    <s v="891301447_EVEN624484"/>
    <n v="2019584"/>
    <d v="2019-12-05T00:00:00"/>
    <e v="#N/A"/>
    <n v="75350"/>
    <m/>
    <n v="75350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643302"/>
    <s v="EVEN643302"/>
    <s v="891301447_EVEN643302"/>
    <n v="2020009"/>
    <d v="2020-02-07T00:00:00"/>
    <e v="#N/A"/>
    <n v="54300"/>
    <m/>
    <n v="54300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642358"/>
    <s v="EVEN642358"/>
    <s v="891301447_EVEN642358"/>
    <n v="2020009"/>
    <d v="2020-02-07T00:00:00"/>
    <e v="#N/A"/>
    <n v="4600"/>
    <m/>
    <n v="4600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640616"/>
    <s v="EVEN640616"/>
    <s v="891301447_EVEN640616"/>
    <n v="2020009"/>
    <d v="2020-02-07T00:00:00"/>
    <e v="#N/A"/>
    <n v="120820"/>
    <m/>
    <n v="120820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635823"/>
    <s v="EVEN635823"/>
    <s v="891301447_EVEN635823"/>
    <n v="2020009"/>
    <d v="2020-02-07T00:00:00"/>
    <e v="#N/A"/>
    <n v="55020"/>
    <m/>
    <n v="55020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635749"/>
    <s v="EVEN635749"/>
    <s v="891301447_EVEN635749"/>
    <n v="2020009"/>
    <d v="2020-02-07T00:00:00"/>
    <e v="#N/A"/>
    <n v="62370"/>
    <m/>
    <n v="62370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654682"/>
    <s v="EVEN654682"/>
    <s v="891301447_EVEN654682"/>
    <n v="2020092"/>
    <d v="2020-04-10T00:00:00"/>
    <e v="#N/A"/>
    <n v="84750"/>
    <m/>
    <n v="84750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3887"/>
    <s v="EVEN3887"/>
    <s v="891301447_EVEN3887"/>
    <n v="2020452"/>
    <d v="2020-11-10T00:00:00"/>
    <e v="#N/A"/>
    <n v="59055"/>
    <m/>
    <n v="59055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3386"/>
    <s v="EVEN3386"/>
    <s v="891301447_EVEN3386"/>
    <n v="2020452"/>
    <d v="2020-11-10T00:00:00"/>
    <e v="#N/A"/>
    <n v="66136"/>
    <m/>
    <n v="66136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39170"/>
    <s v="EVEN39170"/>
    <s v="891301447_EVEN39170"/>
    <n v="2021126"/>
    <d v="2021-05-10T00:00:00"/>
    <e v="#N/A"/>
    <n v="60966"/>
    <m/>
    <n v="60966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38252"/>
    <s v="EVEN38252"/>
    <s v="891301447_EVEN38252"/>
    <n v="2021126"/>
    <d v="2021-05-10T00:00:00"/>
    <e v="#N/A"/>
    <n v="503166"/>
    <m/>
    <n v="503166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75278"/>
    <s v="EVEN75278"/>
    <s v="891301447_EVEN75278"/>
    <n v="2021561"/>
    <d v="2021-10-10T00:00:00"/>
    <e v="#N/A"/>
    <n v="250687"/>
    <m/>
    <n v="250687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87073"/>
    <s v="EVEN87073"/>
    <s v="891301447_EVEN87073"/>
    <n v="2021684"/>
    <d v="2021-11-18T00:00:00"/>
    <e v="#N/A"/>
    <n v="67700"/>
    <m/>
    <n v="67700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79388"/>
    <s v="EVEN79388"/>
    <s v="891301447_EVEN79388"/>
    <n v="2021684"/>
    <d v="2021-11-18T00:00:00"/>
    <e v="#N/A"/>
    <n v="61493"/>
    <m/>
    <n v="61493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96480"/>
    <s v="EVEN96480"/>
    <s v="891301447_EVEN96480"/>
    <n v="2021743"/>
    <d v="2022-01-12T00:00:00"/>
    <e v="#N/A"/>
    <n v="86732"/>
    <m/>
    <n v="86732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94014"/>
    <s v="EVEN94014"/>
    <s v="891301447_EVEN94014"/>
    <n v="2021743"/>
    <d v="2022-01-12T00:00:00"/>
    <e v="#N/A"/>
    <n v="377771"/>
    <m/>
    <n v="377771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91187"/>
    <s v="EVEN91187"/>
    <s v="891301447_EVEN91187"/>
    <n v="2021743"/>
    <d v="2022-01-12T00:00:00"/>
    <e v="#N/A"/>
    <n v="61059"/>
    <m/>
    <n v="61059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99426"/>
    <s v="EVEN99426"/>
    <s v="891301447_EVEN99426"/>
    <n v="2022020"/>
    <d v="2022-02-10T00:00:00"/>
    <e v="#N/A"/>
    <n v="66328"/>
    <m/>
    <n v="66328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98723"/>
    <s v="EVEN98723"/>
    <s v="891301447_EVEN98723"/>
    <n v="2022020"/>
    <d v="2022-02-10T00:00:00"/>
    <e v="#N/A"/>
    <n v="77656"/>
    <m/>
    <n v="77656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109960"/>
    <s v="EVEN109960"/>
    <s v="891301447_EVEN109960"/>
    <n v="2022085"/>
    <d v="2022-03-07T00:00:00"/>
    <e v="#N/A"/>
    <n v="78410"/>
    <m/>
    <n v="78410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124384"/>
    <s v="EVEN124384"/>
    <s v="891301447_EVEN124384"/>
    <n v="2022203"/>
    <d v="2022-05-05T00:00:00"/>
    <e v="#N/A"/>
    <n v="308134"/>
    <m/>
    <n v="308134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139142"/>
    <s v="EVEN139142"/>
    <s v="891301447_EVEN139142"/>
    <n v="2022295"/>
    <d v="2022-06-30T00:00:00"/>
    <e v="#N/A"/>
    <n v="75896"/>
    <m/>
    <n v="75896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138319"/>
    <s v="EVEN138319"/>
    <s v="891301447_EVEN138319"/>
    <n v="2022295"/>
    <d v="2022-06-30T00:00:00"/>
    <e v="#N/A"/>
    <n v="70187"/>
    <m/>
    <n v="70187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136483"/>
    <s v="EVEN136483"/>
    <s v="891301447_EVEN136483"/>
    <n v="2022295"/>
    <d v="2022-06-30T00:00:00"/>
    <e v="#N/A"/>
    <n v="95794"/>
    <m/>
    <n v="95794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159274"/>
    <s v="EVEN159274"/>
    <s v="891301447_EVEN159274"/>
    <n v="2022436"/>
    <d v="2022-09-30T00:00:00"/>
    <e v="#N/A"/>
    <n v="270103"/>
    <m/>
    <n v="270103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156843"/>
    <s v="EVEN156843"/>
    <s v="891301447_EVEN156843"/>
    <n v="2022436"/>
    <d v="2022-09-30T00:00:00"/>
    <e v="#N/A"/>
    <n v="73508"/>
    <m/>
    <n v="73508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181830"/>
    <s v="EVEN181830"/>
    <s v="891301447_EVEN181830"/>
    <n v="2022605"/>
    <d v="2022-12-31T00:00:00"/>
    <e v="#N/A"/>
    <n v="73749"/>
    <m/>
    <n v="73749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180138"/>
    <s v="EVEN180138"/>
    <s v="891301447_EVEN180138"/>
    <n v="2022605"/>
    <d v="2022-12-31T00:00:00"/>
    <e v="#N/A"/>
    <n v="739544"/>
    <m/>
    <n v="739544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179613"/>
    <s v="EVEN179613"/>
    <s v="891301447_EVEN179613"/>
    <n v="2022605"/>
    <d v="2022-12-31T00:00:00"/>
    <e v="#N/A"/>
    <n v="36348"/>
    <m/>
    <n v="36348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178475"/>
    <s v="EVEN178475"/>
    <s v="891301447_EVEN178475"/>
    <n v="2022605"/>
    <d v="2022-12-31T00:00:00"/>
    <e v="#N/A"/>
    <n v="67061"/>
    <m/>
    <n v="67061"/>
    <s v="EVENTO"/>
    <s v="SAN PEDRO VALLE"/>
    <x v="0"/>
    <e v="#N/A"/>
    <e v="#N/A"/>
    <m/>
    <n v="0"/>
    <n v="0"/>
    <m/>
    <n v="0"/>
    <n v="0"/>
    <n v="0"/>
    <m/>
    <m/>
    <n v="0"/>
    <m/>
    <m/>
    <d v="2024-09-30T00:00:00"/>
  </r>
  <r>
    <n v="891301447"/>
    <s v="HOSPITAL ULPIANO TASCON QUINTERO"/>
    <s v="EVEN"/>
    <n v="244169"/>
    <s v="EVEN244169"/>
    <s v="891301447_EVEN244169"/>
    <n v="2023381"/>
    <d v="2023-09-05T15:26:04"/>
    <d v="2024-01-02T07:00:00"/>
    <n v="38200"/>
    <m/>
    <n v="38200"/>
    <s v="EVENTO"/>
    <s v="SAN PEDRO VALLE"/>
    <x v="1"/>
    <s v="Devuelta"/>
    <b v="0"/>
    <m/>
    <n v="0"/>
    <n v="38200"/>
    <s v="AUTORIZACION: SE DEVUELVE FACTURA, NO SE EVIDENCIA AUTORIZACION PARA EL CONTROL O SEGUIMIENTO POR MEDICINA GENERAL CUPS 890301. POR FAVOR SOLICITAR AUTORIZACION PARA CONTI NUAR CON EL TRAMITE DE PAGO."/>
    <n v="0"/>
    <n v="0"/>
    <n v="0"/>
    <m/>
    <m/>
    <n v="0"/>
    <m/>
    <m/>
    <d v="2024-09-30T00:00:00"/>
  </r>
  <r>
    <n v="891301447"/>
    <s v="HOSPITAL ULPIANO TASCON QUINTERO"/>
    <s v="EVEN"/>
    <n v="253643"/>
    <s v="EVEN253643"/>
    <s v="891301447_EVEN253643"/>
    <n v="2023414"/>
    <d v="2023-10-12T09:37:23"/>
    <d v="2024-01-02T07:00:00"/>
    <n v="14300"/>
    <m/>
    <n v="14300"/>
    <s v="EVENTO"/>
    <s v="SAN PEDRO VALLE"/>
    <x v="1"/>
    <s v="Devuelta"/>
    <b v="0"/>
    <m/>
    <n v="0"/>
    <n v="14300"/>
    <s v="AUTORIZACION: Se Devuelve factura, no se evidencia autorización para la CITA DE CONTROL O SEGUIMIENTO POR ENFERMERIA CUPS 890305, POR FAVOR SOLICITAR AUTORIZACION PARA TRAMITE DE PAGO."/>
    <n v="0"/>
    <n v="0"/>
    <n v="0"/>
    <m/>
    <m/>
    <n v="0"/>
    <m/>
    <m/>
    <d v="2024-09-30T00:00:00"/>
  </r>
  <r>
    <n v="891301447"/>
    <s v="HOSPITAL ULPIANO TASCON QUINTERO"/>
    <s v="EVEN"/>
    <n v="283394"/>
    <s v="EVEN283394"/>
    <s v="891301447_EVEN283394"/>
    <n v="2024075"/>
    <d v="2024-02-27T08:47:10"/>
    <d v="2024-04-01T07:00:00"/>
    <n v="52000"/>
    <m/>
    <n v="52000"/>
    <s v="EVENTO"/>
    <s v="SAN PEDRO VALLE"/>
    <x v="1"/>
    <s v="Devuelta"/>
    <b v="0"/>
    <m/>
    <n v="0"/>
    <n v="52000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n v="0"/>
    <m/>
    <m/>
    <n v="0"/>
    <m/>
    <m/>
    <d v="2024-09-30T00:00:00"/>
  </r>
  <r>
    <n v="891301447"/>
    <s v="HOSPITAL ULPIANO TASCON QUINTERO"/>
    <s v="EVEN"/>
    <n v="291176"/>
    <s v="EVEN291176"/>
    <s v="891301447_EVEN291176"/>
    <n v="2024142"/>
    <d v="2024-04-30T22:21:49"/>
    <d v="2024-06-04T07:00:00"/>
    <n v="76200"/>
    <n v="0"/>
    <n v="76200"/>
    <s v="EVENTO"/>
    <s v="SAN PEDRO VALLE"/>
    <x v="2"/>
    <s v="Finalizada"/>
    <b v="0"/>
    <m/>
    <n v="178138"/>
    <n v="0"/>
    <m/>
    <n v="178138"/>
    <n v="0"/>
    <n v="178138"/>
    <m/>
    <m/>
    <n v="178138"/>
    <n v="2201539388"/>
    <s v="16.08.2024"/>
    <d v="2024-09-30T00:00:00"/>
  </r>
  <r>
    <n v="891301447"/>
    <s v="HOSPITAL ULPIANO TASCON QUINTERO"/>
    <s v="EVEN"/>
    <n v="291298"/>
    <s v="EVEN291298"/>
    <s v="891301447_EVEN291298"/>
    <n v="2024142"/>
    <d v="2024-04-01T21:06:23"/>
    <d v="2024-06-04T07:00:00"/>
    <n v="178138"/>
    <n v="0"/>
    <n v="178138"/>
    <s v="EVENTO"/>
    <s v="SAN PEDRO VALLE"/>
    <x v="3"/>
    <s v="Finalizada"/>
    <b v="0"/>
    <m/>
    <n v="52000"/>
    <n v="0"/>
    <m/>
    <n v="52000"/>
    <n v="0"/>
    <n v="47500"/>
    <n v="47500"/>
    <n v="136600634"/>
    <n v="0"/>
    <m/>
    <m/>
    <d v="2024-09-30T00:00:00"/>
  </r>
  <r>
    <n v="891301447"/>
    <s v="HOSPITAL ULPIANO TASCON QUINTERO"/>
    <s v="EVEN"/>
    <n v="295350"/>
    <s v="EVEN295350"/>
    <s v="891301447_EVEN295350"/>
    <n v="2024142"/>
    <d v="2024-04-02T10:01:51"/>
    <d v="2024-06-04T07:00:00"/>
    <n v="52000"/>
    <n v="4500"/>
    <n v="47500"/>
    <s v="EVENTO"/>
    <s v="SAN PEDRO VALLE"/>
    <x v="2"/>
    <s v="Finalizada"/>
    <b v="0"/>
    <m/>
    <n v="204190"/>
    <n v="0"/>
    <m/>
    <n v="204190"/>
    <n v="0"/>
    <n v="204190"/>
    <m/>
    <m/>
    <n v="204190"/>
    <n v="2201539388"/>
    <s v="16.08.2024"/>
    <d v="2024-09-30T00:00:00"/>
  </r>
  <r>
    <n v="891301447"/>
    <s v="HOSPITAL ULPIANO TASCON QUINTERO"/>
    <s v="EVEN"/>
    <n v="296170"/>
    <s v="EVEN296170"/>
    <s v="891301447_EVEN296170"/>
    <n v="2024143"/>
    <d v="2024-04-18T09:38:20"/>
    <d v="2024-06-04T07:00:00"/>
    <n v="204190"/>
    <n v="0"/>
    <n v="204190"/>
    <s v="EVENTO"/>
    <s v="SAN PEDRO VALLE"/>
    <x v="2"/>
    <s v="Finalizada"/>
    <b v="0"/>
    <m/>
    <n v="77657"/>
    <n v="0"/>
    <m/>
    <n v="77657"/>
    <n v="0"/>
    <n v="77657"/>
    <m/>
    <m/>
    <n v="77657"/>
    <n v="2201561973"/>
    <s v="30.10.2024"/>
    <d v="2024-09-30T00:00:00"/>
  </r>
  <r>
    <n v="891301447"/>
    <s v="HOSPITAL ULPIANO TASCON QUINTERO"/>
    <s v="EVEN"/>
    <n v="296795"/>
    <s v="EVEN296795"/>
    <s v="891301447_EVEN296795"/>
    <n v="2024142"/>
    <d v="2024-04-22T12:49:57"/>
    <d v="2024-06-04T07:00:00"/>
    <n v="77657"/>
    <n v="0"/>
    <n v="77657"/>
    <s v="EVENTO"/>
    <s v="SAN PEDRO VALLE"/>
    <x v="3"/>
    <s v="Finalizada"/>
    <b v="0"/>
    <m/>
    <n v="139191"/>
    <n v="0"/>
    <m/>
    <n v="139191"/>
    <n v="0"/>
    <n v="134691"/>
    <n v="134691"/>
    <n v="136675267"/>
    <n v="0"/>
    <m/>
    <m/>
    <d v="2024-09-30T00:00:00"/>
  </r>
  <r>
    <n v="891301447"/>
    <s v="HOSPITAL ULPIANO TASCON QUINTERO"/>
    <s v="EVEN"/>
    <n v="302080"/>
    <s v="EVEN302080"/>
    <s v="891301447_EVEN302080"/>
    <n v="2024187"/>
    <d v="2024-05-16T14:40:10"/>
    <d v="2024-06-12T15:36:57"/>
    <n v="906605"/>
    <n v="0"/>
    <n v="906605"/>
    <s v="EVENTO"/>
    <s v="SAN PEDRO VALLE"/>
    <x v="2"/>
    <s v="Finalizada"/>
    <b v="0"/>
    <m/>
    <n v="906605"/>
    <n v="0"/>
    <m/>
    <n v="906605"/>
    <n v="0"/>
    <n v="906605"/>
    <m/>
    <m/>
    <n v="906605"/>
    <n v="2201539388"/>
    <s v="16.08.2024"/>
    <d v="2024-09-30T00:00:00"/>
  </r>
  <r>
    <n v="891301447"/>
    <s v="HOSPITAL ULPIANO TASCON QUINTERO"/>
    <s v="EVEN"/>
    <n v="302092"/>
    <s v="EVEN302092"/>
    <s v="891301447_EVEN302092"/>
    <n v="2024187"/>
    <d v="2024-05-16T14:58:03"/>
    <d v="2024-06-12T15:41:32"/>
    <n v="87300"/>
    <n v="0"/>
    <n v="87300"/>
    <s v="EVENTO"/>
    <s v="SAN PEDRO VALLE"/>
    <x v="2"/>
    <s v="Finalizada"/>
    <b v="0"/>
    <m/>
    <n v="87300"/>
    <n v="0"/>
    <m/>
    <n v="87300"/>
    <n v="0"/>
    <n v="87300"/>
    <m/>
    <m/>
    <n v="87300"/>
    <n v="2201539388"/>
    <s v="16.08.2024"/>
    <d v="2024-09-30T00:00:00"/>
  </r>
  <r>
    <n v="891301447"/>
    <s v="HOSPITAL ULPIANO TASCON QUINTERO"/>
    <s v="EVEN"/>
    <n v="302102"/>
    <s v="EVEN302102"/>
    <s v="891301447_EVEN302102"/>
    <n v="2024187"/>
    <d v="2024-05-16T15:09:30"/>
    <d v="2024-06-12T15:43:40"/>
    <n v="52000"/>
    <n v="0"/>
    <n v="52000"/>
    <s v="EVENTO"/>
    <s v="SAN PEDRO VALLE"/>
    <x v="2"/>
    <s v="Finalizada"/>
    <b v="0"/>
    <m/>
    <n v="52000"/>
    <n v="0"/>
    <m/>
    <n v="52000"/>
    <n v="0"/>
    <n v="52000"/>
    <m/>
    <m/>
    <n v="52000"/>
    <n v="2201539388"/>
    <s v="16.08.2024"/>
    <d v="2024-09-30T00:00:00"/>
  </r>
  <r>
    <n v="891301447"/>
    <s v="HOSPITAL ULPIANO TASCON QUINTERO"/>
    <s v="EVEN"/>
    <n v="302104"/>
    <s v="EVEN302104"/>
    <s v="891301447_EVEN302104"/>
    <n v="2024187"/>
    <d v="2024-05-16T15:16:44"/>
    <d v="2024-06-12T15:46:21"/>
    <n v="52000"/>
    <n v="0"/>
    <n v="52000"/>
    <s v="EVENTO"/>
    <s v="SAN PEDRO VALLE"/>
    <x v="2"/>
    <s v="Finalizada"/>
    <b v="0"/>
    <m/>
    <n v="52000"/>
    <n v="0"/>
    <m/>
    <n v="52000"/>
    <n v="0"/>
    <n v="52000"/>
    <m/>
    <m/>
    <n v="52000"/>
    <n v="2201539388"/>
    <s v="16.08.2024"/>
    <d v="2024-09-30T00:00:00"/>
  </r>
  <r>
    <n v="891301447"/>
    <s v="HOSPITAL ULPIANO TASCON QUINTERO"/>
    <s v="EVEN"/>
    <n v="302107"/>
    <s v="EVEN302107"/>
    <s v="891301447_EVEN302107"/>
    <n v="2024187"/>
    <d v="2024-05-16T15:21:07"/>
    <d v="2024-06-12T15:48:25"/>
    <n v="52000"/>
    <n v="0"/>
    <n v="52000"/>
    <s v="EVENTO"/>
    <s v="SAN PEDRO VALLE"/>
    <x v="2"/>
    <s v="Finalizada"/>
    <b v="0"/>
    <m/>
    <n v="52000"/>
    <n v="0"/>
    <m/>
    <n v="52000"/>
    <n v="0"/>
    <n v="52000"/>
    <m/>
    <m/>
    <n v="52000"/>
    <n v="2201539388"/>
    <s v="16.08.2024"/>
    <d v="2024-09-30T00:00:00"/>
  </r>
  <r>
    <n v="891301447"/>
    <s v="HOSPITAL ULPIANO TASCON QUINTERO"/>
    <s v="EVEN"/>
    <n v="302117"/>
    <s v="EVEN302117"/>
    <s v="891301447_EVEN302117"/>
    <n v="2024187"/>
    <d v="2024-05-16T15:32:54"/>
    <d v="2024-06-12T15:51:24"/>
    <n v="3120"/>
    <n v="0"/>
    <n v="3120"/>
    <s v="EVENTO"/>
    <s v="SAN PEDRO VALLE"/>
    <x v="3"/>
    <s v="Finalizada"/>
    <b v="0"/>
    <m/>
    <n v="3120"/>
    <n v="0"/>
    <m/>
    <n v="3120"/>
    <n v="0"/>
    <n v="3120"/>
    <m/>
    <m/>
    <n v="0"/>
    <m/>
    <m/>
    <d v="2024-09-30T00:00:00"/>
  </r>
  <r>
    <n v="891301447"/>
    <s v="HOSPITAL ULPIANO TASCON QUINTERO"/>
    <s v="EVEN"/>
    <n v="302699"/>
    <s v="EVEN302699"/>
    <s v="891301447_EVEN302699"/>
    <n v="2024187"/>
    <d v="2024-05-20T09:34:40"/>
    <d v="2024-06-12T15:54:46"/>
    <n v="94162"/>
    <n v="0"/>
    <n v="94162"/>
    <s v="EVENTO"/>
    <s v="SAN PEDRO VALLE"/>
    <x v="2"/>
    <s v="Finalizada"/>
    <b v="0"/>
    <m/>
    <n v="94162"/>
    <n v="0"/>
    <m/>
    <n v="94162"/>
    <n v="0"/>
    <n v="94162"/>
    <m/>
    <m/>
    <n v="94162"/>
    <n v="2201539388"/>
    <s v="16.08.2024"/>
    <d v="2024-09-30T00:00:00"/>
  </r>
  <r>
    <n v="891301447"/>
    <s v="HOSPITAL ULPIANO TASCON QUINTERO"/>
    <s v="EVEN"/>
    <n v="302710"/>
    <s v="EVEN302710"/>
    <s v="891301447_EVEN302710"/>
    <n v="2024187"/>
    <d v="2024-05-20T09:54:57"/>
    <d v="2024-06-12T15:57:18"/>
    <n v="156501"/>
    <n v="0"/>
    <n v="156501"/>
    <s v="EVENTO"/>
    <s v="SAN PEDRO VALLE"/>
    <x v="2"/>
    <s v="Finalizada"/>
    <b v="0"/>
    <m/>
    <n v="156501"/>
    <n v="0"/>
    <m/>
    <n v="156501"/>
    <n v="0"/>
    <n v="156501"/>
    <m/>
    <m/>
    <n v="156501"/>
    <n v="2201539388"/>
    <s v="16.08.2024"/>
    <d v="2024-09-30T00:00:00"/>
  </r>
  <r>
    <n v="891301447"/>
    <s v="HOSPITAL ULPIANO TASCON QUINTERO"/>
    <s v="EVEN"/>
    <n v="302723"/>
    <s v="EVEN302723"/>
    <s v="891301447_EVEN302723"/>
    <n v="2024187"/>
    <d v="2024-05-20T10:09:41"/>
    <d v="2024-06-12T15:59:38"/>
    <n v="334141"/>
    <n v="0"/>
    <n v="334141"/>
    <s v="EVENTO"/>
    <s v="SAN PEDRO VALLE"/>
    <x v="2"/>
    <s v="Finalizada"/>
    <b v="0"/>
    <m/>
    <n v="334141"/>
    <n v="0"/>
    <m/>
    <n v="334141"/>
    <n v="0"/>
    <n v="334141"/>
    <m/>
    <m/>
    <n v="334141"/>
    <n v="2201539388"/>
    <s v="16.08.2024"/>
    <d v="2024-09-30T00:00:00"/>
  </r>
  <r>
    <n v="891301447"/>
    <s v="HOSPITAL ULPIANO TASCON QUINTERO"/>
    <s v="EVEN"/>
    <n v="302950"/>
    <s v="EVEN302950"/>
    <s v="891301447_EVEN302950"/>
    <n v="2024187"/>
    <d v="2024-05-21T07:19:42"/>
    <d v="2024-06-12T16:01:22"/>
    <n v="52000"/>
    <n v="0"/>
    <n v="52000"/>
    <s v="EVENTO"/>
    <s v="SAN PEDRO VALLE"/>
    <x v="2"/>
    <s v="Finalizada"/>
    <b v="0"/>
    <m/>
    <n v="52000"/>
    <n v="0"/>
    <m/>
    <n v="52000"/>
    <n v="0"/>
    <n v="52000"/>
    <m/>
    <m/>
    <n v="52000"/>
    <n v="2201539388"/>
    <s v="16.08.2024"/>
    <d v="2024-09-30T00:00:00"/>
  </r>
  <r>
    <n v="891301447"/>
    <s v="HOSPITAL ULPIANO TASCON QUINTERO"/>
    <s v="EVEN"/>
    <n v="302953"/>
    <s v="EVEN302953"/>
    <s v="891301447_EVEN302953"/>
    <n v="2024187"/>
    <d v="2024-05-21T07:22:06"/>
    <d v="2024-06-12T16:03:38"/>
    <n v="52000"/>
    <n v="0"/>
    <n v="52000"/>
    <s v="EVENTO"/>
    <s v="SAN PEDRO VALLE"/>
    <x v="2"/>
    <s v="Finalizada"/>
    <b v="0"/>
    <m/>
    <n v="52000"/>
    <n v="0"/>
    <m/>
    <n v="52000"/>
    <n v="0"/>
    <n v="52000"/>
    <m/>
    <m/>
    <n v="52000"/>
    <n v="2201539388"/>
    <s v="16.08.2024"/>
    <d v="2024-09-30T00:00:00"/>
  </r>
  <r>
    <n v="891301447"/>
    <s v="HOSPITAL ULPIANO TASCON QUINTERO"/>
    <s v="EVEN"/>
    <n v="302956"/>
    <s v="EVEN302956"/>
    <s v="891301447_EVEN302956"/>
    <n v="2024187"/>
    <d v="2024-05-21T07:24:10"/>
    <d v="2024-06-12T16:06:02"/>
    <n v="309870"/>
    <n v="0"/>
    <n v="309870"/>
    <s v="EVENTO"/>
    <s v="SAN PEDRO VALLE"/>
    <x v="2"/>
    <s v="Finalizada"/>
    <b v="0"/>
    <m/>
    <n v="309870"/>
    <n v="0"/>
    <m/>
    <n v="309870"/>
    <n v="0"/>
    <n v="309870"/>
    <m/>
    <m/>
    <n v="309870"/>
    <n v="2201539388"/>
    <s v="16.08.2024"/>
    <d v="2024-09-30T00:00:00"/>
  </r>
  <r>
    <n v="891301447"/>
    <s v="HOSPITAL ULPIANO TASCON QUINTERO"/>
    <s v="EVEN"/>
    <n v="308974"/>
    <s v="EVEN308974"/>
    <s v="891301447_EVEN308974"/>
    <n v="2024236"/>
    <d v="2024-06-18T00:19:27"/>
    <d v="2024-07-11T10:43:27"/>
    <n v="92426"/>
    <n v="0"/>
    <n v="92426"/>
    <s v="EVENTO"/>
    <s v="SAN PEDRO VALLE"/>
    <x v="2"/>
    <s v="Finalizada"/>
    <b v="0"/>
    <m/>
    <n v="92426"/>
    <n v="0"/>
    <m/>
    <n v="92426"/>
    <n v="0"/>
    <n v="92426"/>
    <m/>
    <m/>
    <n v="92426"/>
    <n v="2201539388"/>
    <s v="16.08.2024"/>
    <d v="2024-09-30T00:00:00"/>
  </r>
  <r>
    <n v="891301447"/>
    <s v="HOSPITAL ULPIANO TASCON QUINTERO"/>
    <s v="EVEN"/>
    <n v="310075"/>
    <s v="EVEN310075"/>
    <s v="891301447_EVEN310075"/>
    <n v="2024236"/>
    <d v="2024-06-21T18:48:26"/>
    <d v="2024-07-11T10:47:26"/>
    <n v="176942"/>
    <n v="0"/>
    <n v="176942"/>
    <s v="EVENTO"/>
    <s v="SAN PEDRO VALLE"/>
    <x v="2"/>
    <s v="Finalizada"/>
    <b v="0"/>
    <m/>
    <n v="176942"/>
    <n v="0"/>
    <m/>
    <n v="176942"/>
    <n v="0"/>
    <n v="176942"/>
    <m/>
    <m/>
    <n v="176942"/>
    <n v="2201539388"/>
    <s v="16.08.2024"/>
    <d v="2024-09-30T00:00:00"/>
  </r>
  <r>
    <n v="891301447"/>
    <s v="HOSPITAL ULPIANO TASCON QUINTERO"/>
    <s v="EVEN"/>
    <n v="312928"/>
    <s v="EVEN312928"/>
    <s v="891301447_EVEN312928"/>
    <n v="2024265"/>
    <d v="2024-07-06T05:59:14"/>
    <d v="2024-10-08T10:18:13"/>
    <n v="162409"/>
    <n v="0"/>
    <n v="162409"/>
    <s v="EVENTO"/>
    <s v="SAN PEDRO VALLE"/>
    <x v="3"/>
    <s v="Finalizada"/>
    <b v="0"/>
    <m/>
    <n v="162409"/>
    <n v="0"/>
    <m/>
    <n v="162409"/>
    <n v="0"/>
    <n v="162409"/>
    <m/>
    <m/>
    <n v="0"/>
    <m/>
    <m/>
    <d v="2024-09-30T00:00:00"/>
  </r>
  <r>
    <n v="891301447"/>
    <s v="HOSPITAL ULPIANO TASCON QUINTERO"/>
    <s v="EVEN"/>
    <n v="315093"/>
    <s v="EVEN315093"/>
    <s v="891301447_EVEN315093"/>
    <n v="2024264"/>
    <d v="2024-07-15T19:16:52"/>
    <d v="2024-10-08T10:26:38"/>
    <n v="86991"/>
    <n v="0"/>
    <n v="86991"/>
    <s v="EVENTO"/>
    <s v="SAN PEDRO VALLE"/>
    <x v="3"/>
    <s v="Finalizada"/>
    <b v="0"/>
    <m/>
    <n v="86991"/>
    <n v="0"/>
    <m/>
    <n v="86991"/>
    <n v="0"/>
    <n v="86991"/>
    <m/>
    <m/>
    <n v="0"/>
    <m/>
    <m/>
    <d v="2024-09-30T00:00:00"/>
  </r>
  <r>
    <n v="891301447"/>
    <s v="HOSPITAL ULPIANO TASCON QUINTERO"/>
    <s v="EVEN"/>
    <n v="316435"/>
    <s v="EVEN316435"/>
    <s v="891301447_EVEN316435"/>
    <n v="2024264"/>
    <d v="2024-07-20T23:33:04"/>
    <d v="2024-10-08T10:32:16"/>
    <n v="106793"/>
    <n v="0"/>
    <n v="106793"/>
    <s v="EVENTO"/>
    <s v="SAN PEDRO VALLE"/>
    <x v="3"/>
    <s v="Finalizada"/>
    <b v="0"/>
    <m/>
    <n v="106793"/>
    <n v="0"/>
    <m/>
    <n v="106793"/>
    <n v="0"/>
    <n v="106793"/>
    <m/>
    <m/>
    <n v="0"/>
    <m/>
    <m/>
    <d v="2024-09-30T00:00:00"/>
  </r>
  <r>
    <n v="891301447"/>
    <s v="HOSPITAL ULPIANO TASCON QUINTERO"/>
    <s v="EVEN"/>
    <n v="318129"/>
    <s v="EVEN318129"/>
    <s v="891301447_EVEN318129"/>
    <n v="2024264"/>
    <d v="2024-07-27T05:06:25"/>
    <d v="2024-10-08T10:37:33"/>
    <n v="754015"/>
    <n v="0"/>
    <n v="754015"/>
    <s v="EVENTO"/>
    <s v="SAN PEDRO VALLE"/>
    <x v="3"/>
    <s v="Finalizada"/>
    <b v="0"/>
    <m/>
    <n v="754015"/>
    <n v="0"/>
    <m/>
    <n v="754015"/>
    <n v="0"/>
    <n v="754015"/>
    <m/>
    <m/>
    <n v="0"/>
    <m/>
    <m/>
    <d v="2024-09-30T00:00:00"/>
  </r>
  <r>
    <n v="891301448"/>
    <s v="HOSPITAL ULPIANO TASCON QUINTERO"/>
    <s v="EVEN"/>
    <n v="331189"/>
    <s v="EVEN331189"/>
    <s v="891301448_EVEN331189"/>
    <n v="2024376"/>
    <d v="2024-09-21T21:59:20"/>
    <d v="2024-10-08T00:00:00"/>
    <n v="129159"/>
    <n v="0"/>
    <n v="129159"/>
    <s v="EVENTO"/>
    <s v="SAN PEDRO VALLE"/>
    <x v="3"/>
    <s v="Finalizada"/>
    <e v="#N/A"/>
    <m/>
    <n v="129159"/>
    <n v="0"/>
    <m/>
    <n v="129159"/>
    <n v="0"/>
    <n v="129159"/>
    <m/>
    <m/>
    <n v="0"/>
    <m/>
    <m/>
    <d v="2024-09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4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8" firstHeaderRow="0" firstDataRow="1" firstDataCol="1"/>
  <pivotFields count="30"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numFmtId="41" showAll="0"/>
    <pivotField showAll="0"/>
    <pivotField dataField="1" numFmtId="41" showAll="0"/>
    <pivotField showAll="0"/>
    <pivotField showAll="0"/>
    <pivotField axis="axisRow" dataField="1" showAll="0">
      <items count="5">
        <item x="2"/>
        <item x="1"/>
        <item x="0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numFmtId="165" showAll="0"/>
    <pivotField showAll="0"/>
    <pivotField showAll="0"/>
    <pivotField showAll="0"/>
    <pivotField numFmtId="165" showAll="0"/>
    <pivotField showAll="0"/>
    <pivotField showAll="0"/>
    <pivotField numFmtId="14" showAll="0"/>
  </pivotFields>
  <rowFields count="1">
    <field x="1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1" baseField="0" baseItem="0" numFmtId="165"/>
  </dataFields>
  <formats count="12"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">
      <pivotArea type="all" dataOnly="0" outline="0" fieldPosition="0"/>
    </format>
    <format dxfId="8">
      <pivotArea outline="0" collapsedLevelsAreSubtotals="1" fieldPosition="0"/>
    </format>
    <format dxfId="7">
      <pivotArea field="14" type="button" dataOnly="0" labelOnly="1" outline="0" axis="axisRow" fieldPosition="0"/>
    </format>
    <format dxfId="6">
      <pivotArea dataOnly="0" labelOnly="1" fieldPosition="0">
        <references count="1">
          <reference field="14" count="0"/>
        </references>
      </pivotArea>
    </format>
    <format dxfId="5">
      <pivotArea dataOnly="0" labelOnly="1" grandRow="1" outline="0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field="14" type="button" dataOnly="0" labelOnly="1" outline="0" axis="axisRow" fieldPosition="0"/>
    </format>
    <format dxfId="2">
      <pivotArea dataOnly="0" labelOnly="1" fieldPosition="0">
        <references count="1">
          <reference field="14" count="0"/>
        </references>
      </pivotArea>
    </format>
    <format dxfId="1">
      <pivotArea dataOnly="0" labelOnly="1" grandRow="1" outline="0" fieldPosition="0"/>
    </format>
    <format dxfId="0">
      <pivotArea dataOnly="0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Dinámica3" cacheId="31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923" firstHeaderRow="1" firstDataRow="1" firstDataCol="1"/>
  <pivotFields count="9">
    <pivotField showAll="0"/>
    <pivotField showAll="0"/>
    <pivotField showAll="0"/>
    <pivotField showAll="0"/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dataField="1" numFmtId="44" showAll="0"/>
    <pivotField axis="axisRow" numFmtId="2" showAll="0">
      <items count="920">
        <item x="918"/>
        <item x="917"/>
        <item x="916"/>
        <item x="915"/>
        <item x="914"/>
        <item x="913"/>
        <item x="912"/>
        <item x="911"/>
        <item x="910"/>
        <item x="909"/>
        <item x="908"/>
        <item x="907"/>
        <item x="906"/>
        <item x="905"/>
        <item x="904"/>
        <item x="903"/>
        <item x="902"/>
        <item x="901"/>
        <item x="900"/>
        <item x="899"/>
        <item x="898"/>
        <item x="897"/>
        <item x="896"/>
        <item x="895"/>
        <item x="894"/>
        <item x="893"/>
        <item x="892"/>
        <item x="891"/>
        <item x="890"/>
        <item x="889"/>
        <item x="888"/>
        <item x="887"/>
        <item x="885"/>
        <item x="884"/>
        <item x="883"/>
        <item x="882"/>
        <item x="881"/>
        <item x="880"/>
        <item x="879"/>
        <item x="878"/>
        <item x="877"/>
        <item x="876"/>
        <item x="875"/>
        <item x="874"/>
        <item x="873"/>
        <item x="872"/>
        <item x="871"/>
        <item x="870"/>
        <item x="869"/>
        <item x="868"/>
        <item x="867"/>
        <item x="866"/>
        <item x="865"/>
        <item x="864"/>
        <item x="863"/>
        <item x="862"/>
        <item x="861"/>
        <item x="860"/>
        <item x="859"/>
        <item x="858"/>
        <item x="857"/>
        <item x="856"/>
        <item x="855"/>
        <item x="854"/>
        <item x="853"/>
        <item x="852"/>
        <item x="851"/>
        <item x="850"/>
        <item x="849"/>
        <item x="848"/>
        <item x="847"/>
        <item x="846"/>
        <item x="845"/>
        <item x="844"/>
        <item x="843"/>
        <item x="842"/>
        <item x="841"/>
        <item x="840"/>
        <item x="839"/>
        <item x="838"/>
        <item x="837"/>
        <item x="836"/>
        <item x="835"/>
        <item x="834"/>
        <item x="833"/>
        <item x="832"/>
        <item x="831"/>
        <item x="830"/>
        <item x="829"/>
        <item x="828"/>
        <item x="827"/>
        <item x="826"/>
        <item x="825"/>
        <item x="824"/>
        <item x="823"/>
        <item x="822"/>
        <item x="821"/>
        <item x="820"/>
        <item x="819"/>
        <item x="818"/>
        <item x="817"/>
        <item x="816"/>
        <item x="815"/>
        <item x="814"/>
        <item x="813"/>
        <item x="812"/>
        <item x="811"/>
        <item x="810"/>
        <item x="809"/>
        <item x="808"/>
        <item x="807"/>
        <item x="806"/>
        <item x="805"/>
        <item x="804"/>
        <item x="803"/>
        <item x="802"/>
        <item x="801"/>
        <item x="800"/>
        <item x="799"/>
        <item x="798"/>
        <item x="797"/>
        <item x="796"/>
        <item x="795"/>
        <item x="794"/>
        <item x="793"/>
        <item x="792"/>
        <item x="791"/>
        <item x="790"/>
        <item x="789"/>
        <item x="788"/>
        <item x="787"/>
        <item x="786"/>
        <item x="785"/>
        <item x="784"/>
        <item x="783"/>
        <item x="782"/>
        <item x="781"/>
        <item x="780"/>
        <item x="779"/>
        <item x="778"/>
        <item x="777"/>
        <item x="776"/>
        <item x="775"/>
        <item x="774"/>
        <item x="773"/>
        <item x="772"/>
        <item x="771"/>
        <item x="770"/>
        <item x="769"/>
        <item x="768"/>
        <item x="767"/>
        <item x="766"/>
        <item x="765"/>
        <item x="764"/>
        <item x="763"/>
        <item x="762"/>
        <item x="761"/>
        <item x="760"/>
        <item x="759"/>
        <item x="758"/>
        <item x="757"/>
        <item x="756"/>
        <item x="755"/>
        <item x="754"/>
        <item x="753"/>
        <item x="752"/>
        <item x="751"/>
        <item x="750"/>
        <item x="749"/>
        <item x="748"/>
        <item x="747"/>
        <item x="746"/>
        <item x="745"/>
        <item x="744"/>
        <item x="743"/>
        <item x="742"/>
        <item x="741"/>
        <item x="740"/>
        <item x="739"/>
        <item x="738"/>
        <item x="737"/>
        <item x="736"/>
        <item x="735"/>
        <item x="734"/>
        <item x="733"/>
        <item x="732"/>
        <item x="731"/>
        <item x="730"/>
        <item x="729"/>
        <item x="728"/>
        <item x="727"/>
        <item x="726"/>
        <item x="725"/>
        <item x="724"/>
        <item x="723"/>
        <item x="722"/>
        <item x="721"/>
        <item x="720"/>
        <item x="719"/>
        <item x="718"/>
        <item x="717"/>
        <item x="716"/>
        <item x="715"/>
        <item x="714"/>
        <item x="713"/>
        <item x="712"/>
        <item x="711"/>
        <item x="710"/>
        <item x="709"/>
        <item x="708"/>
        <item x="707"/>
        <item x="706"/>
        <item x="705"/>
        <item x="704"/>
        <item x="703"/>
        <item x="702"/>
        <item x="701"/>
        <item x="700"/>
        <item x="699"/>
        <item x="698"/>
        <item x="697"/>
        <item x="696"/>
        <item x="695"/>
        <item x="694"/>
        <item x="693"/>
        <item x="692"/>
        <item x="691"/>
        <item x="690"/>
        <item x="689"/>
        <item x="688"/>
        <item x="687"/>
        <item x="686"/>
        <item x="685"/>
        <item x="684"/>
        <item x="683"/>
        <item x="682"/>
        <item x="681"/>
        <item x="680"/>
        <item x="679"/>
        <item x="678"/>
        <item x="677"/>
        <item x="676"/>
        <item x="675"/>
        <item x="674"/>
        <item x="673"/>
        <item x="672"/>
        <item x="671"/>
        <item x="670"/>
        <item x="669"/>
        <item x="668"/>
        <item x="667"/>
        <item x="666"/>
        <item x="665"/>
        <item x="664"/>
        <item x="663"/>
        <item x="662"/>
        <item x="661"/>
        <item x="660"/>
        <item x="659"/>
        <item x="658"/>
        <item x="657"/>
        <item x="656"/>
        <item x="655"/>
        <item x="654"/>
        <item x="653"/>
        <item x="652"/>
        <item x="651"/>
        <item x="650"/>
        <item x="649"/>
        <item x="648"/>
        <item x="647"/>
        <item x="646"/>
        <item x="645"/>
        <item x="644"/>
        <item x="643"/>
        <item x="642"/>
        <item x="641"/>
        <item x="640"/>
        <item x="639"/>
        <item x="638"/>
        <item x="637"/>
        <item x="636"/>
        <item x="635"/>
        <item x="634"/>
        <item x="633"/>
        <item x="632"/>
        <item x="631"/>
        <item x="630"/>
        <item x="629"/>
        <item x="628"/>
        <item x="627"/>
        <item x="626"/>
        <item x="625"/>
        <item x="624"/>
        <item x="623"/>
        <item x="622"/>
        <item x="621"/>
        <item x="620"/>
        <item x="619"/>
        <item x="618"/>
        <item x="617"/>
        <item x="616"/>
        <item x="615"/>
        <item x="614"/>
        <item x="613"/>
        <item x="612"/>
        <item x="611"/>
        <item x="610"/>
        <item x="609"/>
        <item x="608"/>
        <item x="607"/>
        <item x="606"/>
        <item x="605"/>
        <item x="604"/>
        <item x="603"/>
        <item x="602"/>
        <item x="601"/>
        <item x="600"/>
        <item x="599"/>
        <item x="598"/>
        <item x="597"/>
        <item x="596"/>
        <item x="595"/>
        <item x="594"/>
        <item x="593"/>
        <item x="592"/>
        <item x="591"/>
        <item x="590"/>
        <item x="589"/>
        <item x="588"/>
        <item x="587"/>
        <item x="586"/>
        <item x="585"/>
        <item x="584"/>
        <item x="583"/>
        <item x="582"/>
        <item x="581"/>
        <item x="580"/>
        <item x="579"/>
        <item x="578"/>
        <item x="577"/>
        <item x="576"/>
        <item x="575"/>
        <item x="574"/>
        <item x="573"/>
        <item x="572"/>
        <item x="571"/>
        <item x="570"/>
        <item x="569"/>
        <item x="568"/>
        <item x="567"/>
        <item x="566"/>
        <item x="565"/>
        <item x="564"/>
        <item x="563"/>
        <item x="562"/>
        <item x="561"/>
        <item x="560"/>
        <item x="559"/>
        <item x="558"/>
        <item x="557"/>
        <item x="556"/>
        <item x="555"/>
        <item x="554"/>
        <item x="553"/>
        <item x="552"/>
        <item x="551"/>
        <item x="550"/>
        <item x="549"/>
        <item x="548"/>
        <item x="547"/>
        <item x="546"/>
        <item x="545"/>
        <item x="544"/>
        <item x="543"/>
        <item x="542"/>
        <item x="541"/>
        <item x="540"/>
        <item x="539"/>
        <item x="538"/>
        <item x="537"/>
        <item x="536"/>
        <item x="535"/>
        <item x="534"/>
        <item x="533"/>
        <item x="532"/>
        <item x="531"/>
        <item x="530"/>
        <item x="529"/>
        <item x="528"/>
        <item x="527"/>
        <item x="526"/>
        <item x="525"/>
        <item x="524"/>
        <item x="523"/>
        <item x="522"/>
        <item x="521"/>
        <item x="520"/>
        <item x="519"/>
        <item x="518"/>
        <item x="517"/>
        <item x="516"/>
        <item x="515"/>
        <item x="514"/>
        <item x="513"/>
        <item x="512"/>
        <item x="511"/>
        <item x="510"/>
        <item x="509"/>
        <item x="508"/>
        <item x="507"/>
        <item x="506"/>
        <item x="505"/>
        <item x="504"/>
        <item x="503"/>
        <item x="502"/>
        <item x="501"/>
        <item x="500"/>
        <item x="499"/>
        <item x="498"/>
        <item x="497"/>
        <item x="496"/>
        <item x="495"/>
        <item x="494"/>
        <item x="493"/>
        <item x="492"/>
        <item x="491"/>
        <item x="490"/>
        <item x="489"/>
        <item x="488"/>
        <item x="487"/>
        <item x="486"/>
        <item x="485"/>
        <item x="484"/>
        <item x="483"/>
        <item x="482"/>
        <item x="481"/>
        <item x="480"/>
        <item x="479"/>
        <item x="478"/>
        <item x="477"/>
        <item x="476"/>
        <item x="475"/>
        <item x="474"/>
        <item x="473"/>
        <item x="472"/>
        <item x="471"/>
        <item x="470"/>
        <item x="469"/>
        <item x="468"/>
        <item x="467"/>
        <item x="466"/>
        <item x="465"/>
        <item x="464"/>
        <item x="463"/>
        <item x="462"/>
        <item x="461"/>
        <item x="460"/>
        <item x="459"/>
        <item x="458"/>
        <item x="457"/>
        <item x="456"/>
        <item x="455"/>
        <item x="454"/>
        <item x="453"/>
        <item x="452"/>
        <item x="451"/>
        <item x="450"/>
        <item x="449"/>
        <item x="448"/>
        <item x="447"/>
        <item x="446"/>
        <item x="445"/>
        <item x="444"/>
        <item x="443"/>
        <item x="442"/>
        <item x="441"/>
        <item x="440"/>
        <item x="439"/>
        <item x="438"/>
        <item x="437"/>
        <item x="436"/>
        <item x="435"/>
        <item x="434"/>
        <item x="433"/>
        <item x="432"/>
        <item x="431"/>
        <item x="430"/>
        <item x="429"/>
        <item x="428"/>
        <item x="427"/>
        <item x="426"/>
        <item x="425"/>
        <item x="424"/>
        <item x="423"/>
        <item x="422"/>
        <item x="421"/>
        <item x="420"/>
        <item x="419"/>
        <item x="418"/>
        <item x="417"/>
        <item x="416"/>
        <item x="415"/>
        <item x="414"/>
        <item x="413"/>
        <item x="412"/>
        <item x="411"/>
        <item x="410"/>
        <item x="409"/>
        <item x="408"/>
        <item x="407"/>
        <item x="406"/>
        <item x="405"/>
        <item x="404"/>
        <item x="403"/>
        <item x="402"/>
        <item x="401"/>
        <item x="400"/>
        <item x="399"/>
        <item x="398"/>
        <item x="397"/>
        <item x="396"/>
        <item x="395"/>
        <item x="394"/>
        <item x="393"/>
        <item x="392"/>
        <item x="391"/>
        <item x="390"/>
        <item x="389"/>
        <item x="388"/>
        <item x="387"/>
        <item x="386"/>
        <item x="385"/>
        <item x="384"/>
        <item x="383"/>
        <item x="382"/>
        <item x="381"/>
        <item x="380"/>
        <item x="379"/>
        <item x="378"/>
        <item x="377"/>
        <item x="376"/>
        <item x="375"/>
        <item x="374"/>
        <item x="373"/>
        <item x="372"/>
        <item x="371"/>
        <item x="370"/>
        <item x="369"/>
        <item x="368"/>
        <item x="367"/>
        <item x="366"/>
        <item x="365"/>
        <item x="364"/>
        <item x="363"/>
        <item x="362"/>
        <item x="361"/>
        <item x="360"/>
        <item x="359"/>
        <item x="358"/>
        <item x="357"/>
        <item x="356"/>
        <item x="355"/>
        <item x="354"/>
        <item x="353"/>
        <item x="352"/>
        <item x="351"/>
        <item x="350"/>
        <item x="349"/>
        <item x="348"/>
        <item x="347"/>
        <item x="346"/>
        <item x="345"/>
        <item x="344"/>
        <item x="343"/>
        <item x="342"/>
        <item x="341"/>
        <item x="340"/>
        <item x="339"/>
        <item x="338"/>
        <item x="337"/>
        <item x="336"/>
        <item x="335"/>
        <item x="334"/>
        <item x="333"/>
        <item x="332"/>
        <item x="331"/>
        <item x="330"/>
        <item x="329"/>
        <item x="328"/>
        <item x="327"/>
        <item x="326"/>
        <item x="325"/>
        <item x="324"/>
        <item x="323"/>
        <item x="322"/>
        <item x="321"/>
        <item x="320"/>
        <item x="319"/>
        <item x="318"/>
        <item x="317"/>
        <item x="316"/>
        <item x="315"/>
        <item x="314"/>
        <item x="313"/>
        <item x="312"/>
        <item x="311"/>
        <item x="310"/>
        <item x="309"/>
        <item x="308"/>
        <item x="307"/>
        <item x="306"/>
        <item x="305"/>
        <item x="304"/>
        <item x="303"/>
        <item x="302"/>
        <item x="301"/>
        <item x="300"/>
        <item x="299"/>
        <item x="298"/>
        <item x="297"/>
        <item x="296"/>
        <item x="295"/>
        <item x="294"/>
        <item x="293"/>
        <item x="292"/>
        <item x="291"/>
        <item x="290"/>
        <item x="289"/>
        <item x="288"/>
        <item x="287"/>
        <item x="286"/>
        <item x="285"/>
        <item x="284"/>
        <item x="283"/>
        <item x="282"/>
        <item x="281"/>
        <item x="280"/>
        <item x="279"/>
        <item x="278"/>
        <item x="277"/>
        <item x="276"/>
        <item x="275"/>
        <item x="274"/>
        <item x="273"/>
        <item x="272"/>
        <item x="271"/>
        <item x="270"/>
        <item x="269"/>
        <item x="268"/>
        <item x="267"/>
        <item x="266"/>
        <item x="265"/>
        <item x="264"/>
        <item x="263"/>
        <item x="262"/>
        <item x="261"/>
        <item x="260"/>
        <item x="259"/>
        <item x="258"/>
        <item x="257"/>
        <item x="256"/>
        <item x="255"/>
        <item x="254"/>
        <item x="253"/>
        <item x="252"/>
        <item x="251"/>
        <item x="250"/>
        <item x="249"/>
        <item x="248"/>
        <item x="247"/>
        <item x="246"/>
        <item x="245"/>
        <item x="244"/>
        <item x="243"/>
        <item x="242"/>
        <item x="241"/>
        <item x="240"/>
        <item x="239"/>
        <item x="238"/>
        <item x="237"/>
        <item x="236"/>
        <item x="235"/>
        <item x="234"/>
        <item x="233"/>
        <item x="232"/>
        <item x="231"/>
        <item x="230"/>
        <item x="229"/>
        <item x="228"/>
        <item x="227"/>
        <item x="226"/>
        <item x="225"/>
        <item x="224"/>
        <item x="223"/>
        <item x="222"/>
        <item x="221"/>
        <item x="220"/>
        <item x="219"/>
        <item x="218"/>
        <item x="217"/>
        <item x="216"/>
        <item x="215"/>
        <item x="214"/>
        <item x="213"/>
        <item x="212"/>
        <item x="211"/>
        <item x="210"/>
        <item x="209"/>
        <item x="208"/>
        <item x="207"/>
        <item x="206"/>
        <item x="205"/>
        <item x="204"/>
        <item x="203"/>
        <item x="202"/>
        <item x="201"/>
        <item x="200"/>
        <item x="199"/>
        <item x="198"/>
        <item x="197"/>
        <item x="196"/>
        <item x="195"/>
        <item x="194"/>
        <item x="193"/>
        <item x="192"/>
        <item x="191"/>
        <item x="190"/>
        <item x="189"/>
        <item x="188"/>
        <item x="187"/>
        <item x="186"/>
        <item x="185"/>
        <item x="184"/>
        <item x="183"/>
        <item x="182"/>
        <item x="181"/>
        <item x="180"/>
        <item x="179"/>
        <item x="178"/>
        <item x="177"/>
        <item x="176"/>
        <item x="175"/>
        <item x="174"/>
        <item x="173"/>
        <item x="172"/>
        <item x="171"/>
        <item x="170"/>
        <item x="169"/>
        <item x="168"/>
        <item x="167"/>
        <item x="166"/>
        <item x="165"/>
        <item x="164"/>
        <item x="163"/>
        <item x="162"/>
        <item x="161"/>
        <item x="160"/>
        <item x="159"/>
        <item x="158"/>
        <item x="157"/>
        <item x="156"/>
        <item x="155"/>
        <item x="154"/>
        <item x="153"/>
        <item x="152"/>
        <item x="151"/>
        <item x="150"/>
        <item x="149"/>
        <item x="148"/>
        <item x="147"/>
        <item x="146"/>
        <item x="145"/>
        <item x="144"/>
        <item x="143"/>
        <item x="142"/>
        <item x="141"/>
        <item x="140"/>
        <item x="139"/>
        <item x="138"/>
        <item x="137"/>
        <item x="136"/>
        <item x="135"/>
        <item x="134"/>
        <item x="133"/>
        <item x="132"/>
        <item x="131"/>
        <item x="130"/>
        <item x="129"/>
        <item x="128"/>
        <item x="127"/>
        <item x="126"/>
        <item x="125"/>
        <item x="124"/>
        <item x="123"/>
        <item x="122"/>
        <item x="121"/>
        <item x="120"/>
        <item x="119"/>
        <item x="118"/>
        <item x="117"/>
        <item x="116"/>
        <item x="115"/>
        <item x="114"/>
        <item x="113"/>
        <item x="112"/>
        <item x="111"/>
        <item x="110"/>
        <item x="109"/>
        <item x="108"/>
        <item x="107"/>
        <item x="106"/>
        <item x="105"/>
        <item x="104"/>
        <item x="103"/>
        <item x="102"/>
        <item x="101"/>
        <item x="100"/>
        <item x="99"/>
        <item x="98"/>
        <item x="97"/>
        <item x="96"/>
        <item x="95"/>
        <item x="94"/>
        <item x="93"/>
        <item x="92"/>
        <item x="91"/>
        <item x="90"/>
        <item x="89"/>
        <item x="88"/>
        <item x="87"/>
        <item x="86"/>
        <item x="85"/>
        <item x="84"/>
        <item x="83"/>
        <item x="82"/>
        <item x="81"/>
        <item x="80"/>
        <item x="79"/>
        <item x="78"/>
        <item x="77"/>
        <item x="76"/>
        <item x="75"/>
        <item x="74"/>
        <item x="73"/>
        <item x="72"/>
        <item x="71"/>
        <item x="70"/>
        <item x="69"/>
        <item x="68"/>
        <item x="67"/>
        <item x="66"/>
        <item x="65"/>
        <item x="64"/>
        <item x="63"/>
        <item x="62"/>
        <item x="61"/>
        <item x="60"/>
        <item x="59"/>
        <item x="58"/>
        <item x="57"/>
        <item x="56"/>
        <item x="55"/>
        <item x="54"/>
        <item x="53"/>
        <item x="52"/>
        <item x="51"/>
        <item x="50"/>
        <item x="49"/>
        <item x="48"/>
        <item x="47"/>
        <item x="46"/>
        <item x="45"/>
        <item x="44"/>
        <item x="43"/>
        <item x="42"/>
        <item x="41"/>
        <item x="40"/>
        <item x="39"/>
        <item x="38"/>
        <item x="37"/>
        <item x="36"/>
        <item x="35"/>
        <item x="34"/>
        <item x="33"/>
        <item x="32"/>
        <item x="31"/>
        <item x="30"/>
        <item x="29"/>
        <item x="28"/>
        <item x="27"/>
        <item x="26"/>
        <item x="25"/>
        <item x="24"/>
        <item x="23"/>
        <item x="22"/>
        <item x="21"/>
        <item x="20"/>
        <item x="19"/>
        <item x="18"/>
        <item x="17"/>
        <item x="16"/>
        <item x="15"/>
        <item x="14"/>
        <item x="13"/>
        <item x="12"/>
        <item x="11"/>
        <item x="10"/>
        <item x="9"/>
        <item x="8"/>
        <item x="7"/>
        <item x="6"/>
        <item x="5"/>
        <item x="4"/>
        <item x="3"/>
        <item x="2"/>
        <item x="1"/>
        <item x="0"/>
        <item x="886"/>
        <item t="default"/>
      </items>
    </pivotField>
    <pivotField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7"/>
  </rowFields>
  <rowItems count="92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6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4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7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>
      <x v="880"/>
    </i>
    <i>
      <x v="881"/>
    </i>
    <i>
      <x v="882"/>
    </i>
    <i>
      <x v="883"/>
    </i>
    <i>
      <x v="884"/>
    </i>
    <i>
      <x v="885"/>
    </i>
    <i>
      <x v="886"/>
    </i>
    <i>
      <x v="887"/>
    </i>
    <i>
      <x v="888"/>
    </i>
    <i>
      <x v="889"/>
    </i>
    <i>
      <x v="890"/>
    </i>
    <i>
      <x v="891"/>
    </i>
    <i>
      <x v="892"/>
    </i>
    <i>
      <x v="893"/>
    </i>
    <i>
      <x v="894"/>
    </i>
    <i>
      <x v="895"/>
    </i>
    <i>
      <x v="896"/>
    </i>
    <i>
      <x v="897"/>
    </i>
    <i>
      <x v="898"/>
    </i>
    <i>
      <x v="899"/>
    </i>
    <i>
      <x v="900"/>
    </i>
    <i>
      <x v="901"/>
    </i>
    <i>
      <x v="902"/>
    </i>
    <i>
      <x v="903"/>
    </i>
    <i>
      <x v="904"/>
    </i>
    <i>
      <x v="905"/>
    </i>
    <i>
      <x v="906"/>
    </i>
    <i>
      <x v="907"/>
    </i>
    <i>
      <x v="908"/>
    </i>
    <i>
      <x v="909"/>
    </i>
    <i>
      <x v="910"/>
    </i>
    <i>
      <x v="911"/>
    </i>
    <i>
      <x v="912"/>
    </i>
    <i>
      <x v="913"/>
    </i>
    <i>
      <x v="914"/>
    </i>
    <i>
      <x v="915"/>
    </i>
    <i>
      <x v="916"/>
    </i>
    <i>
      <x v="917"/>
    </i>
    <i>
      <x v="918"/>
    </i>
    <i t="grand">
      <x/>
    </i>
  </rowItems>
  <colItems count="1">
    <i/>
  </colItems>
  <dataFields count="1">
    <dataField name="Suma de NOS DEBEN" fld="6" baseField="0" baseItem="0" numFmtId="44"/>
  </dataFields>
  <formats count="1">
    <format dxfId="16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opLeftCell="A39" zoomScale="70" zoomScaleNormal="70" workbookViewId="0">
      <selection activeCell="B62" sqref="B62"/>
    </sheetView>
  </sheetViews>
  <sheetFormatPr baseColWidth="10" defaultRowHeight="14.5" x14ac:dyDescent="0.35"/>
  <cols>
    <col min="2" max="2" width="40.81640625" customWidth="1"/>
    <col min="6" max="6" width="26.81640625" customWidth="1"/>
    <col min="7" max="8" width="14.54296875" customWidth="1"/>
    <col min="9" max="9" width="22.453125" customWidth="1"/>
    <col min="10" max="10" width="17" bestFit="1" customWidth="1"/>
    <col min="11" max="11" width="31.26953125" customWidth="1"/>
  </cols>
  <sheetData>
    <row r="1" spans="1:11" x14ac:dyDescent="0.35">
      <c r="K1" s="1"/>
    </row>
    <row r="2" spans="1:11" x14ac:dyDescent="0.35">
      <c r="K2" s="1"/>
    </row>
    <row r="3" spans="1:11" ht="21" x14ac:dyDescent="0.5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18.5" x14ac:dyDescent="0.45">
      <c r="A4" s="36" t="s">
        <v>1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1" ht="18.5" x14ac:dyDescent="0.45">
      <c r="A5" s="36" t="s">
        <v>2</v>
      </c>
      <c r="B5" s="36"/>
      <c r="C5" s="36"/>
      <c r="D5" s="36"/>
      <c r="E5" s="36"/>
      <c r="F5" s="36"/>
      <c r="G5" s="36"/>
      <c r="H5" s="36"/>
      <c r="I5" s="36"/>
      <c r="J5" s="36"/>
      <c r="K5" s="36"/>
    </row>
    <row r="6" spans="1:11" ht="15.75" customHeight="1" x14ac:dyDescent="0.35">
      <c r="A6" s="37" t="s">
        <v>8</v>
      </c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1" ht="15.75" customHeight="1" x14ac:dyDescent="0.35">
      <c r="A7" s="38">
        <v>45565</v>
      </c>
      <c r="B7" s="38"/>
      <c r="C7" s="38"/>
      <c r="D7" s="38"/>
      <c r="E7" s="38"/>
      <c r="F7" s="38"/>
      <c r="G7" s="38"/>
      <c r="H7" s="38"/>
      <c r="I7" s="38"/>
      <c r="J7" s="39"/>
      <c r="K7" s="39"/>
    </row>
    <row r="8" spans="1:11" ht="29" x14ac:dyDescent="0.35">
      <c r="A8" s="2" t="s">
        <v>9</v>
      </c>
      <c r="B8" s="2" t="s">
        <v>10</v>
      </c>
      <c r="C8" s="2" t="s">
        <v>11</v>
      </c>
      <c r="D8" s="2" t="s">
        <v>17</v>
      </c>
      <c r="E8" s="2" t="s">
        <v>3</v>
      </c>
      <c r="F8" s="2" t="s">
        <v>13</v>
      </c>
      <c r="G8" s="2" t="s">
        <v>14</v>
      </c>
      <c r="H8" s="2" t="s">
        <v>20</v>
      </c>
      <c r="I8" s="2" t="s">
        <v>15</v>
      </c>
      <c r="J8" s="2" t="s">
        <v>16</v>
      </c>
      <c r="K8" s="2" t="s">
        <v>18</v>
      </c>
    </row>
    <row r="9" spans="1:11" x14ac:dyDescent="0.35">
      <c r="A9" s="8">
        <v>891301447</v>
      </c>
      <c r="B9" s="8" t="s">
        <v>1</v>
      </c>
      <c r="C9" s="8" t="s">
        <v>12</v>
      </c>
      <c r="D9" s="7">
        <v>624484</v>
      </c>
      <c r="E9" s="9">
        <v>2019584</v>
      </c>
      <c r="F9" s="10">
        <v>43804</v>
      </c>
      <c r="G9" s="6">
        <v>75350</v>
      </c>
      <c r="H9" s="6"/>
      <c r="I9" s="6">
        <f t="shared" ref="I9:I41" si="0">+G9-H9</f>
        <v>75350</v>
      </c>
      <c r="J9" s="11" t="s">
        <v>7</v>
      </c>
      <c r="K9" s="12" t="s">
        <v>19</v>
      </c>
    </row>
    <row r="10" spans="1:11" x14ac:dyDescent="0.35">
      <c r="A10" s="8">
        <v>891301447</v>
      </c>
      <c r="B10" s="8" t="s">
        <v>1</v>
      </c>
      <c r="C10" s="8" t="s">
        <v>12</v>
      </c>
      <c r="D10" s="7">
        <v>643302</v>
      </c>
      <c r="E10" s="9">
        <v>2020009</v>
      </c>
      <c r="F10" s="10">
        <v>43868</v>
      </c>
      <c r="G10" s="6">
        <v>54300</v>
      </c>
      <c r="H10" s="6"/>
      <c r="I10" s="6">
        <f t="shared" si="0"/>
        <v>54300</v>
      </c>
      <c r="J10" s="11" t="s">
        <v>7</v>
      </c>
      <c r="K10" s="12" t="s">
        <v>19</v>
      </c>
    </row>
    <row r="11" spans="1:11" x14ac:dyDescent="0.35">
      <c r="A11" s="8">
        <v>891301447</v>
      </c>
      <c r="B11" s="8" t="s">
        <v>1</v>
      </c>
      <c r="C11" s="8" t="s">
        <v>12</v>
      </c>
      <c r="D11" s="7">
        <v>642358</v>
      </c>
      <c r="E11" s="9">
        <v>2020009</v>
      </c>
      <c r="F11" s="10">
        <v>43868</v>
      </c>
      <c r="G11" s="6">
        <v>4600</v>
      </c>
      <c r="H11" s="6"/>
      <c r="I11" s="6">
        <f t="shared" si="0"/>
        <v>4600</v>
      </c>
      <c r="J11" s="11" t="s">
        <v>7</v>
      </c>
      <c r="K11" s="12" t="s">
        <v>19</v>
      </c>
    </row>
    <row r="12" spans="1:11" x14ac:dyDescent="0.35">
      <c r="A12" s="8">
        <v>891301447</v>
      </c>
      <c r="B12" s="8" t="s">
        <v>1</v>
      </c>
      <c r="C12" s="8" t="s">
        <v>12</v>
      </c>
      <c r="D12" s="7">
        <v>640616</v>
      </c>
      <c r="E12" s="9">
        <v>2020009</v>
      </c>
      <c r="F12" s="10">
        <v>43868</v>
      </c>
      <c r="G12" s="6">
        <v>120820</v>
      </c>
      <c r="H12" s="6"/>
      <c r="I12" s="6">
        <f t="shared" si="0"/>
        <v>120820</v>
      </c>
      <c r="J12" s="11" t="s">
        <v>7</v>
      </c>
      <c r="K12" s="12" t="s">
        <v>19</v>
      </c>
    </row>
    <row r="13" spans="1:11" x14ac:dyDescent="0.35">
      <c r="A13" s="8">
        <v>891301447</v>
      </c>
      <c r="B13" s="8" t="s">
        <v>1</v>
      </c>
      <c r="C13" s="8" t="s">
        <v>12</v>
      </c>
      <c r="D13" s="7">
        <v>635823</v>
      </c>
      <c r="E13" s="9">
        <v>2020009</v>
      </c>
      <c r="F13" s="10">
        <v>43868</v>
      </c>
      <c r="G13" s="6">
        <v>55020</v>
      </c>
      <c r="H13" s="6"/>
      <c r="I13" s="6">
        <f t="shared" si="0"/>
        <v>55020</v>
      </c>
      <c r="J13" s="11" t="s">
        <v>7</v>
      </c>
      <c r="K13" s="12" t="s">
        <v>19</v>
      </c>
    </row>
    <row r="14" spans="1:11" x14ac:dyDescent="0.35">
      <c r="A14" s="8">
        <v>891301447</v>
      </c>
      <c r="B14" s="8" t="s">
        <v>1</v>
      </c>
      <c r="C14" s="8" t="s">
        <v>12</v>
      </c>
      <c r="D14" s="7">
        <v>635749</v>
      </c>
      <c r="E14" s="9">
        <v>2020009</v>
      </c>
      <c r="F14" s="10">
        <v>43868</v>
      </c>
      <c r="G14" s="6">
        <v>62370</v>
      </c>
      <c r="H14" s="6"/>
      <c r="I14" s="6">
        <f t="shared" si="0"/>
        <v>62370</v>
      </c>
      <c r="J14" s="11" t="s">
        <v>7</v>
      </c>
      <c r="K14" s="12" t="s">
        <v>19</v>
      </c>
    </row>
    <row r="15" spans="1:11" x14ac:dyDescent="0.35">
      <c r="A15" s="8">
        <v>891301447</v>
      </c>
      <c r="B15" s="8" t="s">
        <v>1</v>
      </c>
      <c r="C15" s="8" t="s">
        <v>12</v>
      </c>
      <c r="D15" s="13">
        <v>654682</v>
      </c>
      <c r="E15" s="13">
        <v>2020092</v>
      </c>
      <c r="F15" s="10">
        <v>43931</v>
      </c>
      <c r="G15" s="6">
        <v>84750</v>
      </c>
      <c r="H15" s="6"/>
      <c r="I15" s="6">
        <f t="shared" si="0"/>
        <v>84750</v>
      </c>
      <c r="J15" s="11" t="s">
        <v>7</v>
      </c>
      <c r="K15" s="12" t="s">
        <v>19</v>
      </c>
    </row>
    <row r="16" spans="1:11" x14ac:dyDescent="0.35">
      <c r="A16" s="8">
        <v>891301447</v>
      </c>
      <c r="B16" s="8" t="s">
        <v>1</v>
      </c>
      <c r="C16" s="8" t="s">
        <v>12</v>
      </c>
      <c r="D16" s="7">
        <v>3887</v>
      </c>
      <c r="E16" s="9">
        <v>2020452</v>
      </c>
      <c r="F16" s="10">
        <v>44145</v>
      </c>
      <c r="G16" s="6">
        <v>59055</v>
      </c>
      <c r="H16" s="6"/>
      <c r="I16" s="6">
        <f t="shared" si="0"/>
        <v>59055</v>
      </c>
      <c r="J16" s="11" t="s">
        <v>7</v>
      </c>
      <c r="K16" s="12" t="s">
        <v>19</v>
      </c>
    </row>
    <row r="17" spans="1:11" x14ac:dyDescent="0.35">
      <c r="A17" s="8">
        <v>891301447</v>
      </c>
      <c r="B17" s="8" t="s">
        <v>1</v>
      </c>
      <c r="C17" s="8" t="s">
        <v>12</v>
      </c>
      <c r="D17" s="7">
        <v>3386</v>
      </c>
      <c r="E17" s="14">
        <v>2020452</v>
      </c>
      <c r="F17" s="10">
        <v>44145</v>
      </c>
      <c r="G17" s="6">
        <v>66136</v>
      </c>
      <c r="H17" s="6"/>
      <c r="I17" s="6">
        <f t="shared" si="0"/>
        <v>66136</v>
      </c>
      <c r="J17" s="11" t="s">
        <v>7</v>
      </c>
      <c r="K17" s="12" t="s">
        <v>19</v>
      </c>
    </row>
    <row r="18" spans="1:11" x14ac:dyDescent="0.35">
      <c r="A18" s="8">
        <v>891301447</v>
      </c>
      <c r="B18" s="8" t="s">
        <v>1</v>
      </c>
      <c r="C18" s="8" t="s">
        <v>12</v>
      </c>
      <c r="D18" s="7">
        <v>39170</v>
      </c>
      <c r="E18" s="9">
        <v>2021126</v>
      </c>
      <c r="F18" s="10">
        <v>44326</v>
      </c>
      <c r="G18" s="6">
        <v>60966</v>
      </c>
      <c r="H18" s="6"/>
      <c r="I18" s="6">
        <f t="shared" si="0"/>
        <v>60966</v>
      </c>
      <c r="J18" s="11" t="s">
        <v>7</v>
      </c>
      <c r="K18" s="12" t="s">
        <v>19</v>
      </c>
    </row>
    <row r="19" spans="1:11" x14ac:dyDescent="0.35">
      <c r="A19" s="8">
        <v>891301447</v>
      </c>
      <c r="B19" s="8" t="s">
        <v>1</v>
      </c>
      <c r="C19" s="8" t="s">
        <v>12</v>
      </c>
      <c r="D19" s="7">
        <v>38252</v>
      </c>
      <c r="E19" s="14">
        <v>2021126</v>
      </c>
      <c r="F19" s="10">
        <v>44326</v>
      </c>
      <c r="G19" s="6">
        <v>503166</v>
      </c>
      <c r="H19" s="6"/>
      <c r="I19" s="6">
        <f t="shared" si="0"/>
        <v>503166</v>
      </c>
      <c r="J19" s="11" t="s">
        <v>7</v>
      </c>
      <c r="K19" s="12" t="s">
        <v>19</v>
      </c>
    </row>
    <row r="20" spans="1:11" x14ac:dyDescent="0.35">
      <c r="A20" s="8">
        <v>891301447</v>
      </c>
      <c r="B20" s="8" t="s">
        <v>1</v>
      </c>
      <c r="C20" s="8" t="s">
        <v>12</v>
      </c>
      <c r="D20" s="7">
        <v>75278</v>
      </c>
      <c r="E20" s="9">
        <v>2021561</v>
      </c>
      <c r="F20" s="10">
        <v>44479</v>
      </c>
      <c r="G20" s="6">
        <v>250687</v>
      </c>
      <c r="H20" s="6"/>
      <c r="I20" s="6">
        <f t="shared" si="0"/>
        <v>250687</v>
      </c>
      <c r="J20" s="11" t="s">
        <v>7</v>
      </c>
      <c r="K20" s="12" t="s">
        <v>19</v>
      </c>
    </row>
    <row r="21" spans="1:11" x14ac:dyDescent="0.35">
      <c r="A21" s="8">
        <v>891301447</v>
      </c>
      <c r="B21" s="8" t="s">
        <v>1</v>
      </c>
      <c r="C21" s="8" t="s">
        <v>12</v>
      </c>
      <c r="D21" s="13">
        <v>87073</v>
      </c>
      <c r="E21" s="13">
        <v>2021684</v>
      </c>
      <c r="F21" s="10">
        <v>44518</v>
      </c>
      <c r="G21" s="6">
        <v>67700</v>
      </c>
      <c r="H21" s="6"/>
      <c r="I21" s="6">
        <f t="shared" si="0"/>
        <v>67700</v>
      </c>
      <c r="J21" s="11" t="s">
        <v>7</v>
      </c>
      <c r="K21" s="12" t="s">
        <v>19</v>
      </c>
    </row>
    <row r="22" spans="1:11" x14ac:dyDescent="0.35">
      <c r="A22" s="8">
        <v>891301447</v>
      </c>
      <c r="B22" s="8" t="s">
        <v>1</v>
      </c>
      <c r="C22" s="8" t="s">
        <v>12</v>
      </c>
      <c r="D22" s="13">
        <v>79388</v>
      </c>
      <c r="E22" s="13">
        <v>2021684</v>
      </c>
      <c r="F22" s="10">
        <v>44518</v>
      </c>
      <c r="G22" s="6">
        <v>61493</v>
      </c>
      <c r="H22" s="6"/>
      <c r="I22" s="6">
        <f t="shared" si="0"/>
        <v>61493</v>
      </c>
      <c r="J22" s="11" t="s">
        <v>7</v>
      </c>
      <c r="K22" s="12" t="s">
        <v>19</v>
      </c>
    </row>
    <row r="23" spans="1:11" x14ac:dyDescent="0.35">
      <c r="A23" s="8">
        <v>891301447</v>
      </c>
      <c r="B23" s="8" t="s">
        <v>1</v>
      </c>
      <c r="C23" s="8" t="s">
        <v>12</v>
      </c>
      <c r="D23" s="13">
        <v>96480</v>
      </c>
      <c r="E23" s="13">
        <v>2021743</v>
      </c>
      <c r="F23" s="10">
        <v>44573</v>
      </c>
      <c r="G23" s="6">
        <v>86732</v>
      </c>
      <c r="H23" s="6"/>
      <c r="I23" s="6">
        <f t="shared" si="0"/>
        <v>86732</v>
      </c>
      <c r="J23" s="11" t="s">
        <v>7</v>
      </c>
      <c r="K23" s="12" t="s">
        <v>19</v>
      </c>
    </row>
    <row r="24" spans="1:11" x14ac:dyDescent="0.35">
      <c r="A24" s="8">
        <v>891301447</v>
      </c>
      <c r="B24" s="8" t="s">
        <v>1</v>
      </c>
      <c r="C24" s="8" t="s">
        <v>12</v>
      </c>
      <c r="D24" s="13">
        <v>94014</v>
      </c>
      <c r="E24" s="13">
        <v>2021743</v>
      </c>
      <c r="F24" s="10">
        <v>44573</v>
      </c>
      <c r="G24" s="6">
        <v>377771</v>
      </c>
      <c r="H24" s="6"/>
      <c r="I24" s="6">
        <f t="shared" si="0"/>
        <v>377771</v>
      </c>
      <c r="J24" s="11" t="s">
        <v>7</v>
      </c>
      <c r="K24" s="12" t="s">
        <v>19</v>
      </c>
    </row>
    <row r="25" spans="1:11" x14ac:dyDescent="0.35">
      <c r="A25" s="8">
        <v>891301447</v>
      </c>
      <c r="B25" s="8" t="s">
        <v>1</v>
      </c>
      <c r="C25" s="8" t="s">
        <v>12</v>
      </c>
      <c r="D25" s="13">
        <v>91187</v>
      </c>
      <c r="E25" s="13">
        <v>2021743</v>
      </c>
      <c r="F25" s="10">
        <v>44573</v>
      </c>
      <c r="G25" s="6">
        <v>61059</v>
      </c>
      <c r="H25" s="6"/>
      <c r="I25" s="6">
        <f t="shared" si="0"/>
        <v>61059</v>
      </c>
      <c r="J25" s="11" t="s">
        <v>7</v>
      </c>
      <c r="K25" s="12" t="s">
        <v>19</v>
      </c>
    </row>
    <row r="26" spans="1:11" x14ac:dyDescent="0.35">
      <c r="A26" s="8">
        <v>891301447</v>
      </c>
      <c r="B26" s="8" t="s">
        <v>1</v>
      </c>
      <c r="C26" s="8" t="s">
        <v>12</v>
      </c>
      <c r="D26" s="13">
        <v>99426</v>
      </c>
      <c r="E26" s="13">
        <v>2022020</v>
      </c>
      <c r="F26" s="10">
        <v>44602</v>
      </c>
      <c r="G26" s="6">
        <v>66328</v>
      </c>
      <c r="H26" s="6"/>
      <c r="I26" s="6">
        <f t="shared" si="0"/>
        <v>66328</v>
      </c>
      <c r="J26" s="11" t="s">
        <v>7</v>
      </c>
      <c r="K26" s="12" t="s">
        <v>19</v>
      </c>
    </row>
    <row r="27" spans="1:11" x14ac:dyDescent="0.35">
      <c r="A27" s="8">
        <v>891301447</v>
      </c>
      <c r="B27" s="8" t="s">
        <v>1</v>
      </c>
      <c r="C27" s="8" t="s">
        <v>12</v>
      </c>
      <c r="D27" s="13">
        <v>98723</v>
      </c>
      <c r="E27" s="13">
        <v>2022020</v>
      </c>
      <c r="F27" s="10">
        <v>44602</v>
      </c>
      <c r="G27" s="6">
        <v>77656</v>
      </c>
      <c r="H27" s="6"/>
      <c r="I27" s="6">
        <f t="shared" si="0"/>
        <v>77656</v>
      </c>
      <c r="J27" s="11" t="s">
        <v>7</v>
      </c>
      <c r="K27" s="12" t="s">
        <v>19</v>
      </c>
    </row>
    <row r="28" spans="1:11" x14ac:dyDescent="0.35">
      <c r="A28" s="8">
        <v>891301447</v>
      </c>
      <c r="B28" s="8" t="s">
        <v>1</v>
      </c>
      <c r="C28" s="8" t="s">
        <v>12</v>
      </c>
      <c r="D28" s="7">
        <v>109960</v>
      </c>
      <c r="E28" s="9">
        <v>2022085</v>
      </c>
      <c r="F28" s="10">
        <v>44627</v>
      </c>
      <c r="G28" s="6">
        <v>78410</v>
      </c>
      <c r="H28" s="6"/>
      <c r="I28" s="6">
        <f t="shared" si="0"/>
        <v>78410</v>
      </c>
      <c r="J28" s="11" t="s">
        <v>7</v>
      </c>
      <c r="K28" s="12" t="s">
        <v>19</v>
      </c>
    </row>
    <row r="29" spans="1:11" x14ac:dyDescent="0.35">
      <c r="A29" s="8">
        <v>891301447</v>
      </c>
      <c r="B29" s="8" t="s">
        <v>1</v>
      </c>
      <c r="C29" s="8" t="s">
        <v>12</v>
      </c>
      <c r="D29" s="7">
        <v>124384</v>
      </c>
      <c r="E29" s="14">
        <v>2022203</v>
      </c>
      <c r="F29" s="10">
        <v>44686</v>
      </c>
      <c r="G29" s="6">
        <v>308134</v>
      </c>
      <c r="H29" s="6"/>
      <c r="I29" s="6">
        <f t="shared" si="0"/>
        <v>308134</v>
      </c>
      <c r="J29" s="11" t="s">
        <v>7</v>
      </c>
      <c r="K29" s="12" t="s">
        <v>19</v>
      </c>
    </row>
    <row r="30" spans="1:11" x14ac:dyDescent="0.35">
      <c r="A30" s="8">
        <v>891301447</v>
      </c>
      <c r="B30" s="8" t="s">
        <v>1</v>
      </c>
      <c r="C30" s="8" t="s">
        <v>12</v>
      </c>
      <c r="D30" s="7">
        <v>139142</v>
      </c>
      <c r="E30" s="14">
        <v>2022295</v>
      </c>
      <c r="F30" s="10">
        <v>44742</v>
      </c>
      <c r="G30" s="6">
        <v>75896</v>
      </c>
      <c r="H30" s="6"/>
      <c r="I30" s="6">
        <f t="shared" si="0"/>
        <v>75896</v>
      </c>
      <c r="J30" s="11" t="s">
        <v>7</v>
      </c>
      <c r="K30" s="12" t="s">
        <v>19</v>
      </c>
    </row>
    <row r="31" spans="1:11" x14ac:dyDescent="0.35">
      <c r="A31" s="8">
        <v>891301447</v>
      </c>
      <c r="B31" s="8" t="s">
        <v>1</v>
      </c>
      <c r="C31" s="8" t="s">
        <v>12</v>
      </c>
      <c r="D31" s="7">
        <v>138319</v>
      </c>
      <c r="E31" s="14">
        <v>2022295</v>
      </c>
      <c r="F31" s="10">
        <v>44742</v>
      </c>
      <c r="G31" s="6">
        <v>70187</v>
      </c>
      <c r="H31" s="6"/>
      <c r="I31" s="6">
        <f t="shared" si="0"/>
        <v>70187</v>
      </c>
      <c r="J31" s="11" t="s">
        <v>7</v>
      </c>
      <c r="K31" s="12" t="s">
        <v>19</v>
      </c>
    </row>
    <row r="32" spans="1:11" x14ac:dyDescent="0.35">
      <c r="A32" s="8">
        <v>891301447</v>
      </c>
      <c r="B32" s="8" t="s">
        <v>1</v>
      </c>
      <c r="C32" s="8" t="s">
        <v>12</v>
      </c>
      <c r="D32" s="7">
        <v>136483</v>
      </c>
      <c r="E32" s="14">
        <v>2022295</v>
      </c>
      <c r="F32" s="10">
        <v>44742</v>
      </c>
      <c r="G32" s="6">
        <v>95794</v>
      </c>
      <c r="H32" s="6"/>
      <c r="I32" s="6">
        <f t="shared" si="0"/>
        <v>95794</v>
      </c>
      <c r="J32" s="11" t="s">
        <v>7</v>
      </c>
      <c r="K32" s="12" t="s">
        <v>19</v>
      </c>
    </row>
    <row r="33" spans="1:11" x14ac:dyDescent="0.35">
      <c r="A33" s="8">
        <v>891301447</v>
      </c>
      <c r="B33" s="8" t="s">
        <v>1</v>
      </c>
      <c r="C33" s="8" t="s">
        <v>12</v>
      </c>
      <c r="D33" s="7">
        <v>159274</v>
      </c>
      <c r="E33" s="14">
        <v>2022436</v>
      </c>
      <c r="F33" s="10">
        <v>44834</v>
      </c>
      <c r="G33" s="6">
        <v>270103</v>
      </c>
      <c r="H33" s="6"/>
      <c r="I33" s="6">
        <f t="shared" si="0"/>
        <v>270103</v>
      </c>
      <c r="J33" s="11" t="s">
        <v>7</v>
      </c>
      <c r="K33" s="12" t="s">
        <v>19</v>
      </c>
    </row>
    <row r="34" spans="1:11" x14ac:dyDescent="0.35">
      <c r="A34" s="8">
        <v>891301447</v>
      </c>
      <c r="B34" s="8" t="s">
        <v>1</v>
      </c>
      <c r="C34" s="8" t="s">
        <v>12</v>
      </c>
      <c r="D34" s="13">
        <v>156843</v>
      </c>
      <c r="E34" s="14">
        <v>2022436</v>
      </c>
      <c r="F34" s="10">
        <v>44834</v>
      </c>
      <c r="G34" s="6">
        <v>73508</v>
      </c>
      <c r="H34" s="6"/>
      <c r="I34" s="6">
        <f t="shared" si="0"/>
        <v>73508</v>
      </c>
      <c r="J34" s="11" t="s">
        <v>7</v>
      </c>
      <c r="K34" s="12" t="s">
        <v>19</v>
      </c>
    </row>
    <row r="35" spans="1:11" x14ac:dyDescent="0.35">
      <c r="A35" s="8">
        <v>891301447</v>
      </c>
      <c r="B35" s="8" t="s">
        <v>1</v>
      </c>
      <c r="C35" s="8" t="s">
        <v>12</v>
      </c>
      <c r="D35" s="13">
        <v>181830</v>
      </c>
      <c r="E35" s="13">
        <v>2022605</v>
      </c>
      <c r="F35" s="10">
        <v>44926</v>
      </c>
      <c r="G35" s="6">
        <v>73749</v>
      </c>
      <c r="H35" s="6"/>
      <c r="I35" s="6">
        <f t="shared" si="0"/>
        <v>73749</v>
      </c>
      <c r="J35" s="11" t="s">
        <v>7</v>
      </c>
      <c r="K35" s="12" t="s">
        <v>19</v>
      </c>
    </row>
    <row r="36" spans="1:11" x14ac:dyDescent="0.35">
      <c r="A36" s="8">
        <v>891301447</v>
      </c>
      <c r="B36" s="8" t="s">
        <v>1</v>
      </c>
      <c r="C36" s="8" t="s">
        <v>12</v>
      </c>
      <c r="D36" s="13">
        <v>180138</v>
      </c>
      <c r="E36" s="13">
        <v>2022605</v>
      </c>
      <c r="F36" s="10">
        <v>44926</v>
      </c>
      <c r="G36" s="6">
        <v>739544</v>
      </c>
      <c r="H36" s="6"/>
      <c r="I36" s="6">
        <f t="shared" si="0"/>
        <v>739544</v>
      </c>
      <c r="J36" s="11" t="s">
        <v>7</v>
      </c>
      <c r="K36" s="12" t="s">
        <v>19</v>
      </c>
    </row>
    <row r="37" spans="1:11" x14ac:dyDescent="0.35">
      <c r="A37" s="8">
        <v>891301447</v>
      </c>
      <c r="B37" s="8" t="s">
        <v>1</v>
      </c>
      <c r="C37" s="8" t="s">
        <v>12</v>
      </c>
      <c r="D37" s="13">
        <v>179613</v>
      </c>
      <c r="E37" s="13">
        <v>2022605</v>
      </c>
      <c r="F37" s="10">
        <v>44926</v>
      </c>
      <c r="G37" s="6">
        <v>36348</v>
      </c>
      <c r="H37" s="6"/>
      <c r="I37" s="6">
        <f t="shared" si="0"/>
        <v>36348</v>
      </c>
      <c r="J37" s="11" t="s">
        <v>7</v>
      </c>
      <c r="K37" s="12" t="s">
        <v>19</v>
      </c>
    </row>
    <row r="38" spans="1:11" x14ac:dyDescent="0.35">
      <c r="A38" s="8">
        <v>891301447</v>
      </c>
      <c r="B38" s="8" t="s">
        <v>1</v>
      </c>
      <c r="C38" s="8" t="s">
        <v>12</v>
      </c>
      <c r="D38" s="13">
        <v>178475</v>
      </c>
      <c r="E38" s="13">
        <v>2022605</v>
      </c>
      <c r="F38" s="10">
        <v>44926</v>
      </c>
      <c r="G38" s="6">
        <v>67061</v>
      </c>
      <c r="H38" s="6"/>
      <c r="I38" s="6">
        <f t="shared" si="0"/>
        <v>67061</v>
      </c>
      <c r="J38" s="11" t="s">
        <v>7</v>
      </c>
      <c r="K38" s="12" t="s">
        <v>19</v>
      </c>
    </row>
    <row r="39" spans="1:11" x14ac:dyDescent="0.35">
      <c r="A39" s="8">
        <v>891301447</v>
      </c>
      <c r="B39" s="8" t="s">
        <v>1</v>
      </c>
      <c r="C39" s="8" t="s">
        <v>12</v>
      </c>
      <c r="D39" s="7">
        <v>244169</v>
      </c>
      <c r="E39" s="13">
        <v>2023381</v>
      </c>
      <c r="F39" s="10">
        <v>45174.643101851922</v>
      </c>
      <c r="G39" s="6">
        <v>38200</v>
      </c>
      <c r="H39" s="6"/>
      <c r="I39" s="6">
        <f t="shared" si="0"/>
        <v>38200</v>
      </c>
      <c r="J39" s="11" t="s">
        <v>7</v>
      </c>
      <c r="K39" s="12" t="s">
        <v>19</v>
      </c>
    </row>
    <row r="40" spans="1:11" x14ac:dyDescent="0.35">
      <c r="A40" s="8">
        <v>891301447</v>
      </c>
      <c r="B40" s="8" t="s">
        <v>1</v>
      </c>
      <c r="C40" s="8" t="s">
        <v>12</v>
      </c>
      <c r="D40" s="7">
        <v>253643</v>
      </c>
      <c r="E40" s="13">
        <v>2023414</v>
      </c>
      <c r="F40" s="10">
        <v>45211.400960636791</v>
      </c>
      <c r="G40" s="6">
        <v>14300</v>
      </c>
      <c r="H40" s="6"/>
      <c r="I40" s="6">
        <f t="shared" si="0"/>
        <v>14300</v>
      </c>
      <c r="J40" s="11" t="s">
        <v>7</v>
      </c>
      <c r="K40" s="12" t="s">
        <v>19</v>
      </c>
    </row>
    <row r="41" spans="1:11" x14ac:dyDescent="0.35">
      <c r="A41" s="8">
        <v>891301447</v>
      </c>
      <c r="B41" s="8" t="s">
        <v>1</v>
      </c>
      <c r="C41" s="8" t="s">
        <v>12</v>
      </c>
      <c r="D41" s="7">
        <v>283394</v>
      </c>
      <c r="E41" s="13">
        <v>2024075</v>
      </c>
      <c r="F41" s="10">
        <v>45349.366087951232</v>
      </c>
      <c r="G41" s="6">
        <v>52000</v>
      </c>
      <c r="H41" s="6"/>
      <c r="I41" s="6">
        <f t="shared" si="0"/>
        <v>52000</v>
      </c>
      <c r="J41" s="11" t="s">
        <v>7</v>
      </c>
      <c r="K41" s="12" t="s">
        <v>19</v>
      </c>
    </row>
    <row r="42" spans="1:11" x14ac:dyDescent="0.35">
      <c r="A42" s="8">
        <v>891301447</v>
      </c>
      <c r="B42" s="8" t="s">
        <v>1</v>
      </c>
      <c r="C42" s="8" t="s">
        <v>12</v>
      </c>
      <c r="D42" s="12">
        <v>291176</v>
      </c>
      <c r="E42" s="12">
        <v>2024142</v>
      </c>
      <c r="F42" s="10">
        <v>45412.93181712972</v>
      </c>
      <c r="G42" s="6">
        <v>76200</v>
      </c>
      <c r="H42" s="6">
        <v>0</v>
      </c>
      <c r="I42" s="6">
        <f t="shared" ref="I42:I65" si="1">+G42-H42</f>
        <v>76200</v>
      </c>
      <c r="J42" s="11" t="s">
        <v>7</v>
      </c>
      <c r="K42" s="12" t="s">
        <v>19</v>
      </c>
    </row>
    <row r="43" spans="1:11" x14ac:dyDescent="0.35">
      <c r="A43" s="8">
        <v>891301447</v>
      </c>
      <c r="B43" s="8" t="s">
        <v>1</v>
      </c>
      <c r="C43" s="8" t="s">
        <v>12</v>
      </c>
      <c r="D43" s="12">
        <v>291298</v>
      </c>
      <c r="E43" s="12">
        <v>2024142</v>
      </c>
      <c r="F43" s="10">
        <v>45383.879432870541</v>
      </c>
      <c r="G43" s="6">
        <v>178138</v>
      </c>
      <c r="H43" s="6">
        <v>0</v>
      </c>
      <c r="I43" s="6">
        <f t="shared" si="1"/>
        <v>178138</v>
      </c>
      <c r="J43" s="11" t="s">
        <v>7</v>
      </c>
      <c r="K43" s="12" t="s">
        <v>19</v>
      </c>
    </row>
    <row r="44" spans="1:11" x14ac:dyDescent="0.35">
      <c r="A44" s="8">
        <v>891301447</v>
      </c>
      <c r="B44" s="8" t="s">
        <v>1</v>
      </c>
      <c r="C44" s="8" t="s">
        <v>12</v>
      </c>
      <c r="D44" s="12">
        <v>295350</v>
      </c>
      <c r="E44" s="12">
        <v>2024142</v>
      </c>
      <c r="F44" s="10">
        <v>45384.417951377109</v>
      </c>
      <c r="G44" s="6">
        <v>52000</v>
      </c>
      <c r="H44" s="6">
        <v>4500</v>
      </c>
      <c r="I44" s="6">
        <f t="shared" si="1"/>
        <v>47500</v>
      </c>
      <c r="J44" s="11" t="s">
        <v>7</v>
      </c>
      <c r="K44" s="12" t="s">
        <v>19</v>
      </c>
    </row>
    <row r="45" spans="1:11" x14ac:dyDescent="0.35">
      <c r="A45" s="8">
        <v>891301447</v>
      </c>
      <c r="B45" s="8" t="s">
        <v>1</v>
      </c>
      <c r="C45" s="8" t="s">
        <v>12</v>
      </c>
      <c r="D45" s="12">
        <v>296170</v>
      </c>
      <c r="E45" s="12">
        <v>2024143</v>
      </c>
      <c r="F45" s="10">
        <v>45400.401620358694</v>
      </c>
      <c r="G45" s="6">
        <v>204190</v>
      </c>
      <c r="H45" s="6">
        <v>0</v>
      </c>
      <c r="I45" s="6">
        <f t="shared" si="1"/>
        <v>204190</v>
      </c>
      <c r="J45" s="11" t="s">
        <v>7</v>
      </c>
      <c r="K45" s="12" t="s">
        <v>19</v>
      </c>
    </row>
    <row r="46" spans="1:11" x14ac:dyDescent="0.35">
      <c r="A46" s="8">
        <v>891301447</v>
      </c>
      <c r="B46" s="8" t="s">
        <v>1</v>
      </c>
      <c r="C46" s="8" t="s">
        <v>12</v>
      </c>
      <c r="D46" s="12">
        <v>296795</v>
      </c>
      <c r="E46" s="12">
        <v>2024142</v>
      </c>
      <c r="F46" s="10">
        <v>45404.53468748834</v>
      </c>
      <c r="G46" s="6">
        <v>77657</v>
      </c>
      <c r="H46" s="6">
        <v>0</v>
      </c>
      <c r="I46" s="6">
        <f t="shared" si="1"/>
        <v>77657</v>
      </c>
      <c r="J46" s="11" t="s">
        <v>7</v>
      </c>
      <c r="K46" s="12" t="s">
        <v>19</v>
      </c>
    </row>
    <row r="47" spans="1:11" x14ac:dyDescent="0.35">
      <c r="A47" s="8">
        <v>891301447</v>
      </c>
      <c r="B47" s="8" t="s">
        <v>1</v>
      </c>
      <c r="C47" s="8" t="s">
        <v>12</v>
      </c>
      <c r="D47" s="12">
        <v>302080</v>
      </c>
      <c r="E47" s="12">
        <v>2024187</v>
      </c>
      <c r="F47" s="10">
        <v>45428.611226852052</v>
      </c>
      <c r="G47" s="6">
        <v>906605</v>
      </c>
      <c r="H47" s="6">
        <v>0</v>
      </c>
      <c r="I47" s="6">
        <f t="shared" si="1"/>
        <v>906605</v>
      </c>
      <c r="J47" s="11" t="s">
        <v>7</v>
      </c>
      <c r="K47" s="12" t="s">
        <v>19</v>
      </c>
    </row>
    <row r="48" spans="1:11" x14ac:dyDescent="0.35">
      <c r="A48" s="8">
        <v>891301447</v>
      </c>
      <c r="B48" s="8" t="s">
        <v>1</v>
      </c>
      <c r="C48" s="8" t="s">
        <v>12</v>
      </c>
      <c r="D48" s="12">
        <v>302092</v>
      </c>
      <c r="E48" s="12">
        <v>2024187</v>
      </c>
      <c r="F48" s="10">
        <v>45428.623645821586</v>
      </c>
      <c r="G48" s="6">
        <v>87300</v>
      </c>
      <c r="H48" s="6">
        <v>0</v>
      </c>
      <c r="I48" s="6">
        <f t="shared" si="1"/>
        <v>87300</v>
      </c>
      <c r="J48" s="11" t="s">
        <v>7</v>
      </c>
      <c r="K48" s="12" t="s">
        <v>19</v>
      </c>
    </row>
    <row r="49" spans="1:11" x14ac:dyDescent="0.35">
      <c r="A49" s="8">
        <v>891301447</v>
      </c>
      <c r="B49" s="8" t="s">
        <v>1</v>
      </c>
      <c r="C49" s="8" t="s">
        <v>12</v>
      </c>
      <c r="D49" s="12">
        <v>302102</v>
      </c>
      <c r="E49" s="12">
        <v>2024187</v>
      </c>
      <c r="F49" s="10">
        <v>45428.631597222295</v>
      </c>
      <c r="G49" s="6">
        <v>52000</v>
      </c>
      <c r="H49" s="6">
        <v>0</v>
      </c>
      <c r="I49" s="6">
        <f t="shared" si="1"/>
        <v>52000</v>
      </c>
      <c r="J49" s="11" t="s">
        <v>7</v>
      </c>
      <c r="K49" s="12" t="s">
        <v>19</v>
      </c>
    </row>
    <row r="50" spans="1:11" x14ac:dyDescent="0.35">
      <c r="A50" s="8">
        <v>891301447</v>
      </c>
      <c r="B50" s="8" t="s">
        <v>1</v>
      </c>
      <c r="C50" s="8" t="s">
        <v>12</v>
      </c>
      <c r="D50" s="12">
        <v>302104</v>
      </c>
      <c r="E50" s="12">
        <v>2024187</v>
      </c>
      <c r="F50" s="10">
        <v>45428.636620358564</v>
      </c>
      <c r="G50" s="6">
        <v>52000</v>
      </c>
      <c r="H50" s="6">
        <v>0</v>
      </c>
      <c r="I50" s="6">
        <f t="shared" si="1"/>
        <v>52000</v>
      </c>
      <c r="J50" s="11" t="s">
        <v>7</v>
      </c>
      <c r="K50" s="12" t="s">
        <v>19</v>
      </c>
    </row>
    <row r="51" spans="1:11" x14ac:dyDescent="0.35">
      <c r="A51" s="8">
        <v>891301447</v>
      </c>
      <c r="B51" s="8" t="s">
        <v>1</v>
      </c>
      <c r="C51" s="8" t="s">
        <v>12</v>
      </c>
      <c r="D51" s="12">
        <v>302107</v>
      </c>
      <c r="E51" s="12">
        <v>2024187</v>
      </c>
      <c r="F51" s="10">
        <v>45428.63966435194</v>
      </c>
      <c r="G51" s="6">
        <v>52000</v>
      </c>
      <c r="H51" s="6">
        <v>0</v>
      </c>
      <c r="I51" s="6">
        <f t="shared" si="1"/>
        <v>52000</v>
      </c>
      <c r="J51" s="11" t="s">
        <v>7</v>
      </c>
      <c r="K51" s="12" t="s">
        <v>19</v>
      </c>
    </row>
    <row r="52" spans="1:11" x14ac:dyDescent="0.35">
      <c r="A52" s="8">
        <v>891301447</v>
      </c>
      <c r="B52" s="8" t="s">
        <v>1</v>
      </c>
      <c r="C52" s="8" t="s">
        <v>12</v>
      </c>
      <c r="D52" s="12">
        <v>302117</v>
      </c>
      <c r="E52" s="12">
        <v>2024187</v>
      </c>
      <c r="F52" s="10">
        <v>45428.647847210523</v>
      </c>
      <c r="G52" s="6">
        <v>3120</v>
      </c>
      <c r="H52" s="6">
        <v>0</v>
      </c>
      <c r="I52" s="6">
        <f t="shared" si="1"/>
        <v>3120</v>
      </c>
      <c r="J52" s="11" t="s">
        <v>7</v>
      </c>
      <c r="K52" s="12" t="s">
        <v>19</v>
      </c>
    </row>
    <row r="53" spans="1:11" x14ac:dyDescent="0.35">
      <c r="A53" s="8">
        <v>891301447</v>
      </c>
      <c r="B53" s="8" t="s">
        <v>1</v>
      </c>
      <c r="C53" s="8" t="s">
        <v>12</v>
      </c>
      <c r="D53" s="12">
        <v>302699</v>
      </c>
      <c r="E53" s="12">
        <v>2024187</v>
      </c>
      <c r="F53" s="10">
        <v>45432.399074062705</v>
      </c>
      <c r="G53" s="6">
        <v>94162</v>
      </c>
      <c r="H53" s="6">
        <v>0</v>
      </c>
      <c r="I53" s="6">
        <f t="shared" si="1"/>
        <v>94162</v>
      </c>
      <c r="J53" s="11" t="s">
        <v>7</v>
      </c>
      <c r="K53" s="12" t="s">
        <v>19</v>
      </c>
    </row>
    <row r="54" spans="1:11" x14ac:dyDescent="0.35">
      <c r="A54" s="8">
        <v>891301447</v>
      </c>
      <c r="B54" s="8" t="s">
        <v>1</v>
      </c>
      <c r="C54" s="8" t="s">
        <v>12</v>
      </c>
      <c r="D54" s="12">
        <v>302710</v>
      </c>
      <c r="E54" s="12">
        <v>2024187</v>
      </c>
      <c r="F54" s="10">
        <v>45432.413159710821</v>
      </c>
      <c r="G54" s="6">
        <v>156501</v>
      </c>
      <c r="H54" s="6">
        <v>0</v>
      </c>
      <c r="I54" s="6">
        <f t="shared" si="1"/>
        <v>156501</v>
      </c>
      <c r="J54" s="11" t="s">
        <v>7</v>
      </c>
      <c r="K54" s="12" t="s">
        <v>19</v>
      </c>
    </row>
    <row r="55" spans="1:11" x14ac:dyDescent="0.35">
      <c r="A55" s="8">
        <v>891301447</v>
      </c>
      <c r="B55" s="8" t="s">
        <v>1</v>
      </c>
      <c r="C55" s="8" t="s">
        <v>12</v>
      </c>
      <c r="D55" s="12">
        <v>302723</v>
      </c>
      <c r="E55" s="12">
        <v>2024187</v>
      </c>
      <c r="F55" s="10">
        <v>45432.423391203862</v>
      </c>
      <c r="G55" s="6">
        <v>334141</v>
      </c>
      <c r="H55" s="6">
        <v>0</v>
      </c>
      <c r="I55" s="6">
        <f t="shared" si="1"/>
        <v>334141</v>
      </c>
      <c r="J55" s="11" t="s">
        <v>7</v>
      </c>
      <c r="K55" s="12" t="s">
        <v>19</v>
      </c>
    </row>
    <row r="56" spans="1:11" x14ac:dyDescent="0.35">
      <c r="A56" s="8">
        <v>891301447</v>
      </c>
      <c r="B56" s="8" t="s">
        <v>1</v>
      </c>
      <c r="C56" s="8" t="s">
        <v>12</v>
      </c>
      <c r="D56" s="12">
        <v>302950</v>
      </c>
      <c r="E56" s="12">
        <v>2024187</v>
      </c>
      <c r="F56" s="10">
        <v>45433.305347222369</v>
      </c>
      <c r="G56" s="6">
        <v>52000</v>
      </c>
      <c r="H56" s="6">
        <v>0</v>
      </c>
      <c r="I56" s="6">
        <f t="shared" si="1"/>
        <v>52000</v>
      </c>
      <c r="J56" s="11" t="s">
        <v>7</v>
      </c>
      <c r="K56" s="12" t="s">
        <v>19</v>
      </c>
    </row>
    <row r="57" spans="1:11" x14ac:dyDescent="0.35">
      <c r="A57" s="8">
        <v>891301447</v>
      </c>
      <c r="B57" s="8" t="s">
        <v>1</v>
      </c>
      <c r="C57" s="8" t="s">
        <v>12</v>
      </c>
      <c r="D57" s="12">
        <v>302953</v>
      </c>
      <c r="E57" s="12">
        <v>2024187</v>
      </c>
      <c r="F57" s="10">
        <v>45433.307013877202</v>
      </c>
      <c r="G57" s="6">
        <v>52000</v>
      </c>
      <c r="H57" s="6">
        <v>0</v>
      </c>
      <c r="I57" s="6">
        <f t="shared" si="1"/>
        <v>52000</v>
      </c>
      <c r="J57" s="11" t="s">
        <v>7</v>
      </c>
      <c r="K57" s="12" t="s">
        <v>19</v>
      </c>
    </row>
    <row r="58" spans="1:11" x14ac:dyDescent="0.35">
      <c r="A58" s="8">
        <v>891301447</v>
      </c>
      <c r="B58" s="8" t="s">
        <v>1</v>
      </c>
      <c r="C58" s="8" t="s">
        <v>12</v>
      </c>
      <c r="D58" s="12">
        <v>302956</v>
      </c>
      <c r="E58" s="12">
        <v>2024187</v>
      </c>
      <c r="F58" s="10">
        <v>45433.30844907416</v>
      </c>
      <c r="G58" s="6">
        <v>309870</v>
      </c>
      <c r="H58" s="6">
        <v>0</v>
      </c>
      <c r="I58" s="6">
        <f t="shared" si="1"/>
        <v>309870</v>
      </c>
      <c r="J58" s="11" t="s">
        <v>7</v>
      </c>
      <c r="K58" s="12" t="s">
        <v>19</v>
      </c>
    </row>
    <row r="59" spans="1:11" x14ac:dyDescent="0.35">
      <c r="A59" s="8">
        <v>891301447</v>
      </c>
      <c r="B59" s="8" t="s">
        <v>1</v>
      </c>
      <c r="C59" s="8" t="s">
        <v>12</v>
      </c>
      <c r="D59" s="12">
        <v>308974</v>
      </c>
      <c r="E59" s="12">
        <v>2024236</v>
      </c>
      <c r="F59" s="10">
        <v>45461.01350693265</v>
      </c>
      <c r="G59" s="6">
        <v>92426</v>
      </c>
      <c r="H59" s="6">
        <v>0</v>
      </c>
      <c r="I59" s="6">
        <f t="shared" si="1"/>
        <v>92426</v>
      </c>
      <c r="J59" s="11" t="s">
        <v>7</v>
      </c>
      <c r="K59" s="12" t="s">
        <v>19</v>
      </c>
    </row>
    <row r="60" spans="1:11" x14ac:dyDescent="0.35">
      <c r="A60" s="8">
        <v>891301447</v>
      </c>
      <c r="B60" s="8" t="s">
        <v>1</v>
      </c>
      <c r="C60" s="8" t="s">
        <v>12</v>
      </c>
      <c r="D60" s="12">
        <v>310075</v>
      </c>
      <c r="E60" s="12">
        <v>2024236</v>
      </c>
      <c r="F60" s="10">
        <v>45464.783634259365</v>
      </c>
      <c r="G60" s="6">
        <v>176942</v>
      </c>
      <c r="H60" s="6">
        <v>0</v>
      </c>
      <c r="I60" s="6">
        <f t="shared" si="1"/>
        <v>176942</v>
      </c>
      <c r="J60" s="11" t="s">
        <v>7</v>
      </c>
      <c r="K60" s="12" t="s">
        <v>19</v>
      </c>
    </row>
    <row r="61" spans="1:11" x14ac:dyDescent="0.35">
      <c r="A61" s="8">
        <v>891301447</v>
      </c>
      <c r="B61" s="8" t="s">
        <v>1</v>
      </c>
      <c r="C61" s="8" t="s">
        <v>12</v>
      </c>
      <c r="D61" s="12">
        <v>312928</v>
      </c>
      <c r="E61" s="12">
        <v>2024265</v>
      </c>
      <c r="F61" s="10">
        <v>45479.249467592686</v>
      </c>
      <c r="G61" s="6">
        <v>162409</v>
      </c>
      <c r="H61" s="6">
        <v>0</v>
      </c>
      <c r="I61" s="6">
        <f t="shared" si="1"/>
        <v>162409</v>
      </c>
      <c r="J61" s="11" t="s">
        <v>7</v>
      </c>
      <c r="K61" s="12" t="s">
        <v>19</v>
      </c>
    </row>
    <row r="62" spans="1:11" x14ac:dyDescent="0.35">
      <c r="A62" s="8">
        <v>891301447</v>
      </c>
      <c r="B62" s="8" t="s">
        <v>1</v>
      </c>
      <c r="C62" s="8" t="s">
        <v>12</v>
      </c>
      <c r="D62" s="12">
        <v>315093</v>
      </c>
      <c r="E62" s="12">
        <v>2024264</v>
      </c>
      <c r="F62" s="10">
        <v>45488.803379629739</v>
      </c>
      <c r="G62" s="6">
        <v>86991</v>
      </c>
      <c r="H62" s="6">
        <v>0</v>
      </c>
      <c r="I62" s="6">
        <f t="shared" si="1"/>
        <v>86991</v>
      </c>
      <c r="J62" s="11" t="s">
        <v>7</v>
      </c>
      <c r="K62" s="12" t="s">
        <v>19</v>
      </c>
    </row>
    <row r="63" spans="1:11" x14ac:dyDescent="0.35">
      <c r="A63" s="8">
        <v>891301447</v>
      </c>
      <c r="B63" s="8" t="s">
        <v>1</v>
      </c>
      <c r="C63" s="8" t="s">
        <v>12</v>
      </c>
      <c r="D63" s="12">
        <v>316435</v>
      </c>
      <c r="E63" s="12">
        <v>2024264</v>
      </c>
      <c r="F63" s="10">
        <v>45493.98129628459</v>
      </c>
      <c r="G63" s="6">
        <v>106793</v>
      </c>
      <c r="H63" s="6">
        <v>0</v>
      </c>
      <c r="I63" s="6">
        <f t="shared" si="1"/>
        <v>106793</v>
      </c>
      <c r="J63" s="11" t="s">
        <v>7</v>
      </c>
      <c r="K63" s="12" t="s">
        <v>19</v>
      </c>
    </row>
    <row r="64" spans="1:11" x14ac:dyDescent="0.35">
      <c r="A64" s="8">
        <v>891301447</v>
      </c>
      <c r="B64" s="8" t="s">
        <v>1</v>
      </c>
      <c r="C64" s="8" t="s">
        <v>12</v>
      </c>
      <c r="D64" s="12">
        <v>318129</v>
      </c>
      <c r="E64" s="12">
        <v>2024264</v>
      </c>
      <c r="F64" s="10">
        <v>45500.212789352052</v>
      </c>
      <c r="G64" s="6">
        <v>754015</v>
      </c>
      <c r="H64" s="6">
        <v>0</v>
      </c>
      <c r="I64" s="6">
        <f t="shared" si="1"/>
        <v>754015</v>
      </c>
      <c r="J64" s="11" t="s">
        <v>7</v>
      </c>
      <c r="K64" s="12" t="s">
        <v>19</v>
      </c>
    </row>
    <row r="65" spans="1:11" x14ac:dyDescent="0.35">
      <c r="A65" s="8">
        <v>891301448</v>
      </c>
      <c r="B65" s="8" t="s">
        <v>1</v>
      </c>
      <c r="C65" s="8" t="s">
        <v>12</v>
      </c>
      <c r="D65" s="12">
        <v>331189</v>
      </c>
      <c r="E65" s="12">
        <v>2024376</v>
      </c>
      <c r="F65" s="10">
        <v>45556.916203703731</v>
      </c>
      <c r="G65" s="6">
        <v>129159</v>
      </c>
      <c r="H65" s="6">
        <v>0</v>
      </c>
      <c r="I65" s="6">
        <f t="shared" si="1"/>
        <v>129159</v>
      </c>
      <c r="J65" s="11" t="s">
        <v>7</v>
      </c>
      <c r="K65" s="12" t="s">
        <v>19</v>
      </c>
    </row>
    <row r="66" spans="1:11" x14ac:dyDescent="0.35">
      <c r="I66" s="15">
        <f>SUM(I9:I65)</f>
        <v>8433312</v>
      </c>
    </row>
  </sheetData>
  <mergeCells count="5">
    <mergeCell ref="A3:K3"/>
    <mergeCell ref="A4:K4"/>
    <mergeCell ref="A5:K5"/>
    <mergeCell ref="A6:K6"/>
    <mergeCell ref="A7:K7"/>
  </mergeCells>
  <conditionalFormatting sqref="D9:D26">
    <cfRule type="duplicateValues" dxfId="15" priority="32"/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workbookViewId="0">
      <selection activeCell="B7" sqref="B7:C7"/>
    </sheetView>
  </sheetViews>
  <sheetFormatPr baseColWidth="10" defaultRowHeight="14.5" x14ac:dyDescent="0.35"/>
  <cols>
    <col min="1" max="1" width="44.7265625" bestFit="1" customWidth="1"/>
    <col min="2" max="2" width="13.26953125" bestFit="1" customWidth="1"/>
    <col min="3" max="3" width="12.7265625" style="46" bestFit="1" customWidth="1"/>
  </cols>
  <sheetData>
    <row r="2" spans="1:3" ht="15" thickBot="1" x14ac:dyDescent="0.4"/>
    <row r="3" spans="1:3" x14ac:dyDescent="0.35">
      <c r="A3" s="50" t="s">
        <v>4</v>
      </c>
      <c r="B3" s="53" t="s">
        <v>163</v>
      </c>
      <c r="C3" s="47" t="s">
        <v>164</v>
      </c>
    </row>
    <row r="4" spans="1:3" x14ac:dyDescent="0.35">
      <c r="A4" s="51" t="s">
        <v>160</v>
      </c>
      <c r="B4" s="54">
        <v>16</v>
      </c>
      <c r="C4" s="48">
        <v>2745837</v>
      </c>
    </row>
    <row r="5" spans="1:3" x14ac:dyDescent="0.35">
      <c r="A5" s="51" t="s">
        <v>159</v>
      </c>
      <c r="B5" s="54">
        <v>3</v>
      </c>
      <c r="C5" s="48">
        <v>104500</v>
      </c>
    </row>
    <row r="6" spans="1:3" x14ac:dyDescent="0.35">
      <c r="A6" s="51" t="s">
        <v>154</v>
      </c>
      <c r="B6" s="54">
        <v>30</v>
      </c>
      <c r="C6" s="48">
        <v>4084693</v>
      </c>
    </row>
    <row r="7" spans="1:3" x14ac:dyDescent="0.35">
      <c r="A7" s="51" t="s">
        <v>161</v>
      </c>
      <c r="B7" s="54">
        <v>8</v>
      </c>
      <c r="C7" s="48">
        <v>1498282</v>
      </c>
    </row>
    <row r="8" spans="1:3" ht="15" thickBot="1" x14ac:dyDescent="0.4">
      <c r="A8" s="52" t="s">
        <v>5</v>
      </c>
      <c r="B8" s="55">
        <v>57</v>
      </c>
      <c r="C8" s="49">
        <v>8433312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9"/>
  <sheetViews>
    <sheetView zoomScale="80" zoomScaleNormal="80" workbookViewId="0">
      <selection activeCell="G2" sqref="G2"/>
    </sheetView>
  </sheetViews>
  <sheetFormatPr baseColWidth="10" defaultRowHeight="14.5" x14ac:dyDescent="0.35"/>
  <cols>
    <col min="1" max="1" width="10.90625" style="16"/>
    <col min="2" max="2" width="40.81640625" style="16" customWidth="1"/>
    <col min="3" max="4" width="10.90625" style="16"/>
    <col min="5" max="5" width="11.7265625" style="16" bestFit="1" customWidth="1"/>
    <col min="6" max="6" width="22.1796875" style="16" bestFit="1" customWidth="1"/>
    <col min="7" max="7" width="10.90625" style="16"/>
    <col min="8" max="9" width="26.81640625" style="16" customWidth="1"/>
    <col min="10" max="11" width="14.54296875" style="16" customWidth="1"/>
    <col min="12" max="12" width="22.453125" style="16" customWidth="1"/>
    <col min="13" max="13" width="17" style="16" bestFit="1" customWidth="1"/>
    <col min="14" max="14" width="16.26953125" style="16" bestFit="1" customWidth="1"/>
    <col min="15" max="15" width="26.1796875" style="16" customWidth="1"/>
    <col min="16" max="18" width="10.90625" style="16"/>
    <col min="19" max="19" width="11.54296875" style="16" bestFit="1" customWidth="1"/>
    <col min="20" max="20" width="11" style="16" bestFit="1" customWidth="1"/>
    <col min="21" max="21" width="14.54296875" style="16" customWidth="1"/>
    <col min="22" max="22" width="11.54296875" style="16" bestFit="1" customWidth="1"/>
    <col min="23" max="23" width="11" style="16" bestFit="1" customWidth="1"/>
    <col min="24" max="24" width="11.54296875" style="16" bestFit="1" customWidth="1"/>
    <col min="25" max="26" width="10.90625" style="16"/>
    <col min="27" max="27" width="17.7265625" style="16" customWidth="1"/>
    <col min="28" max="28" width="15.81640625" style="16" customWidth="1"/>
    <col min="29" max="29" width="14.453125" style="16" customWidth="1"/>
    <col min="30" max="16384" width="10.90625" style="16"/>
  </cols>
  <sheetData>
    <row r="1" spans="1:30" x14ac:dyDescent="0.35">
      <c r="L1" s="28">
        <f>SUBTOTAL(9,L3:L59)</f>
        <v>8433312</v>
      </c>
      <c r="S1" s="28">
        <f t="shared" ref="S1:AA1" si="0">SUBTOTAL(9,S3:S59)</f>
        <v>4311610</v>
      </c>
      <c r="T1" s="28">
        <f t="shared" si="0"/>
        <v>104500</v>
      </c>
      <c r="U1" s="28"/>
      <c r="V1" s="28">
        <f t="shared" si="0"/>
        <v>4311610</v>
      </c>
      <c r="W1" s="28">
        <f t="shared" si="0"/>
        <v>0</v>
      </c>
      <c r="X1" s="28">
        <f t="shared" si="0"/>
        <v>4302610</v>
      </c>
      <c r="Y1" s="28">
        <f t="shared" si="0"/>
        <v>182191</v>
      </c>
      <c r="AA1" s="28">
        <f t="shared" si="0"/>
        <v>2877932</v>
      </c>
    </row>
    <row r="2" spans="1:30" s="25" customFormat="1" ht="43.5" x14ac:dyDescent="0.35">
      <c r="A2" s="24" t="s">
        <v>9</v>
      </c>
      <c r="B2" s="24" t="s">
        <v>10</v>
      </c>
      <c r="C2" s="24" t="s">
        <v>11</v>
      </c>
      <c r="D2" s="24" t="s">
        <v>17</v>
      </c>
      <c r="E2" s="24" t="s">
        <v>22</v>
      </c>
      <c r="F2" s="29" t="s">
        <v>80</v>
      </c>
      <c r="G2" s="24" t="s">
        <v>3</v>
      </c>
      <c r="H2" s="24" t="s">
        <v>13</v>
      </c>
      <c r="I2" s="26" t="s">
        <v>21</v>
      </c>
      <c r="J2" s="24" t="s">
        <v>14</v>
      </c>
      <c r="K2" s="24" t="s">
        <v>20</v>
      </c>
      <c r="L2" s="27" t="s">
        <v>15</v>
      </c>
      <c r="M2" s="24" t="s">
        <v>16</v>
      </c>
      <c r="N2" s="24" t="s">
        <v>18</v>
      </c>
      <c r="O2" s="30" t="s">
        <v>138</v>
      </c>
      <c r="P2" s="24" t="s">
        <v>139</v>
      </c>
      <c r="Q2" s="31" t="s">
        <v>142</v>
      </c>
      <c r="R2" s="45" t="s">
        <v>162</v>
      </c>
      <c r="S2" s="32" t="s">
        <v>143</v>
      </c>
      <c r="T2" s="43" t="s">
        <v>144</v>
      </c>
      <c r="U2" s="43" t="s">
        <v>156</v>
      </c>
      <c r="V2" s="32" t="s">
        <v>145</v>
      </c>
      <c r="W2" s="32" t="s">
        <v>146</v>
      </c>
      <c r="X2" s="32" t="s">
        <v>147</v>
      </c>
      <c r="Y2" s="30" t="s">
        <v>148</v>
      </c>
      <c r="Z2" s="30" t="s">
        <v>149</v>
      </c>
      <c r="AA2" s="40" t="s">
        <v>150</v>
      </c>
      <c r="AB2" s="40" t="s">
        <v>151</v>
      </c>
      <c r="AC2" s="40" t="s">
        <v>152</v>
      </c>
      <c r="AD2" s="41" t="s">
        <v>153</v>
      </c>
    </row>
    <row r="3" spans="1:30" x14ac:dyDescent="0.35">
      <c r="A3" s="23">
        <v>891301447</v>
      </c>
      <c r="B3" s="23" t="s">
        <v>1</v>
      </c>
      <c r="C3" s="23" t="s">
        <v>12</v>
      </c>
      <c r="D3" s="7">
        <v>624484</v>
      </c>
      <c r="E3" s="7" t="s">
        <v>23</v>
      </c>
      <c r="F3" s="7" t="s">
        <v>81</v>
      </c>
      <c r="G3" s="17">
        <v>2019584</v>
      </c>
      <c r="H3" s="18">
        <v>43804</v>
      </c>
      <c r="I3" s="18" t="e">
        <v>#N/A</v>
      </c>
      <c r="J3" s="6">
        <v>75350</v>
      </c>
      <c r="K3" s="6"/>
      <c r="L3" s="6">
        <f t="shared" ref="L3:L59" si="1">+J3-K3</f>
        <v>75350</v>
      </c>
      <c r="M3" s="22" t="s">
        <v>7</v>
      </c>
      <c r="N3" s="19" t="s">
        <v>19</v>
      </c>
      <c r="O3" s="19" t="s">
        <v>154</v>
      </c>
      <c r="P3" s="19" t="e">
        <v>#N/A</v>
      </c>
      <c r="Q3" s="19" t="e">
        <v>#N/A</v>
      </c>
      <c r="R3" s="19"/>
      <c r="S3" s="33">
        <v>0</v>
      </c>
      <c r="T3" s="33">
        <v>0</v>
      </c>
      <c r="U3" s="33"/>
      <c r="V3" s="33">
        <v>0</v>
      </c>
      <c r="W3" s="33">
        <v>0</v>
      </c>
      <c r="X3" s="33">
        <v>0</v>
      </c>
      <c r="Y3" s="19"/>
      <c r="Z3" s="19"/>
      <c r="AA3" s="33">
        <v>0</v>
      </c>
      <c r="AB3" s="19"/>
      <c r="AC3" s="19"/>
      <c r="AD3" s="42">
        <v>45565</v>
      </c>
    </row>
    <row r="4" spans="1:30" x14ac:dyDescent="0.35">
      <c r="A4" s="23">
        <v>891301447</v>
      </c>
      <c r="B4" s="23" t="s">
        <v>1</v>
      </c>
      <c r="C4" s="23" t="s">
        <v>12</v>
      </c>
      <c r="D4" s="7">
        <v>643302</v>
      </c>
      <c r="E4" s="7" t="s">
        <v>24</v>
      </c>
      <c r="F4" s="7" t="s">
        <v>82</v>
      </c>
      <c r="G4" s="17">
        <v>2020009</v>
      </c>
      <c r="H4" s="18">
        <v>43868</v>
      </c>
      <c r="I4" s="18" t="e">
        <v>#N/A</v>
      </c>
      <c r="J4" s="6">
        <v>54300</v>
      </c>
      <c r="K4" s="6"/>
      <c r="L4" s="6">
        <f t="shared" si="1"/>
        <v>54300</v>
      </c>
      <c r="M4" s="22" t="s">
        <v>7</v>
      </c>
      <c r="N4" s="19" t="s">
        <v>19</v>
      </c>
      <c r="O4" s="19" t="s">
        <v>154</v>
      </c>
      <c r="P4" s="19" t="e">
        <v>#N/A</v>
      </c>
      <c r="Q4" s="19" t="e">
        <v>#N/A</v>
      </c>
      <c r="R4" s="19"/>
      <c r="S4" s="33">
        <v>0</v>
      </c>
      <c r="T4" s="33">
        <v>0</v>
      </c>
      <c r="U4" s="33"/>
      <c r="V4" s="33">
        <v>0</v>
      </c>
      <c r="W4" s="33">
        <v>0</v>
      </c>
      <c r="X4" s="33">
        <v>0</v>
      </c>
      <c r="Y4" s="19"/>
      <c r="Z4" s="19"/>
      <c r="AA4" s="33">
        <v>0</v>
      </c>
      <c r="AB4" s="19"/>
      <c r="AC4" s="19"/>
      <c r="AD4" s="42">
        <v>45565</v>
      </c>
    </row>
    <row r="5" spans="1:30" x14ac:dyDescent="0.35">
      <c r="A5" s="23">
        <v>891301447</v>
      </c>
      <c r="B5" s="23" t="s">
        <v>1</v>
      </c>
      <c r="C5" s="23" t="s">
        <v>12</v>
      </c>
      <c r="D5" s="7">
        <v>642358</v>
      </c>
      <c r="E5" s="7" t="s">
        <v>25</v>
      </c>
      <c r="F5" s="7" t="s">
        <v>83</v>
      </c>
      <c r="G5" s="17">
        <v>2020009</v>
      </c>
      <c r="H5" s="18">
        <v>43868</v>
      </c>
      <c r="I5" s="18" t="e">
        <v>#N/A</v>
      </c>
      <c r="J5" s="6">
        <v>4600</v>
      </c>
      <c r="K5" s="6"/>
      <c r="L5" s="6">
        <f t="shared" si="1"/>
        <v>4600</v>
      </c>
      <c r="M5" s="22" t="s">
        <v>7</v>
      </c>
      <c r="N5" s="19" t="s">
        <v>19</v>
      </c>
      <c r="O5" s="19" t="s">
        <v>154</v>
      </c>
      <c r="P5" s="19" t="e">
        <v>#N/A</v>
      </c>
      <c r="Q5" s="19" t="e">
        <v>#N/A</v>
      </c>
      <c r="R5" s="19"/>
      <c r="S5" s="33">
        <v>0</v>
      </c>
      <c r="T5" s="33">
        <v>0</v>
      </c>
      <c r="U5" s="33"/>
      <c r="V5" s="33">
        <v>0</v>
      </c>
      <c r="W5" s="33">
        <v>0</v>
      </c>
      <c r="X5" s="33">
        <v>0</v>
      </c>
      <c r="Y5" s="19"/>
      <c r="Z5" s="19"/>
      <c r="AA5" s="33">
        <v>0</v>
      </c>
      <c r="AB5" s="19"/>
      <c r="AC5" s="19"/>
      <c r="AD5" s="42">
        <v>45565</v>
      </c>
    </row>
    <row r="6" spans="1:30" x14ac:dyDescent="0.35">
      <c r="A6" s="23">
        <v>891301447</v>
      </c>
      <c r="B6" s="23" t="s">
        <v>1</v>
      </c>
      <c r="C6" s="23" t="s">
        <v>12</v>
      </c>
      <c r="D6" s="7">
        <v>640616</v>
      </c>
      <c r="E6" s="7" t="s">
        <v>26</v>
      </c>
      <c r="F6" s="7" t="s">
        <v>84</v>
      </c>
      <c r="G6" s="17">
        <v>2020009</v>
      </c>
      <c r="H6" s="18">
        <v>43868</v>
      </c>
      <c r="I6" s="18" t="e">
        <v>#N/A</v>
      </c>
      <c r="J6" s="6">
        <v>120820</v>
      </c>
      <c r="K6" s="6"/>
      <c r="L6" s="6">
        <f t="shared" si="1"/>
        <v>120820</v>
      </c>
      <c r="M6" s="22" t="s">
        <v>7</v>
      </c>
      <c r="N6" s="19" t="s">
        <v>19</v>
      </c>
      <c r="O6" s="19" t="s">
        <v>154</v>
      </c>
      <c r="P6" s="19" t="e">
        <v>#N/A</v>
      </c>
      <c r="Q6" s="19" t="e">
        <v>#N/A</v>
      </c>
      <c r="R6" s="19"/>
      <c r="S6" s="33">
        <v>0</v>
      </c>
      <c r="T6" s="33">
        <v>0</v>
      </c>
      <c r="U6" s="33"/>
      <c r="V6" s="33">
        <v>0</v>
      </c>
      <c r="W6" s="33">
        <v>0</v>
      </c>
      <c r="X6" s="33">
        <v>0</v>
      </c>
      <c r="Y6" s="19"/>
      <c r="Z6" s="19"/>
      <c r="AA6" s="33">
        <v>0</v>
      </c>
      <c r="AB6" s="19"/>
      <c r="AC6" s="19"/>
      <c r="AD6" s="42">
        <v>45565</v>
      </c>
    </row>
    <row r="7" spans="1:30" x14ac:dyDescent="0.35">
      <c r="A7" s="23">
        <v>891301447</v>
      </c>
      <c r="B7" s="23" t="s">
        <v>1</v>
      </c>
      <c r="C7" s="23" t="s">
        <v>12</v>
      </c>
      <c r="D7" s="7">
        <v>635823</v>
      </c>
      <c r="E7" s="7" t="s">
        <v>27</v>
      </c>
      <c r="F7" s="7" t="s">
        <v>85</v>
      </c>
      <c r="G7" s="17">
        <v>2020009</v>
      </c>
      <c r="H7" s="18">
        <v>43868</v>
      </c>
      <c r="I7" s="18" t="e">
        <v>#N/A</v>
      </c>
      <c r="J7" s="6">
        <v>55020</v>
      </c>
      <c r="K7" s="6"/>
      <c r="L7" s="6">
        <f t="shared" si="1"/>
        <v>55020</v>
      </c>
      <c r="M7" s="22" t="s">
        <v>7</v>
      </c>
      <c r="N7" s="19" t="s">
        <v>19</v>
      </c>
      <c r="O7" s="19" t="s">
        <v>154</v>
      </c>
      <c r="P7" s="19" t="e">
        <v>#N/A</v>
      </c>
      <c r="Q7" s="19" t="e">
        <v>#N/A</v>
      </c>
      <c r="R7" s="19"/>
      <c r="S7" s="33">
        <v>0</v>
      </c>
      <c r="T7" s="33">
        <v>0</v>
      </c>
      <c r="U7" s="33"/>
      <c r="V7" s="33">
        <v>0</v>
      </c>
      <c r="W7" s="33">
        <v>0</v>
      </c>
      <c r="X7" s="33">
        <v>0</v>
      </c>
      <c r="Y7" s="19"/>
      <c r="Z7" s="19"/>
      <c r="AA7" s="33">
        <v>0</v>
      </c>
      <c r="AB7" s="19"/>
      <c r="AC7" s="19"/>
      <c r="AD7" s="42">
        <v>45565</v>
      </c>
    </row>
    <row r="8" spans="1:30" x14ac:dyDescent="0.35">
      <c r="A8" s="23">
        <v>891301447</v>
      </c>
      <c r="B8" s="23" t="s">
        <v>1</v>
      </c>
      <c r="C8" s="23" t="s">
        <v>12</v>
      </c>
      <c r="D8" s="7">
        <v>635749</v>
      </c>
      <c r="E8" s="7" t="s">
        <v>28</v>
      </c>
      <c r="F8" s="7" t="s">
        <v>86</v>
      </c>
      <c r="G8" s="17">
        <v>2020009</v>
      </c>
      <c r="H8" s="18">
        <v>43868</v>
      </c>
      <c r="I8" s="18" t="e">
        <v>#N/A</v>
      </c>
      <c r="J8" s="6">
        <v>62370</v>
      </c>
      <c r="K8" s="6"/>
      <c r="L8" s="6">
        <f t="shared" si="1"/>
        <v>62370</v>
      </c>
      <c r="M8" s="22" t="s">
        <v>7</v>
      </c>
      <c r="N8" s="19" t="s">
        <v>19</v>
      </c>
      <c r="O8" s="19" t="s">
        <v>154</v>
      </c>
      <c r="P8" s="19" t="e">
        <v>#N/A</v>
      </c>
      <c r="Q8" s="19" t="e">
        <v>#N/A</v>
      </c>
      <c r="R8" s="19"/>
      <c r="S8" s="33">
        <v>0</v>
      </c>
      <c r="T8" s="33">
        <v>0</v>
      </c>
      <c r="U8" s="33"/>
      <c r="V8" s="33">
        <v>0</v>
      </c>
      <c r="W8" s="33">
        <v>0</v>
      </c>
      <c r="X8" s="33">
        <v>0</v>
      </c>
      <c r="Y8" s="19"/>
      <c r="Z8" s="19"/>
      <c r="AA8" s="33">
        <v>0</v>
      </c>
      <c r="AB8" s="19"/>
      <c r="AC8" s="19"/>
      <c r="AD8" s="42">
        <v>45565</v>
      </c>
    </row>
    <row r="9" spans="1:30" x14ac:dyDescent="0.35">
      <c r="A9" s="23">
        <v>891301447</v>
      </c>
      <c r="B9" s="23" t="s">
        <v>1</v>
      </c>
      <c r="C9" s="23" t="s">
        <v>12</v>
      </c>
      <c r="D9" s="20">
        <v>654682</v>
      </c>
      <c r="E9" s="7" t="s">
        <v>29</v>
      </c>
      <c r="F9" s="7" t="s">
        <v>87</v>
      </c>
      <c r="G9" s="20">
        <v>2020092</v>
      </c>
      <c r="H9" s="18">
        <v>43931</v>
      </c>
      <c r="I9" s="18" t="e">
        <v>#N/A</v>
      </c>
      <c r="J9" s="6">
        <v>84750</v>
      </c>
      <c r="K9" s="6"/>
      <c r="L9" s="6">
        <f t="shared" si="1"/>
        <v>84750</v>
      </c>
      <c r="M9" s="22" t="s">
        <v>7</v>
      </c>
      <c r="N9" s="19" t="s">
        <v>19</v>
      </c>
      <c r="O9" s="19" t="s">
        <v>154</v>
      </c>
      <c r="P9" s="19" t="e">
        <v>#N/A</v>
      </c>
      <c r="Q9" s="19" t="e">
        <v>#N/A</v>
      </c>
      <c r="R9" s="19"/>
      <c r="S9" s="33">
        <v>0</v>
      </c>
      <c r="T9" s="33">
        <v>0</v>
      </c>
      <c r="U9" s="33"/>
      <c r="V9" s="33">
        <v>0</v>
      </c>
      <c r="W9" s="33">
        <v>0</v>
      </c>
      <c r="X9" s="33">
        <v>0</v>
      </c>
      <c r="Y9" s="19"/>
      <c r="Z9" s="19"/>
      <c r="AA9" s="33">
        <v>0</v>
      </c>
      <c r="AB9" s="19"/>
      <c r="AC9" s="19"/>
      <c r="AD9" s="42">
        <v>45565</v>
      </c>
    </row>
    <row r="10" spans="1:30" x14ac:dyDescent="0.35">
      <c r="A10" s="23">
        <v>891301447</v>
      </c>
      <c r="B10" s="23" t="s">
        <v>1</v>
      </c>
      <c r="C10" s="23" t="s">
        <v>12</v>
      </c>
      <c r="D10" s="7">
        <v>3887</v>
      </c>
      <c r="E10" s="7" t="s">
        <v>30</v>
      </c>
      <c r="F10" s="7" t="s">
        <v>88</v>
      </c>
      <c r="G10" s="17">
        <v>2020452</v>
      </c>
      <c r="H10" s="18">
        <v>44145</v>
      </c>
      <c r="I10" s="18" t="e">
        <v>#N/A</v>
      </c>
      <c r="J10" s="6">
        <v>59055</v>
      </c>
      <c r="K10" s="6"/>
      <c r="L10" s="6">
        <f t="shared" si="1"/>
        <v>59055</v>
      </c>
      <c r="M10" s="22" t="s">
        <v>7</v>
      </c>
      <c r="N10" s="19" t="s">
        <v>19</v>
      </c>
      <c r="O10" s="19" t="s">
        <v>154</v>
      </c>
      <c r="P10" s="19" t="e">
        <v>#N/A</v>
      </c>
      <c r="Q10" s="19" t="e">
        <v>#N/A</v>
      </c>
      <c r="R10" s="19"/>
      <c r="S10" s="33">
        <v>0</v>
      </c>
      <c r="T10" s="33">
        <v>0</v>
      </c>
      <c r="U10" s="33"/>
      <c r="V10" s="33">
        <v>0</v>
      </c>
      <c r="W10" s="33">
        <v>0</v>
      </c>
      <c r="X10" s="33">
        <v>0</v>
      </c>
      <c r="Y10" s="19"/>
      <c r="Z10" s="19"/>
      <c r="AA10" s="33">
        <v>0</v>
      </c>
      <c r="AB10" s="19"/>
      <c r="AC10" s="19"/>
      <c r="AD10" s="42">
        <v>45565</v>
      </c>
    </row>
    <row r="11" spans="1:30" x14ac:dyDescent="0.35">
      <c r="A11" s="23">
        <v>891301447</v>
      </c>
      <c r="B11" s="23" t="s">
        <v>1</v>
      </c>
      <c r="C11" s="23" t="s">
        <v>12</v>
      </c>
      <c r="D11" s="7">
        <v>3386</v>
      </c>
      <c r="E11" s="7" t="s">
        <v>31</v>
      </c>
      <c r="F11" s="7" t="s">
        <v>89</v>
      </c>
      <c r="G11" s="21">
        <v>2020452</v>
      </c>
      <c r="H11" s="18">
        <v>44145</v>
      </c>
      <c r="I11" s="18" t="e">
        <v>#N/A</v>
      </c>
      <c r="J11" s="6">
        <v>66136</v>
      </c>
      <c r="K11" s="6"/>
      <c r="L11" s="6">
        <f t="shared" si="1"/>
        <v>66136</v>
      </c>
      <c r="M11" s="22" t="s">
        <v>7</v>
      </c>
      <c r="N11" s="19" t="s">
        <v>19</v>
      </c>
      <c r="O11" s="19" t="s">
        <v>154</v>
      </c>
      <c r="P11" s="19" t="e">
        <v>#N/A</v>
      </c>
      <c r="Q11" s="19" t="e">
        <v>#N/A</v>
      </c>
      <c r="R11" s="19"/>
      <c r="S11" s="33">
        <v>0</v>
      </c>
      <c r="T11" s="33">
        <v>0</v>
      </c>
      <c r="U11" s="33"/>
      <c r="V11" s="33">
        <v>0</v>
      </c>
      <c r="W11" s="33">
        <v>0</v>
      </c>
      <c r="X11" s="33">
        <v>0</v>
      </c>
      <c r="Y11" s="19"/>
      <c r="Z11" s="19"/>
      <c r="AA11" s="33">
        <v>0</v>
      </c>
      <c r="AB11" s="19"/>
      <c r="AC11" s="19"/>
      <c r="AD11" s="42">
        <v>45565</v>
      </c>
    </row>
    <row r="12" spans="1:30" x14ac:dyDescent="0.35">
      <c r="A12" s="23">
        <v>891301447</v>
      </c>
      <c r="B12" s="23" t="s">
        <v>1</v>
      </c>
      <c r="C12" s="23" t="s">
        <v>12</v>
      </c>
      <c r="D12" s="7">
        <v>39170</v>
      </c>
      <c r="E12" s="7" t="s">
        <v>32</v>
      </c>
      <c r="F12" s="7" t="s">
        <v>90</v>
      </c>
      <c r="G12" s="17">
        <v>2021126</v>
      </c>
      <c r="H12" s="18">
        <v>44326</v>
      </c>
      <c r="I12" s="18" t="e">
        <v>#N/A</v>
      </c>
      <c r="J12" s="6">
        <v>60966</v>
      </c>
      <c r="K12" s="6"/>
      <c r="L12" s="6">
        <f t="shared" si="1"/>
        <v>60966</v>
      </c>
      <c r="M12" s="22" t="s">
        <v>7</v>
      </c>
      <c r="N12" s="19" t="s">
        <v>19</v>
      </c>
      <c r="O12" s="19" t="s">
        <v>154</v>
      </c>
      <c r="P12" s="19" t="e">
        <v>#N/A</v>
      </c>
      <c r="Q12" s="19" t="e">
        <v>#N/A</v>
      </c>
      <c r="R12" s="19"/>
      <c r="S12" s="33">
        <v>0</v>
      </c>
      <c r="T12" s="33">
        <v>0</v>
      </c>
      <c r="U12" s="33"/>
      <c r="V12" s="33">
        <v>0</v>
      </c>
      <c r="W12" s="33">
        <v>0</v>
      </c>
      <c r="X12" s="33">
        <v>0</v>
      </c>
      <c r="Y12" s="19"/>
      <c r="Z12" s="19"/>
      <c r="AA12" s="33">
        <v>0</v>
      </c>
      <c r="AB12" s="19"/>
      <c r="AC12" s="19"/>
      <c r="AD12" s="42">
        <v>45565</v>
      </c>
    </row>
    <row r="13" spans="1:30" x14ac:dyDescent="0.35">
      <c r="A13" s="23">
        <v>891301447</v>
      </c>
      <c r="B13" s="23" t="s">
        <v>1</v>
      </c>
      <c r="C13" s="23" t="s">
        <v>12</v>
      </c>
      <c r="D13" s="7">
        <v>38252</v>
      </c>
      <c r="E13" s="7" t="s">
        <v>33</v>
      </c>
      <c r="F13" s="7" t="s">
        <v>91</v>
      </c>
      <c r="G13" s="21">
        <v>2021126</v>
      </c>
      <c r="H13" s="18">
        <v>44326</v>
      </c>
      <c r="I13" s="18" t="e">
        <v>#N/A</v>
      </c>
      <c r="J13" s="6">
        <v>503166</v>
      </c>
      <c r="K13" s="6"/>
      <c r="L13" s="6">
        <f t="shared" si="1"/>
        <v>503166</v>
      </c>
      <c r="M13" s="22" t="s">
        <v>7</v>
      </c>
      <c r="N13" s="19" t="s">
        <v>19</v>
      </c>
      <c r="O13" s="19" t="s">
        <v>154</v>
      </c>
      <c r="P13" s="19" t="e">
        <v>#N/A</v>
      </c>
      <c r="Q13" s="19" t="e">
        <v>#N/A</v>
      </c>
      <c r="R13" s="19"/>
      <c r="S13" s="33">
        <v>0</v>
      </c>
      <c r="T13" s="33">
        <v>0</v>
      </c>
      <c r="U13" s="33"/>
      <c r="V13" s="33">
        <v>0</v>
      </c>
      <c r="W13" s="33">
        <v>0</v>
      </c>
      <c r="X13" s="33">
        <v>0</v>
      </c>
      <c r="Y13" s="19"/>
      <c r="Z13" s="19"/>
      <c r="AA13" s="33">
        <v>0</v>
      </c>
      <c r="AB13" s="19"/>
      <c r="AC13" s="19"/>
      <c r="AD13" s="42">
        <v>45565</v>
      </c>
    </row>
    <row r="14" spans="1:30" x14ac:dyDescent="0.35">
      <c r="A14" s="23">
        <v>891301447</v>
      </c>
      <c r="B14" s="23" t="s">
        <v>1</v>
      </c>
      <c r="C14" s="23" t="s">
        <v>12</v>
      </c>
      <c r="D14" s="7">
        <v>75278</v>
      </c>
      <c r="E14" s="7" t="s">
        <v>34</v>
      </c>
      <c r="F14" s="7" t="s">
        <v>92</v>
      </c>
      <c r="G14" s="17">
        <v>2021561</v>
      </c>
      <c r="H14" s="18">
        <v>44479</v>
      </c>
      <c r="I14" s="18" t="e">
        <v>#N/A</v>
      </c>
      <c r="J14" s="6">
        <v>250687</v>
      </c>
      <c r="K14" s="6"/>
      <c r="L14" s="6">
        <f t="shared" si="1"/>
        <v>250687</v>
      </c>
      <c r="M14" s="22" t="s">
        <v>7</v>
      </c>
      <c r="N14" s="19" t="s">
        <v>19</v>
      </c>
      <c r="O14" s="19" t="s">
        <v>154</v>
      </c>
      <c r="P14" s="19" t="e">
        <v>#N/A</v>
      </c>
      <c r="Q14" s="19" t="e">
        <v>#N/A</v>
      </c>
      <c r="R14" s="19"/>
      <c r="S14" s="33">
        <v>0</v>
      </c>
      <c r="T14" s="33">
        <v>0</v>
      </c>
      <c r="U14" s="33"/>
      <c r="V14" s="33">
        <v>0</v>
      </c>
      <c r="W14" s="33">
        <v>0</v>
      </c>
      <c r="X14" s="33">
        <v>0</v>
      </c>
      <c r="Y14" s="19"/>
      <c r="Z14" s="19"/>
      <c r="AA14" s="33">
        <v>0</v>
      </c>
      <c r="AB14" s="19"/>
      <c r="AC14" s="19"/>
      <c r="AD14" s="42">
        <v>45565</v>
      </c>
    </row>
    <row r="15" spans="1:30" x14ac:dyDescent="0.35">
      <c r="A15" s="23">
        <v>891301447</v>
      </c>
      <c r="B15" s="23" t="s">
        <v>1</v>
      </c>
      <c r="C15" s="23" t="s">
        <v>12</v>
      </c>
      <c r="D15" s="20">
        <v>87073</v>
      </c>
      <c r="E15" s="7" t="s">
        <v>35</v>
      </c>
      <c r="F15" s="7" t="s">
        <v>93</v>
      </c>
      <c r="G15" s="20">
        <v>2021684</v>
      </c>
      <c r="H15" s="18">
        <v>44518</v>
      </c>
      <c r="I15" s="18" t="e">
        <v>#N/A</v>
      </c>
      <c r="J15" s="6">
        <v>67700</v>
      </c>
      <c r="K15" s="6"/>
      <c r="L15" s="6">
        <f t="shared" si="1"/>
        <v>67700</v>
      </c>
      <c r="M15" s="22" t="s">
        <v>7</v>
      </c>
      <c r="N15" s="19" t="s">
        <v>19</v>
      </c>
      <c r="O15" s="19" t="s">
        <v>154</v>
      </c>
      <c r="P15" s="19" t="e">
        <v>#N/A</v>
      </c>
      <c r="Q15" s="19" t="e">
        <v>#N/A</v>
      </c>
      <c r="R15" s="19"/>
      <c r="S15" s="33">
        <v>0</v>
      </c>
      <c r="T15" s="33">
        <v>0</v>
      </c>
      <c r="U15" s="33"/>
      <c r="V15" s="33">
        <v>0</v>
      </c>
      <c r="W15" s="33">
        <v>0</v>
      </c>
      <c r="X15" s="33">
        <v>0</v>
      </c>
      <c r="Y15" s="19"/>
      <c r="Z15" s="19"/>
      <c r="AA15" s="33">
        <v>0</v>
      </c>
      <c r="AB15" s="19"/>
      <c r="AC15" s="19"/>
      <c r="AD15" s="42">
        <v>45565</v>
      </c>
    </row>
    <row r="16" spans="1:30" x14ac:dyDescent="0.35">
      <c r="A16" s="23">
        <v>891301447</v>
      </c>
      <c r="B16" s="23" t="s">
        <v>1</v>
      </c>
      <c r="C16" s="23" t="s">
        <v>12</v>
      </c>
      <c r="D16" s="20">
        <v>79388</v>
      </c>
      <c r="E16" s="7" t="s">
        <v>36</v>
      </c>
      <c r="F16" s="7" t="s">
        <v>94</v>
      </c>
      <c r="G16" s="20">
        <v>2021684</v>
      </c>
      <c r="H16" s="18">
        <v>44518</v>
      </c>
      <c r="I16" s="18" t="e">
        <v>#N/A</v>
      </c>
      <c r="J16" s="6">
        <v>61493</v>
      </c>
      <c r="K16" s="6"/>
      <c r="L16" s="6">
        <f t="shared" si="1"/>
        <v>61493</v>
      </c>
      <c r="M16" s="22" t="s">
        <v>7</v>
      </c>
      <c r="N16" s="19" t="s">
        <v>19</v>
      </c>
      <c r="O16" s="19" t="s">
        <v>154</v>
      </c>
      <c r="P16" s="19" t="e">
        <v>#N/A</v>
      </c>
      <c r="Q16" s="19" t="e">
        <v>#N/A</v>
      </c>
      <c r="R16" s="19"/>
      <c r="S16" s="33">
        <v>0</v>
      </c>
      <c r="T16" s="33">
        <v>0</v>
      </c>
      <c r="U16" s="33"/>
      <c r="V16" s="33">
        <v>0</v>
      </c>
      <c r="W16" s="33">
        <v>0</v>
      </c>
      <c r="X16" s="33">
        <v>0</v>
      </c>
      <c r="Y16" s="19"/>
      <c r="Z16" s="19"/>
      <c r="AA16" s="33">
        <v>0</v>
      </c>
      <c r="AB16" s="19"/>
      <c r="AC16" s="19"/>
      <c r="AD16" s="42">
        <v>45565</v>
      </c>
    </row>
    <row r="17" spans="1:30" x14ac:dyDescent="0.35">
      <c r="A17" s="23">
        <v>891301447</v>
      </c>
      <c r="B17" s="23" t="s">
        <v>1</v>
      </c>
      <c r="C17" s="23" t="s">
        <v>12</v>
      </c>
      <c r="D17" s="20">
        <v>96480</v>
      </c>
      <c r="E17" s="7" t="s">
        <v>37</v>
      </c>
      <c r="F17" s="7" t="s">
        <v>95</v>
      </c>
      <c r="G17" s="20">
        <v>2021743</v>
      </c>
      <c r="H17" s="18">
        <v>44573</v>
      </c>
      <c r="I17" s="18" t="e">
        <v>#N/A</v>
      </c>
      <c r="J17" s="6">
        <v>86732</v>
      </c>
      <c r="K17" s="6"/>
      <c r="L17" s="6">
        <f t="shared" si="1"/>
        <v>86732</v>
      </c>
      <c r="M17" s="22" t="s">
        <v>7</v>
      </c>
      <c r="N17" s="19" t="s">
        <v>19</v>
      </c>
      <c r="O17" s="19" t="s">
        <v>154</v>
      </c>
      <c r="P17" s="19" t="e">
        <v>#N/A</v>
      </c>
      <c r="Q17" s="19" t="e">
        <v>#N/A</v>
      </c>
      <c r="R17" s="19"/>
      <c r="S17" s="33">
        <v>0</v>
      </c>
      <c r="T17" s="33">
        <v>0</v>
      </c>
      <c r="U17" s="33"/>
      <c r="V17" s="33">
        <v>0</v>
      </c>
      <c r="W17" s="33">
        <v>0</v>
      </c>
      <c r="X17" s="33">
        <v>0</v>
      </c>
      <c r="Y17" s="19"/>
      <c r="Z17" s="19"/>
      <c r="AA17" s="33">
        <v>0</v>
      </c>
      <c r="AB17" s="19"/>
      <c r="AC17" s="19"/>
      <c r="AD17" s="42">
        <v>45565</v>
      </c>
    </row>
    <row r="18" spans="1:30" x14ac:dyDescent="0.35">
      <c r="A18" s="23">
        <v>891301447</v>
      </c>
      <c r="B18" s="23" t="s">
        <v>1</v>
      </c>
      <c r="C18" s="23" t="s">
        <v>12</v>
      </c>
      <c r="D18" s="20">
        <v>94014</v>
      </c>
      <c r="E18" s="7" t="s">
        <v>38</v>
      </c>
      <c r="F18" s="7" t="s">
        <v>96</v>
      </c>
      <c r="G18" s="20">
        <v>2021743</v>
      </c>
      <c r="H18" s="18">
        <v>44573</v>
      </c>
      <c r="I18" s="18" t="e">
        <v>#N/A</v>
      </c>
      <c r="J18" s="6">
        <v>377771</v>
      </c>
      <c r="K18" s="6"/>
      <c r="L18" s="6">
        <f t="shared" si="1"/>
        <v>377771</v>
      </c>
      <c r="M18" s="22" t="s">
        <v>7</v>
      </c>
      <c r="N18" s="19" t="s">
        <v>19</v>
      </c>
      <c r="O18" s="19" t="s">
        <v>154</v>
      </c>
      <c r="P18" s="19" t="e">
        <v>#N/A</v>
      </c>
      <c r="Q18" s="19" t="e">
        <v>#N/A</v>
      </c>
      <c r="R18" s="19"/>
      <c r="S18" s="33">
        <v>0</v>
      </c>
      <c r="T18" s="33">
        <v>0</v>
      </c>
      <c r="U18" s="33"/>
      <c r="V18" s="33">
        <v>0</v>
      </c>
      <c r="W18" s="33">
        <v>0</v>
      </c>
      <c r="X18" s="33">
        <v>0</v>
      </c>
      <c r="Y18" s="19"/>
      <c r="Z18" s="19"/>
      <c r="AA18" s="33">
        <v>0</v>
      </c>
      <c r="AB18" s="19"/>
      <c r="AC18" s="19"/>
      <c r="AD18" s="42">
        <v>45565</v>
      </c>
    </row>
    <row r="19" spans="1:30" x14ac:dyDescent="0.35">
      <c r="A19" s="23">
        <v>891301447</v>
      </c>
      <c r="B19" s="23" t="s">
        <v>1</v>
      </c>
      <c r="C19" s="23" t="s">
        <v>12</v>
      </c>
      <c r="D19" s="20">
        <v>91187</v>
      </c>
      <c r="E19" s="7" t="s">
        <v>39</v>
      </c>
      <c r="F19" s="7" t="s">
        <v>97</v>
      </c>
      <c r="G19" s="20">
        <v>2021743</v>
      </c>
      <c r="H19" s="18">
        <v>44573</v>
      </c>
      <c r="I19" s="18" t="e">
        <v>#N/A</v>
      </c>
      <c r="J19" s="6">
        <v>61059</v>
      </c>
      <c r="K19" s="6"/>
      <c r="L19" s="6">
        <f t="shared" si="1"/>
        <v>61059</v>
      </c>
      <c r="M19" s="22" t="s">
        <v>7</v>
      </c>
      <c r="N19" s="19" t="s">
        <v>19</v>
      </c>
      <c r="O19" s="19" t="s">
        <v>154</v>
      </c>
      <c r="P19" s="19" t="e">
        <v>#N/A</v>
      </c>
      <c r="Q19" s="19" t="e">
        <v>#N/A</v>
      </c>
      <c r="R19" s="19"/>
      <c r="S19" s="33">
        <v>0</v>
      </c>
      <c r="T19" s="33">
        <v>0</v>
      </c>
      <c r="U19" s="33"/>
      <c r="V19" s="33">
        <v>0</v>
      </c>
      <c r="W19" s="33">
        <v>0</v>
      </c>
      <c r="X19" s="33">
        <v>0</v>
      </c>
      <c r="Y19" s="19"/>
      <c r="Z19" s="19"/>
      <c r="AA19" s="33">
        <v>0</v>
      </c>
      <c r="AB19" s="19"/>
      <c r="AC19" s="19"/>
      <c r="AD19" s="42">
        <v>45565</v>
      </c>
    </row>
    <row r="20" spans="1:30" x14ac:dyDescent="0.35">
      <c r="A20" s="23">
        <v>891301447</v>
      </c>
      <c r="B20" s="23" t="s">
        <v>1</v>
      </c>
      <c r="C20" s="23" t="s">
        <v>12</v>
      </c>
      <c r="D20" s="20">
        <v>99426</v>
      </c>
      <c r="E20" s="7" t="s">
        <v>40</v>
      </c>
      <c r="F20" s="7" t="s">
        <v>98</v>
      </c>
      <c r="G20" s="20">
        <v>2022020</v>
      </c>
      <c r="H20" s="18">
        <v>44602</v>
      </c>
      <c r="I20" s="18" t="e">
        <v>#N/A</v>
      </c>
      <c r="J20" s="6">
        <v>66328</v>
      </c>
      <c r="K20" s="6"/>
      <c r="L20" s="6">
        <f t="shared" si="1"/>
        <v>66328</v>
      </c>
      <c r="M20" s="22" t="s">
        <v>7</v>
      </c>
      <c r="N20" s="19" t="s">
        <v>19</v>
      </c>
      <c r="O20" s="19" t="s">
        <v>154</v>
      </c>
      <c r="P20" s="19" t="e">
        <v>#N/A</v>
      </c>
      <c r="Q20" s="19" t="e">
        <v>#N/A</v>
      </c>
      <c r="R20" s="19"/>
      <c r="S20" s="33">
        <v>0</v>
      </c>
      <c r="T20" s="33">
        <v>0</v>
      </c>
      <c r="U20" s="33"/>
      <c r="V20" s="33">
        <v>0</v>
      </c>
      <c r="W20" s="33">
        <v>0</v>
      </c>
      <c r="X20" s="33">
        <v>0</v>
      </c>
      <c r="Y20" s="19"/>
      <c r="Z20" s="19"/>
      <c r="AA20" s="33">
        <v>0</v>
      </c>
      <c r="AB20" s="19"/>
      <c r="AC20" s="19"/>
      <c r="AD20" s="42">
        <v>45565</v>
      </c>
    </row>
    <row r="21" spans="1:30" x14ac:dyDescent="0.35">
      <c r="A21" s="23">
        <v>891301447</v>
      </c>
      <c r="B21" s="23" t="s">
        <v>1</v>
      </c>
      <c r="C21" s="23" t="s">
        <v>12</v>
      </c>
      <c r="D21" s="20">
        <v>98723</v>
      </c>
      <c r="E21" s="7" t="s">
        <v>41</v>
      </c>
      <c r="F21" s="7" t="s">
        <v>99</v>
      </c>
      <c r="G21" s="20">
        <v>2022020</v>
      </c>
      <c r="H21" s="18">
        <v>44602</v>
      </c>
      <c r="I21" s="18" t="e">
        <v>#N/A</v>
      </c>
      <c r="J21" s="6">
        <v>77656</v>
      </c>
      <c r="K21" s="6"/>
      <c r="L21" s="6">
        <f t="shared" si="1"/>
        <v>77656</v>
      </c>
      <c r="M21" s="22" t="s">
        <v>7</v>
      </c>
      <c r="N21" s="19" t="s">
        <v>19</v>
      </c>
      <c r="O21" s="19" t="s">
        <v>154</v>
      </c>
      <c r="P21" s="19" t="e">
        <v>#N/A</v>
      </c>
      <c r="Q21" s="19" t="e">
        <v>#N/A</v>
      </c>
      <c r="R21" s="19"/>
      <c r="S21" s="33">
        <v>0</v>
      </c>
      <c r="T21" s="33">
        <v>0</v>
      </c>
      <c r="U21" s="33"/>
      <c r="V21" s="33">
        <v>0</v>
      </c>
      <c r="W21" s="33">
        <v>0</v>
      </c>
      <c r="X21" s="33">
        <v>0</v>
      </c>
      <c r="Y21" s="19"/>
      <c r="Z21" s="19"/>
      <c r="AA21" s="33">
        <v>0</v>
      </c>
      <c r="AB21" s="19"/>
      <c r="AC21" s="19"/>
      <c r="AD21" s="42">
        <v>45565</v>
      </c>
    </row>
    <row r="22" spans="1:30" x14ac:dyDescent="0.35">
      <c r="A22" s="23">
        <v>891301447</v>
      </c>
      <c r="B22" s="23" t="s">
        <v>1</v>
      </c>
      <c r="C22" s="23" t="s">
        <v>12</v>
      </c>
      <c r="D22" s="7">
        <v>109960</v>
      </c>
      <c r="E22" s="7" t="s">
        <v>42</v>
      </c>
      <c r="F22" s="7" t="s">
        <v>100</v>
      </c>
      <c r="G22" s="17">
        <v>2022085</v>
      </c>
      <c r="H22" s="18">
        <v>44627</v>
      </c>
      <c r="I22" s="18" t="e">
        <v>#N/A</v>
      </c>
      <c r="J22" s="6">
        <v>78410</v>
      </c>
      <c r="K22" s="6"/>
      <c r="L22" s="6">
        <f t="shared" si="1"/>
        <v>78410</v>
      </c>
      <c r="M22" s="22" t="s">
        <v>7</v>
      </c>
      <c r="N22" s="19" t="s">
        <v>19</v>
      </c>
      <c r="O22" s="19" t="s">
        <v>154</v>
      </c>
      <c r="P22" s="19" t="e">
        <v>#N/A</v>
      </c>
      <c r="Q22" s="19" t="e">
        <v>#N/A</v>
      </c>
      <c r="R22" s="19"/>
      <c r="S22" s="33">
        <v>0</v>
      </c>
      <c r="T22" s="33">
        <v>0</v>
      </c>
      <c r="U22" s="33"/>
      <c r="V22" s="33">
        <v>0</v>
      </c>
      <c r="W22" s="33">
        <v>0</v>
      </c>
      <c r="X22" s="33">
        <v>0</v>
      </c>
      <c r="Y22" s="19"/>
      <c r="Z22" s="19"/>
      <c r="AA22" s="33">
        <v>0</v>
      </c>
      <c r="AB22" s="19"/>
      <c r="AC22" s="19"/>
      <c r="AD22" s="42">
        <v>45565</v>
      </c>
    </row>
    <row r="23" spans="1:30" x14ac:dyDescent="0.35">
      <c r="A23" s="23">
        <v>891301447</v>
      </c>
      <c r="B23" s="23" t="s">
        <v>1</v>
      </c>
      <c r="C23" s="23" t="s">
        <v>12</v>
      </c>
      <c r="D23" s="7">
        <v>124384</v>
      </c>
      <c r="E23" s="7" t="s">
        <v>43</v>
      </c>
      <c r="F23" s="7" t="s">
        <v>101</v>
      </c>
      <c r="G23" s="21">
        <v>2022203</v>
      </c>
      <c r="H23" s="18">
        <v>44686</v>
      </c>
      <c r="I23" s="18" t="e">
        <v>#N/A</v>
      </c>
      <c r="J23" s="6">
        <v>308134</v>
      </c>
      <c r="K23" s="6"/>
      <c r="L23" s="6">
        <f t="shared" si="1"/>
        <v>308134</v>
      </c>
      <c r="M23" s="22" t="s">
        <v>7</v>
      </c>
      <c r="N23" s="19" t="s">
        <v>19</v>
      </c>
      <c r="O23" s="19" t="s">
        <v>154</v>
      </c>
      <c r="P23" s="19" t="e">
        <v>#N/A</v>
      </c>
      <c r="Q23" s="19" t="e">
        <v>#N/A</v>
      </c>
      <c r="R23" s="19"/>
      <c r="S23" s="33">
        <v>0</v>
      </c>
      <c r="T23" s="33">
        <v>0</v>
      </c>
      <c r="U23" s="33"/>
      <c r="V23" s="33">
        <v>0</v>
      </c>
      <c r="W23" s="33">
        <v>0</v>
      </c>
      <c r="X23" s="33">
        <v>0</v>
      </c>
      <c r="Y23" s="19"/>
      <c r="Z23" s="19"/>
      <c r="AA23" s="33">
        <v>0</v>
      </c>
      <c r="AB23" s="19"/>
      <c r="AC23" s="19"/>
      <c r="AD23" s="42">
        <v>45565</v>
      </c>
    </row>
    <row r="24" spans="1:30" x14ac:dyDescent="0.35">
      <c r="A24" s="23">
        <v>891301447</v>
      </c>
      <c r="B24" s="23" t="s">
        <v>1</v>
      </c>
      <c r="C24" s="23" t="s">
        <v>12</v>
      </c>
      <c r="D24" s="7">
        <v>139142</v>
      </c>
      <c r="E24" s="7" t="s">
        <v>44</v>
      </c>
      <c r="F24" s="7" t="s">
        <v>102</v>
      </c>
      <c r="G24" s="21">
        <v>2022295</v>
      </c>
      <c r="H24" s="18">
        <v>44742</v>
      </c>
      <c r="I24" s="18" t="e">
        <v>#N/A</v>
      </c>
      <c r="J24" s="6">
        <v>75896</v>
      </c>
      <c r="K24" s="6"/>
      <c r="L24" s="6">
        <f t="shared" si="1"/>
        <v>75896</v>
      </c>
      <c r="M24" s="22" t="s">
        <v>7</v>
      </c>
      <c r="N24" s="19" t="s">
        <v>19</v>
      </c>
      <c r="O24" s="19" t="s">
        <v>154</v>
      </c>
      <c r="P24" s="19" t="e">
        <v>#N/A</v>
      </c>
      <c r="Q24" s="19" t="e">
        <v>#N/A</v>
      </c>
      <c r="R24" s="19"/>
      <c r="S24" s="33">
        <v>0</v>
      </c>
      <c r="T24" s="33">
        <v>0</v>
      </c>
      <c r="U24" s="33"/>
      <c r="V24" s="33">
        <v>0</v>
      </c>
      <c r="W24" s="33">
        <v>0</v>
      </c>
      <c r="X24" s="33">
        <v>0</v>
      </c>
      <c r="Y24" s="19"/>
      <c r="Z24" s="19"/>
      <c r="AA24" s="33">
        <v>0</v>
      </c>
      <c r="AB24" s="19"/>
      <c r="AC24" s="19"/>
      <c r="AD24" s="42">
        <v>45565</v>
      </c>
    </row>
    <row r="25" spans="1:30" x14ac:dyDescent="0.35">
      <c r="A25" s="23">
        <v>891301447</v>
      </c>
      <c r="B25" s="23" t="s">
        <v>1</v>
      </c>
      <c r="C25" s="23" t="s">
        <v>12</v>
      </c>
      <c r="D25" s="7">
        <v>138319</v>
      </c>
      <c r="E25" s="7" t="s">
        <v>45</v>
      </c>
      <c r="F25" s="7" t="s">
        <v>103</v>
      </c>
      <c r="G25" s="21">
        <v>2022295</v>
      </c>
      <c r="H25" s="18">
        <v>44742</v>
      </c>
      <c r="I25" s="18" t="e">
        <v>#N/A</v>
      </c>
      <c r="J25" s="6">
        <v>70187</v>
      </c>
      <c r="K25" s="6"/>
      <c r="L25" s="6">
        <f t="shared" si="1"/>
        <v>70187</v>
      </c>
      <c r="M25" s="22" t="s">
        <v>7</v>
      </c>
      <c r="N25" s="19" t="s">
        <v>19</v>
      </c>
      <c r="O25" s="19" t="s">
        <v>154</v>
      </c>
      <c r="P25" s="19" t="e">
        <v>#N/A</v>
      </c>
      <c r="Q25" s="19" t="e">
        <v>#N/A</v>
      </c>
      <c r="R25" s="19"/>
      <c r="S25" s="33">
        <v>0</v>
      </c>
      <c r="T25" s="33">
        <v>0</v>
      </c>
      <c r="U25" s="33"/>
      <c r="V25" s="33">
        <v>0</v>
      </c>
      <c r="W25" s="33">
        <v>0</v>
      </c>
      <c r="X25" s="33">
        <v>0</v>
      </c>
      <c r="Y25" s="19"/>
      <c r="Z25" s="19"/>
      <c r="AA25" s="33">
        <v>0</v>
      </c>
      <c r="AB25" s="19"/>
      <c r="AC25" s="19"/>
      <c r="AD25" s="42">
        <v>45565</v>
      </c>
    </row>
    <row r="26" spans="1:30" x14ac:dyDescent="0.35">
      <c r="A26" s="23">
        <v>891301447</v>
      </c>
      <c r="B26" s="23" t="s">
        <v>1</v>
      </c>
      <c r="C26" s="23" t="s">
        <v>12</v>
      </c>
      <c r="D26" s="7">
        <v>136483</v>
      </c>
      <c r="E26" s="7" t="s">
        <v>46</v>
      </c>
      <c r="F26" s="7" t="s">
        <v>104</v>
      </c>
      <c r="G26" s="21">
        <v>2022295</v>
      </c>
      <c r="H26" s="18">
        <v>44742</v>
      </c>
      <c r="I26" s="18" t="e">
        <v>#N/A</v>
      </c>
      <c r="J26" s="6">
        <v>95794</v>
      </c>
      <c r="K26" s="6"/>
      <c r="L26" s="6">
        <f t="shared" si="1"/>
        <v>95794</v>
      </c>
      <c r="M26" s="22" t="s">
        <v>7</v>
      </c>
      <c r="N26" s="19" t="s">
        <v>19</v>
      </c>
      <c r="O26" s="19" t="s">
        <v>154</v>
      </c>
      <c r="P26" s="19" t="e">
        <v>#N/A</v>
      </c>
      <c r="Q26" s="19" t="e">
        <v>#N/A</v>
      </c>
      <c r="R26" s="19"/>
      <c r="S26" s="33">
        <v>0</v>
      </c>
      <c r="T26" s="33">
        <v>0</v>
      </c>
      <c r="U26" s="33"/>
      <c r="V26" s="33">
        <v>0</v>
      </c>
      <c r="W26" s="33">
        <v>0</v>
      </c>
      <c r="X26" s="33">
        <v>0</v>
      </c>
      <c r="Y26" s="19"/>
      <c r="Z26" s="19"/>
      <c r="AA26" s="33">
        <v>0</v>
      </c>
      <c r="AB26" s="19"/>
      <c r="AC26" s="19"/>
      <c r="AD26" s="42">
        <v>45565</v>
      </c>
    </row>
    <row r="27" spans="1:30" x14ac:dyDescent="0.35">
      <c r="A27" s="23">
        <v>891301447</v>
      </c>
      <c r="B27" s="23" t="s">
        <v>1</v>
      </c>
      <c r="C27" s="23" t="s">
        <v>12</v>
      </c>
      <c r="D27" s="7">
        <v>159274</v>
      </c>
      <c r="E27" s="7" t="s">
        <v>47</v>
      </c>
      <c r="F27" s="7" t="s">
        <v>105</v>
      </c>
      <c r="G27" s="21">
        <v>2022436</v>
      </c>
      <c r="H27" s="18">
        <v>44834</v>
      </c>
      <c r="I27" s="18" t="e">
        <v>#N/A</v>
      </c>
      <c r="J27" s="6">
        <v>270103</v>
      </c>
      <c r="K27" s="6"/>
      <c r="L27" s="6">
        <f t="shared" si="1"/>
        <v>270103</v>
      </c>
      <c r="M27" s="22" t="s">
        <v>7</v>
      </c>
      <c r="N27" s="19" t="s">
        <v>19</v>
      </c>
      <c r="O27" s="19" t="s">
        <v>154</v>
      </c>
      <c r="P27" s="19" t="e">
        <v>#N/A</v>
      </c>
      <c r="Q27" s="19" t="e">
        <v>#N/A</v>
      </c>
      <c r="R27" s="19"/>
      <c r="S27" s="33">
        <v>0</v>
      </c>
      <c r="T27" s="33">
        <v>0</v>
      </c>
      <c r="U27" s="33"/>
      <c r="V27" s="33">
        <v>0</v>
      </c>
      <c r="W27" s="33">
        <v>0</v>
      </c>
      <c r="X27" s="33">
        <v>0</v>
      </c>
      <c r="Y27" s="19"/>
      <c r="Z27" s="19"/>
      <c r="AA27" s="33">
        <v>0</v>
      </c>
      <c r="AB27" s="19"/>
      <c r="AC27" s="19"/>
      <c r="AD27" s="42">
        <v>45565</v>
      </c>
    </row>
    <row r="28" spans="1:30" x14ac:dyDescent="0.35">
      <c r="A28" s="23">
        <v>891301447</v>
      </c>
      <c r="B28" s="23" t="s">
        <v>1</v>
      </c>
      <c r="C28" s="23" t="s">
        <v>12</v>
      </c>
      <c r="D28" s="20">
        <v>156843</v>
      </c>
      <c r="E28" s="7" t="s">
        <v>48</v>
      </c>
      <c r="F28" s="7" t="s">
        <v>106</v>
      </c>
      <c r="G28" s="21">
        <v>2022436</v>
      </c>
      <c r="H28" s="18">
        <v>44834</v>
      </c>
      <c r="I28" s="18" t="e">
        <v>#N/A</v>
      </c>
      <c r="J28" s="6">
        <v>73508</v>
      </c>
      <c r="K28" s="6"/>
      <c r="L28" s="6">
        <f t="shared" si="1"/>
        <v>73508</v>
      </c>
      <c r="M28" s="22" t="s">
        <v>7</v>
      </c>
      <c r="N28" s="19" t="s">
        <v>19</v>
      </c>
      <c r="O28" s="19" t="s">
        <v>154</v>
      </c>
      <c r="P28" s="19" t="e">
        <v>#N/A</v>
      </c>
      <c r="Q28" s="19" t="e">
        <v>#N/A</v>
      </c>
      <c r="R28" s="19"/>
      <c r="S28" s="33">
        <v>0</v>
      </c>
      <c r="T28" s="33">
        <v>0</v>
      </c>
      <c r="U28" s="33"/>
      <c r="V28" s="33">
        <v>0</v>
      </c>
      <c r="W28" s="33">
        <v>0</v>
      </c>
      <c r="X28" s="33">
        <v>0</v>
      </c>
      <c r="Y28" s="19"/>
      <c r="Z28" s="19"/>
      <c r="AA28" s="33">
        <v>0</v>
      </c>
      <c r="AB28" s="19"/>
      <c r="AC28" s="19"/>
      <c r="AD28" s="42">
        <v>45565</v>
      </c>
    </row>
    <row r="29" spans="1:30" x14ac:dyDescent="0.35">
      <c r="A29" s="23">
        <v>891301447</v>
      </c>
      <c r="B29" s="23" t="s">
        <v>1</v>
      </c>
      <c r="C29" s="23" t="s">
        <v>12</v>
      </c>
      <c r="D29" s="20">
        <v>181830</v>
      </c>
      <c r="E29" s="7" t="s">
        <v>49</v>
      </c>
      <c r="F29" s="7" t="s">
        <v>107</v>
      </c>
      <c r="G29" s="20">
        <v>2022605</v>
      </c>
      <c r="H29" s="18">
        <v>44926</v>
      </c>
      <c r="I29" s="18" t="e">
        <v>#N/A</v>
      </c>
      <c r="J29" s="6">
        <v>73749</v>
      </c>
      <c r="K29" s="6"/>
      <c r="L29" s="6">
        <f t="shared" si="1"/>
        <v>73749</v>
      </c>
      <c r="M29" s="22" t="s">
        <v>7</v>
      </c>
      <c r="N29" s="19" t="s">
        <v>19</v>
      </c>
      <c r="O29" s="19" t="s">
        <v>154</v>
      </c>
      <c r="P29" s="19" t="e">
        <v>#N/A</v>
      </c>
      <c r="Q29" s="19" t="e">
        <v>#N/A</v>
      </c>
      <c r="R29" s="19"/>
      <c r="S29" s="33">
        <v>0</v>
      </c>
      <c r="T29" s="33">
        <v>0</v>
      </c>
      <c r="U29" s="33"/>
      <c r="V29" s="33">
        <v>0</v>
      </c>
      <c r="W29" s="33">
        <v>0</v>
      </c>
      <c r="X29" s="33">
        <v>0</v>
      </c>
      <c r="Y29" s="19"/>
      <c r="Z29" s="19"/>
      <c r="AA29" s="33">
        <v>0</v>
      </c>
      <c r="AB29" s="19"/>
      <c r="AC29" s="19"/>
      <c r="AD29" s="42">
        <v>45565</v>
      </c>
    </row>
    <row r="30" spans="1:30" x14ac:dyDescent="0.35">
      <c r="A30" s="23">
        <v>891301447</v>
      </c>
      <c r="B30" s="23" t="s">
        <v>1</v>
      </c>
      <c r="C30" s="23" t="s">
        <v>12</v>
      </c>
      <c r="D30" s="20">
        <v>180138</v>
      </c>
      <c r="E30" s="7" t="s">
        <v>50</v>
      </c>
      <c r="F30" s="7" t="s">
        <v>108</v>
      </c>
      <c r="G30" s="20">
        <v>2022605</v>
      </c>
      <c r="H30" s="18">
        <v>44926</v>
      </c>
      <c r="I30" s="18" t="e">
        <v>#N/A</v>
      </c>
      <c r="J30" s="6">
        <v>739544</v>
      </c>
      <c r="K30" s="6"/>
      <c r="L30" s="6">
        <f t="shared" si="1"/>
        <v>739544</v>
      </c>
      <c r="M30" s="22" t="s">
        <v>7</v>
      </c>
      <c r="N30" s="19" t="s">
        <v>19</v>
      </c>
      <c r="O30" s="19" t="s">
        <v>154</v>
      </c>
      <c r="P30" s="19" t="e">
        <v>#N/A</v>
      </c>
      <c r="Q30" s="19" t="e">
        <v>#N/A</v>
      </c>
      <c r="R30" s="19"/>
      <c r="S30" s="33">
        <v>0</v>
      </c>
      <c r="T30" s="33">
        <v>0</v>
      </c>
      <c r="U30" s="33"/>
      <c r="V30" s="33">
        <v>0</v>
      </c>
      <c r="W30" s="33">
        <v>0</v>
      </c>
      <c r="X30" s="33">
        <v>0</v>
      </c>
      <c r="Y30" s="19"/>
      <c r="Z30" s="19"/>
      <c r="AA30" s="33">
        <v>0</v>
      </c>
      <c r="AB30" s="19"/>
      <c r="AC30" s="19"/>
      <c r="AD30" s="42">
        <v>45565</v>
      </c>
    </row>
    <row r="31" spans="1:30" x14ac:dyDescent="0.35">
      <c r="A31" s="23">
        <v>891301447</v>
      </c>
      <c r="B31" s="23" t="s">
        <v>1</v>
      </c>
      <c r="C31" s="23" t="s">
        <v>12</v>
      </c>
      <c r="D31" s="20">
        <v>179613</v>
      </c>
      <c r="E31" s="7" t="s">
        <v>51</v>
      </c>
      <c r="F31" s="7" t="s">
        <v>109</v>
      </c>
      <c r="G31" s="20">
        <v>2022605</v>
      </c>
      <c r="H31" s="18">
        <v>44926</v>
      </c>
      <c r="I31" s="18" t="e">
        <v>#N/A</v>
      </c>
      <c r="J31" s="6">
        <v>36348</v>
      </c>
      <c r="K31" s="6"/>
      <c r="L31" s="6">
        <f t="shared" si="1"/>
        <v>36348</v>
      </c>
      <c r="M31" s="22" t="s">
        <v>7</v>
      </c>
      <c r="N31" s="19" t="s">
        <v>19</v>
      </c>
      <c r="O31" s="19" t="s">
        <v>154</v>
      </c>
      <c r="P31" s="19" t="e">
        <v>#N/A</v>
      </c>
      <c r="Q31" s="19" t="e">
        <v>#N/A</v>
      </c>
      <c r="R31" s="19"/>
      <c r="S31" s="33">
        <v>0</v>
      </c>
      <c r="T31" s="33">
        <v>0</v>
      </c>
      <c r="U31" s="33"/>
      <c r="V31" s="33">
        <v>0</v>
      </c>
      <c r="W31" s="33">
        <v>0</v>
      </c>
      <c r="X31" s="33">
        <v>0</v>
      </c>
      <c r="Y31" s="19"/>
      <c r="Z31" s="19"/>
      <c r="AA31" s="33">
        <v>0</v>
      </c>
      <c r="AB31" s="19"/>
      <c r="AC31" s="19"/>
      <c r="AD31" s="42">
        <v>45565</v>
      </c>
    </row>
    <row r="32" spans="1:30" x14ac:dyDescent="0.35">
      <c r="A32" s="23">
        <v>891301447</v>
      </c>
      <c r="B32" s="23" t="s">
        <v>1</v>
      </c>
      <c r="C32" s="23" t="s">
        <v>12</v>
      </c>
      <c r="D32" s="20">
        <v>178475</v>
      </c>
      <c r="E32" s="7" t="s">
        <v>52</v>
      </c>
      <c r="F32" s="7" t="s">
        <v>110</v>
      </c>
      <c r="G32" s="20">
        <v>2022605</v>
      </c>
      <c r="H32" s="18">
        <v>44926</v>
      </c>
      <c r="I32" s="18" t="e">
        <v>#N/A</v>
      </c>
      <c r="J32" s="6">
        <v>67061</v>
      </c>
      <c r="K32" s="6"/>
      <c r="L32" s="6">
        <f t="shared" si="1"/>
        <v>67061</v>
      </c>
      <c r="M32" s="22" t="s">
        <v>7</v>
      </c>
      <c r="N32" s="19" t="s">
        <v>19</v>
      </c>
      <c r="O32" s="19" t="s">
        <v>154</v>
      </c>
      <c r="P32" s="19" t="e">
        <v>#N/A</v>
      </c>
      <c r="Q32" s="19" t="e">
        <v>#N/A</v>
      </c>
      <c r="R32" s="19"/>
      <c r="S32" s="33">
        <v>0</v>
      </c>
      <c r="T32" s="33">
        <v>0</v>
      </c>
      <c r="U32" s="33"/>
      <c r="V32" s="33">
        <v>0</v>
      </c>
      <c r="W32" s="33">
        <v>0</v>
      </c>
      <c r="X32" s="33">
        <v>0</v>
      </c>
      <c r="Y32" s="19"/>
      <c r="Z32" s="19"/>
      <c r="AA32" s="33">
        <v>0</v>
      </c>
      <c r="AB32" s="19"/>
      <c r="AC32" s="19"/>
      <c r="AD32" s="42">
        <v>45565</v>
      </c>
    </row>
    <row r="33" spans="1:30" x14ac:dyDescent="0.35">
      <c r="A33" s="23">
        <v>891301447</v>
      </c>
      <c r="B33" s="23" t="s">
        <v>1</v>
      </c>
      <c r="C33" s="23" t="s">
        <v>12</v>
      </c>
      <c r="D33" s="7">
        <v>244169</v>
      </c>
      <c r="E33" s="7" t="s">
        <v>53</v>
      </c>
      <c r="F33" s="7" t="s">
        <v>111</v>
      </c>
      <c r="G33" s="20">
        <v>2023381</v>
      </c>
      <c r="H33" s="18">
        <v>45174.643101851922</v>
      </c>
      <c r="I33" s="18">
        <v>45293.291666666664</v>
      </c>
      <c r="J33" s="6">
        <v>38200</v>
      </c>
      <c r="K33" s="6"/>
      <c r="L33" s="6">
        <f t="shared" si="1"/>
        <v>38200</v>
      </c>
      <c r="M33" s="22" t="s">
        <v>7</v>
      </c>
      <c r="N33" s="19" t="s">
        <v>19</v>
      </c>
      <c r="O33" s="19" t="s">
        <v>159</v>
      </c>
      <c r="P33" s="19" t="s">
        <v>140</v>
      </c>
      <c r="Q33" s="19" t="b">
        <v>0</v>
      </c>
      <c r="R33" s="19"/>
      <c r="S33" s="33">
        <v>0</v>
      </c>
      <c r="T33" s="6">
        <v>38200</v>
      </c>
      <c r="U33" s="33" t="s">
        <v>155</v>
      </c>
      <c r="V33" s="33">
        <v>0</v>
      </c>
      <c r="W33" s="33">
        <v>0</v>
      </c>
      <c r="X33" s="33">
        <v>0</v>
      </c>
      <c r="Y33" s="19"/>
      <c r="Z33" s="19"/>
      <c r="AA33" s="33">
        <v>0</v>
      </c>
      <c r="AB33" s="19"/>
      <c r="AC33" s="19"/>
      <c r="AD33" s="42">
        <v>45565</v>
      </c>
    </row>
    <row r="34" spans="1:30" x14ac:dyDescent="0.35">
      <c r="A34" s="23">
        <v>891301447</v>
      </c>
      <c r="B34" s="23" t="s">
        <v>1</v>
      </c>
      <c r="C34" s="23" t="s">
        <v>12</v>
      </c>
      <c r="D34" s="7">
        <v>253643</v>
      </c>
      <c r="E34" s="7" t="s">
        <v>54</v>
      </c>
      <c r="F34" s="7" t="s">
        <v>112</v>
      </c>
      <c r="G34" s="20">
        <v>2023414</v>
      </c>
      <c r="H34" s="18">
        <v>45211.400960636791</v>
      </c>
      <c r="I34" s="18">
        <v>45293.291666666664</v>
      </c>
      <c r="J34" s="6">
        <v>14300</v>
      </c>
      <c r="K34" s="6"/>
      <c r="L34" s="6">
        <f t="shared" si="1"/>
        <v>14300</v>
      </c>
      <c r="M34" s="22" t="s">
        <v>7</v>
      </c>
      <c r="N34" s="19" t="s">
        <v>19</v>
      </c>
      <c r="O34" s="19" t="s">
        <v>159</v>
      </c>
      <c r="P34" s="19" t="s">
        <v>140</v>
      </c>
      <c r="Q34" s="19" t="b">
        <v>0</v>
      </c>
      <c r="R34" s="19"/>
      <c r="S34" s="33">
        <v>0</v>
      </c>
      <c r="T34" s="33">
        <v>14300</v>
      </c>
      <c r="U34" s="33" t="s">
        <v>157</v>
      </c>
      <c r="V34" s="33">
        <v>0</v>
      </c>
      <c r="W34" s="33">
        <v>0</v>
      </c>
      <c r="X34" s="33">
        <v>0</v>
      </c>
      <c r="Y34" s="19"/>
      <c r="Z34" s="19"/>
      <c r="AA34" s="33">
        <v>0</v>
      </c>
      <c r="AB34" s="19"/>
      <c r="AC34" s="19"/>
      <c r="AD34" s="42">
        <v>45565</v>
      </c>
    </row>
    <row r="35" spans="1:30" x14ac:dyDescent="0.35">
      <c r="A35" s="23">
        <v>891301447</v>
      </c>
      <c r="B35" s="23" t="s">
        <v>1</v>
      </c>
      <c r="C35" s="23" t="s">
        <v>12</v>
      </c>
      <c r="D35" s="7">
        <v>283394</v>
      </c>
      <c r="E35" s="7" t="s">
        <v>55</v>
      </c>
      <c r="F35" s="7" t="s">
        <v>113</v>
      </c>
      <c r="G35" s="20">
        <v>2024075</v>
      </c>
      <c r="H35" s="18">
        <v>45349.366087951232</v>
      </c>
      <c r="I35" s="18">
        <v>45383.291666666664</v>
      </c>
      <c r="J35" s="6">
        <v>52000</v>
      </c>
      <c r="K35" s="6"/>
      <c r="L35" s="6">
        <f t="shared" si="1"/>
        <v>52000</v>
      </c>
      <c r="M35" s="22" t="s">
        <v>7</v>
      </c>
      <c r="N35" s="19" t="s">
        <v>19</v>
      </c>
      <c r="O35" s="19" t="s">
        <v>159</v>
      </c>
      <c r="P35" s="19" t="s">
        <v>140</v>
      </c>
      <c r="Q35" s="19" t="b">
        <v>0</v>
      </c>
      <c r="R35" s="19"/>
      <c r="S35" s="33">
        <v>0</v>
      </c>
      <c r="T35" s="33">
        <v>52000</v>
      </c>
      <c r="U35" s="44" t="s">
        <v>158</v>
      </c>
      <c r="V35" s="33">
        <v>0</v>
      </c>
      <c r="W35" s="33">
        <v>0</v>
      </c>
      <c r="X35" s="33">
        <v>0</v>
      </c>
      <c r="Y35" s="19"/>
      <c r="Z35" s="19"/>
      <c r="AA35" s="33">
        <v>0</v>
      </c>
      <c r="AB35" s="19"/>
      <c r="AC35" s="19"/>
      <c r="AD35" s="42">
        <v>45565</v>
      </c>
    </row>
    <row r="36" spans="1:30" x14ac:dyDescent="0.35">
      <c r="A36" s="23">
        <v>891301447</v>
      </c>
      <c r="B36" s="23" t="s">
        <v>1</v>
      </c>
      <c r="C36" s="23" t="s">
        <v>12</v>
      </c>
      <c r="D36" s="19">
        <v>291176</v>
      </c>
      <c r="E36" s="7" t="s">
        <v>56</v>
      </c>
      <c r="F36" s="7" t="s">
        <v>114</v>
      </c>
      <c r="G36" s="19">
        <v>2024142</v>
      </c>
      <c r="H36" s="18">
        <v>45412.93181712972</v>
      </c>
      <c r="I36" s="18">
        <v>45447.291666666664</v>
      </c>
      <c r="J36" s="6">
        <v>76200</v>
      </c>
      <c r="K36" s="6">
        <v>0</v>
      </c>
      <c r="L36" s="6">
        <f t="shared" si="1"/>
        <v>76200</v>
      </c>
      <c r="M36" s="22" t="s">
        <v>7</v>
      </c>
      <c r="N36" s="19" t="s">
        <v>19</v>
      </c>
      <c r="O36" s="19" t="s">
        <v>160</v>
      </c>
      <c r="P36" s="19" t="s">
        <v>141</v>
      </c>
      <c r="Q36" s="19" t="b">
        <v>0</v>
      </c>
      <c r="R36" s="19"/>
      <c r="S36" s="33">
        <v>178138</v>
      </c>
      <c r="T36" s="33">
        <v>0</v>
      </c>
      <c r="U36" s="33"/>
      <c r="V36" s="33">
        <v>178138</v>
      </c>
      <c r="W36" s="33">
        <v>0</v>
      </c>
      <c r="X36" s="33">
        <v>178138</v>
      </c>
      <c r="Y36" s="19"/>
      <c r="Z36" s="19"/>
      <c r="AA36" s="33">
        <v>178138</v>
      </c>
      <c r="AB36" s="19">
        <f>VLOOKUP(F36,[1]pcc!$D:$F,3,0)</f>
        <v>2201539388</v>
      </c>
      <c r="AC36" s="19" t="str">
        <f>VLOOKUP(F36,[1]pcc!$D:$J,7,0)</f>
        <v>16.08.2024</v>
      </c>
      <c r="AD36" s="42">
        <v>45565</v>
      </c>
    </row>
    <row r="37" spans="1:30" x14ac:dyDescent="0.35">
      <c r="A37" s="23">
        <v>891301447</v>
      </c>
      <c r="B37" s="23" t="s">
        <v>1</v>
      </c>
      <c r="C37" s="23" t="s">
        <v>12</v>
      </c>
      <c r="D37" s="19">
        <v>291298</v>
      </c>
      <c r="E37" s="7" t="s">
        <v>57</v>
      </c>
      <c r="F37" s="7" t="s">
        <v>115</v>
      </c>
      <c r="G37" s="19">
        <v>2024142</v>
      </c>
      <c r="H37" s="18">
        <v>45383.879432870541</v>
      </c>
      <c r="I37" s="18">
        <v>45447.291666666664</v>
      </c>
      <c r="J37" s="6">
        <v>178138</v>
      </c>
      <c r="K37" s="6">
        <v>0</v>
      </c>
      <c r="L37" s="6">
        <f t="shared" si="1"/>
        <v>178138</v>
      </c>
      <c r="M37" s="22" t="s">
        <v>7</v>
      </c>
      <c r="N37" s="19" t="s">
        <v>19</v>
      </c>
      <c r="O37" s="19" t="s">
        <v>161</v>
      </c>
      <c r="P37" s="19" t="s">
        <v>141</v>
      </c>
      <c r="Q37" s="19" t="b">
        <v>0</v>
      </c>
      <c r="R37" s="19"/>
      <c r="S37" s="33">
        <v>52000</v>
      </c>
      <c r="T37" s="33">
        <v>0</v>
      </c>
      <c r="U37" s="33"/>
      <c r="V37" s="33">
        <v>52000</v>
      </c>
      <c r="W37" s="33">
        <v>0</v>
      </c>
      <c r="X37" s="33">
        <v>47500</v>
      </c>
      <c r="Y37" s="34">
        <v>47500</v>
      </c>
      <c r="Z37" s="19">
        <v>136600634</v>
      </c>
      <c r="AA37" s="33">
        <v>0</v>
      </c>
      <c r="AB37" s="19"/>
      <c r="AC37" s="19"/>
      <c r="AD37" s="42">
        <v>45565</v>
      </c>
    </row>
    <row r="38" spans="1:30" x14ac:dyDescent="0.35">
      <c r="A38" s="23">
        <v>891301447</v>
      </c>
      <c r="B38" s="23" t="s">
        <v>1</v>
      </c>
      <c r="C38" s="23" t="s">
        <v>12</v>
      </c>
      <c r="D38" s="19">
        <v>295350</v>
      </c>
      <c r="E38" s="7" t="s">
        <v>58</v>
      </c>
      <c r="F38" s="7" t="s">
        <v>116</v>
      </c>
      <c r="G38" s="19">
        <v>2024142</v>
      </c>
      <c r="H38" s="18">
        <v>45384.417951377109</v>
      </c>
      <c r="I38" s="18">
        <v>45447.291666666664</v>
      </c>
      <c r="J38" s="6">
        <v>52000</v>
      </c>
      <c r="K38" s="6">
        <v>4500</v>
      </c>
      <c r="L38" s="6">
        <f t="shared" si="1"/>
        <v>47500</v>
      </c>
      <c r="M38" s="22" t="s">
        <v>7</v>
      </c>
      <c r="N38" s="19" t="s">
        <v>19</v>
      </c>
      <c r="O38" s="19" t="s">
        <v>160</v>
      </c>
      <c r="P38" s="19" t="s">
        <v>141</v>
      </c>
      <c r="Q38" s="19" t="b">
        <v>0</v>
      </c>
      <c r="R38" s="19"/>
      <c r="S38" s="33">
        <v>204190</v>
      </c>
      <c r="T38" s="33">
        <v>0</v>
      </c>
      <c r="U38" s="33"/>
      <c r="V38" s="33">
        <v>204190</v>
      </c>
      <c r="W38" s="33">
        <v>0</v>
      </c>
      <c r="X38" s="33">
        <v>204190</v>
      </c>
      <c r="Y38" s="19"/>
      <c r="Z38" s="19"/>
      <c r="AA38" s="33">
        <v>204190</v>
      </c>
      <c r="AB38" s="19">
        <f>VLOOKUP(F38,[1]pcc!$D:$F,3,0)</f>
        <v>2201539388</v>
      </c>
      <c r="AC38" s="19" t="str">
        <f>VLOOKUP(F38,[1]pcc!$D:$J,7,0)</f>
        <v>16.08.2024</v>
      </c>
      <c r="AD38" s="42">
        <v>45565</v>
      </c>
    </row>
    <row r="39" spans="1:30" x14ac:dyDescent="0.35">
      <c r="A39" s="23">
        <v>891301447</v>
      </c>
      <c r="B39" s="23" t="s">
        <v>1</v>
      </c>
      <c r="C39" s="23" t="s">
        <v>12</v>
      </c>
      <c r="D39" s="19">
        <v>296170</v>
      </c>
      <c r="E39" s="7" t="s">
        <v>59</v>
      </c>
      <c r="F39" s="7" t="s">
        <v>117</v>
      </c>
      <c r="G39" s="19">
        <v>2024143</v>
      </c>
      <c r="H39" s="18">
        <v>45400.401620358694</v>
      </c>
      <c r="I39" s="18">
        <v>45447.291666666664</v>
      </c>
      <c r="J39" s="6">
        <v>204190</v>
      </c>
      <c r="K39" s="6">
        <v>0</v>
      </c>
      <c r="L39" s="6">
        <f t="shared" si="1"/>
        <v>204190</v>
      </c>
      <c r="M39" s="22" t="s">
        <v>7</v>
      </c>
      <c r="N39" s="19" t="s">
        <v>19</v>
      </c>
      <c r="O39" s="19" t="s">
        <v>160</v>
      </c>
      <c r="P39" s="19" t="s">
        <v>141</v>
      </c>
      <c r="Q39" s="19" t="b">
        <v>0</v>
      </c>
      <c r="R39" s="19"/>
      <c r="S39" s="33">
        <v>77657</v>
      </c>
      <c r="T39" s="33">
        <v>0</v>
      </c>
      <c r="U39" s="33"/>
      <c r="V39" s="33">
        <v>77657</v>
      </c>
      <c r="W39" s="33">
        <v>0</v>
      </c>
      <c r="X39" s="33">
        <v>77657</v>
      </c>
      <c r="Y39" s="19"/>
      <c r="Z39" s="19"/>
      <c r="AA39" s="33">
        <v>77657</v>
      </c>
      <c r="AB39" s="19">
        <f>VLOOKUP(F39,[1]pcc!$D:$F,3,0)</f>
        <v>2201561973</v>
      </c>
      <c r="AC39" s="19" t="str">
        <f>VLOOKUP(F39,[1]pcc!$D:$J,7,0)</f>
        <v>30.10.2024</v>
      </c>
      <c r="AD39" s="42">
        <v>45565</v>
      </c>
    </row>
    <row r="40" spans="1:30" x14ac:dyDescent="0.35">
      <c r="A40" s="23">
        <v>891301447</v>
      </c>
      <c r="B40" s="23" t="s">
        <v>1</v>
      </c>
      <c r="C40" s="23" t="s">
        <v>12</v>
      </c>
      <c r="D40" s="19">
        <v>296795</v>
      </c>
      <c r="E40" s="7" t="s">
        <v>60</v>
      </c>
      <c r="F40" s="7" t="s">
        <v>118</v>
      </c>
      <c r="G40" s="19">
        <v>2024142</v>
      </c>
      <c r="H40" s="18">
        <v>45404.53468748834</v>
      </c>
      <c r="I40" s="18">
        <v>45447.291666666664</v>
      </c>
      <c r="J40" s="6">
        <v>77657</v>
      </c>
      <c r="K40" s="6">
        <v>0</v>
      </c>
      <c r="L40" s="6">
        <f t="shared" si="1"/>
        <v>77657</v>
      </c>
      <c r="M40" s="22" t="s">
        <v>7</v>
      </c>
      <c r="N40" s="19" t="s">
        <v>19</v>
      </c>
      <c r="O40" s="19" t="s">
        <v>161</v>
      </c>
      <c r="P40" s="19" t="s">
        <v>141</v>
      </c>
      <c r="Q40" s="19" t="b">
        <v>0</v>
      </c>
      <c r="R40" s="19"/>
      <c r="S40" s="33">
        <v>139191</v>
      </c>
      <c r="T40" s="33">
        <v>0</v>
      </c>
      <c r="U40" s="33"/>
      <c r="V40" s="33">
        <v>139191</v>
      </c>
      <c r="W40" s="33">
        <v>0</v>
      </c>
      <c r="X40" s="33">
        <v>134691</v>
      </c>
      <c r="Y40" s="34">
        <v>134691</v>
      </c>
      <c r="Z40" s="19">
        <v>136675267</v>
      </c>
      <c r="AA40" s="33">
        <v>0</v>
      </c>
      <c r="AB40" s="19"/>
      <c r="AC40" s="19"/>
      <c r="AD40" s="42">
        <v>45565</v>
      </c>
    </row>
    <row r="41" spans="1:30" x14ac:dyDescent="0.35">
      <c r="A41" s="23">
        <v>891301447</v>
      </c>
      <c r="B41" s="23" t="s">
        <v>1</v>
      </c>
      <c r="C41" s="23" t="s">
        <v>12</v>
      </c>
      <c r="D41" s="19">
        <v>302080</v>
      </c>
      <c r="E41" s="7" t="s">
        <v>61</v>
      </c>
      <c r="F41" s="7" t="s">
        <v>119</v>
      </c>
      <c r="G41" s="19">
        <v>2024187</v>
      </c>
      <c r="H41" s="18">
        <v>45428.611226852052</v>
      </c>
      <c r="I41" s="18">
        <v>45455.650659687497</v>
      </c>
      <c r="J41" s="6">
        <v>906605</v>
      </c>
      <c r="K41" s="6">
        <v>0</v>
      </c>
      <c r="L41" s="6">
        <f t="shared" si="1"/>
        <v>906605</v>
      </c>
      <c r="M41" s="22" t="s">
        <v>7</v>
      </c>
      <c r="N41" s="19" t="s">
        <v>19</v>
      </c>
      <c r="O41" s="19" t="s">
        <v>160</v>
      </c>
      <c r="P41" s="19" t="s">
        <v>141</v>
      </c>
      <c r="Q41" s="19" t="b">
        <v>0</v>
      </c>
      <c r="R41" s="19"/>
      <c r="S41" s="33">
        <v>906605</v>
      </c>
      <c r="T41" s="33">
        <v>0</v>
      </c>
      <c r="U41" s="33"/>
      <c r="V41" s="33">
        <v>906605</v>
      </c>
      <c r="W41" s="33">
        <v>0</v>
      </c>
      <c r="X41" s="33">
        <v>906605</v>
      </c>
      <c r="Y41" s="19"/>
      <c r="Z41" s="19"/>
      <c r="AA41" s="33">
        <v>906605</v>
      </c>
      <c r="AB41" s="19">
        <f>VLOOKUP(F41,[1]pcc!$D:$F,3,0)</f>
        <v>2201539388</v>
      </c>
      <c r="AC41" s="19" t="str">
        <f>VLOOKUP(F41,[1]pcc!$D:$J,7,0)</f>
        <v>16.08.2024</v>
      </c>
      <c r="AD41" s="42">
        <v>45565</v>
      </c>
    </row>
    <row r="42" spans="1:30" x14ac:dyDescent="0.35">
      <c r="A42" s="23">
        <v>891301447</v>
      </c>
      <c r="B42" s="23" t="s">
        <v>1</v>
      </c>
      <c r="C42" s="23" t="s">
        <v>12</v>
      </c>
      <c r="D42" s="19">
        <v>302092</v>
      </c>
      <c r="E42" s="7" t="s">
        <v>62</v>
      </c>
      <c r="F42" s="7" t="s">
        <v>120</v>
      </c>
      <c r="G42" s="19">
        <v>2024187</v>
      </c>
      <c r="H42" s="18">
        <v>45428.623645821586</v>
      </c>
      <c r="I42" s="18">
        <v>45455.653838113423</v>
      </c>
      <c r="J42" s="6">
        <v>87300</v>
      </c>
      <c r="K42" s="6">
        <v>0</v>
      </c>
      <c r="L42" s="6">
        <f t="shared" si="1"/>
        <v>87300</v>
      </c>
      <c r="M42" s="22" t="s">
        <v>7</v>
      </c>
      <c r="N42" s="19" t="s">
        <v>19</v>
      </c>
      <c r="O42" s="19" t="s">
        <v>160</v>
      </c>
      <c r="P42" s="19" t="s">
        <v>141</v>
      </c>
      <c r="Q42" s="19" t="b">
        <v>0</v>
      </c>
      <c r="R42" s="19"/>
      <c r="S42" s="33">
        <v>87300</v>
      </c>
      <c r="T42" s="33">
        <v>0</v>
      </c>
      <c r="U42" s="33"/>
      <c r="V42" s="33">
        <v>87300</v>
      </c>
      <c r="W42" s="33">
        <v>0</v>
      </c>
      <c r="X42" s="33">
        <v>87300</v>
      </c>
      <c r="Y42" s="19"/>
      <c r="Z42" s="19"/>
      <c r="AA42" s="33">
        <v>87300</v>
      </c>
      <c r="AB42" s="19">
        <f>VLOOKUP(F42,[1]pcc!$D:$F,3,0)</f>
        <v>2201539388</v>
      </c>
      <c r="AC42" s="19" t="str">
        <f>VLOOKUP(F42,[1]pcc!$D:$J,7,0)</f>
        <v>16.08.2024</v>
      </c>
      <c r="AD42" s="42">
        <v>45565</v>
      </c>
    </row>
    <row r="43" spans="1:30" x14ac:dyDescent="0.35">
      <c r="A43" s="23">
        <v>891301447</v>
      </c>
      <c r="B43" s="23" t="s">
        <v>1</v>
      </c>
      <c r="C43" s="23" t="s">
        <v>12</v>
      </c>
      <c r="D43" s="19">
        <v>302102</v>
      </c>
      <c r="E43" s="7" t="s">
        <v>63</v>
      </c>
      <c r="F43" s="7" t="s">
        <v>121</v>
      </c>
      <c r="G43" s="19">
        <v>2024187</v>
      </c>
      <c r="H43" s="18">
        <v>45428.631597222295</v>
      </c>
      <c r="I43" s="18">
        <v>45455.655319097219</v>
      </c>
      <c r="J43" s="6">
        <v>52000</v>
      </c>
      <c r="K43" s="6">
        <v>0</v>
      </c>
      <c r="L43" s="6">
        <f t="shared" si="1"/>
        <v>52000</v>
      </c>
      <c r="M43" s="22" t="s">
        <v>7</v>
      </c>
      <c r="N43" s="19" t="s">
        <v>19</v>
      </c>
      <c r="O43" s="19" t="s">
        <v>160</v>
      </c>
      <c r="P43" s="19" t="s">
        <v>141</v>
      </c>
      <c r="Q43" s="19" t="b">
        <v>0</v>
      </c>
      <c r="R43" s="19"/>
      <c r="S43" s="33">
        <v>52000</v>
      </c>
      <c r="T43" s="33">
        <v>0</v>
      </c>
      <c r="U43" s="33"/>
      <c r="V43" s="33">
        <v>52000</v>
      </c>
      <c r="W43" s="33">
        <v>0</v>
      </c>
      <c r="X43" s="33">
        <v>52000</v>
      </c>
      <c r="Y43" s="19"/>
      <c r="Z43" s="19"/>
      <c r="AA43" s="33">
        <v>52000</v>
      </c>
      <c r="AB43" s="19">
        <f>VLOOKUP(F43,[1]pcc!$D:$F,3,0)</f>
        <v>2201539388</v>
      </c>
      <c r="AC43" s="19" t="str">
        <f>VLOOKUP(F43,[1]pcc!$D:$J,7,0)</f>
        <v>16.08.2024</v>
      </c>
      <c r="AD43" s="42">
        <v>45565</v>
      </c>
    </row>
    <row r="44" spans="1:30" x14ac:dyDescent="0.35">
      <c r="A44" s="23">
        <v>891301447</v>
      </c>
      <c r="B44" s="23" t="s">
        <v>1</v>
      </c>
      <c r="C44" s="23" t="s">
        <v>12</v>
      </c>
      <c r="D44" s="19">
        <v>302104</v>
      </c>
      <c r="E44" s="7" t="s">
        <v>64</v>
      </c>
      <c r="F44" s="7" t="s">
        <v>122</v>
      </c>
      <c r="G44" s="19">
        <v>2024187</v>
      </c>
      <c r="H44" s="18">
        <v>45428.636620358564</v>
      </c>
      <c r="I44" s="18">
        <v>45455.657184722222</v>
      </c>
      <c r="J44" s="6">
        <v>52000</v>
      </c>
      <c r="K44" s="6">
        <v>0</v>
      </c>
      <c r="L44" s="6">
        <f t="shared" si="1"/>
        <v>52000</v>
      </c>
      <c r="M44" s="22" t="s">
        <v>7</v>
      </c>
      <c r="N44" s="19" t="s">
        <v>19</v>
      </c>
      <c r="O44" s="19" t="s">
        <v>160</v>
      </c>
      <c r="P44" s="19" t="s">
        <v>141</v>
      </c>
      <c r="Q44" s="19" t="b">
        <v>0</v>
      </c>
      <c r="R44" s="19"/>
      <c r="S44" s="33">
        <v>52000</v>
      </c>
      <c r="T44" s="33">
        <v>0</v>
      </c>
      <c r="U44" s="33"/>
      <c r="V44" s="33">
        <v>52000</v>
      </c>
      <c r="W44" s="33">
        <v>0</v>
      </c>
      <c r="X44" s="33">
        <v>52000</v>
      </c>
      <c r="Y44" s="19"/>
      <c r="Z44" s="19"/>
      <c r="AA44" s="33">
        <v>52000</v>
      </c>
      <c r="AB44" s="19">
        <f>VLOOKUP(F44,[1]pcc!$D:$F,3,0)</f>
        <v>2201539388</v>
      </c>
      <c r="AC44" s="19" t="str">
        <f>VLOOKUP(F44,[1]pcc!$D:$J,7,0)</f>
        <v>16.08.2024</v>
      </c>
      <c r="AD44" s="42">
        <v>45565</v>
      </c>
    </row>
    <row r="45" spans="1:30" x14ac:dyDescent="0.35">
      <c r="A45" s="23">
        <v>891301447</v>
      </c>
      <c r="B45" s="23" t="s">
        <v>1</v>
      </c>
      <c r="C45" s="23" t="s">
        <v>12</v>
      </c>
      <c r="D45" s="19">
        <v>302107</v>
      </c>
      <c r="E45" s="7" t="s">
        <v>65</v>
      </c>
      <c r="F45" s="7" t="s">
        <v>123</v>
      </c>
      <c r="G45" s="19">
        <v>2024187</v>
      </c>
      <c r="H45" s="18">
        <v>45428.63966435194</v>
      </c>
      <c r="I45" s="18">
        <v>45455.658625613425</v>
      </c>
      <c r="J45" s="6">
        <v>52000</v>
      </c>
      <c r="K45" s="6">
        <v>0</v>
      </c>
      <c r="L45" s="6">
        <f t="shared" si="1"/>
        <v>52000</v>
      </c>
      <c r="M45" s="22" t="s">
        <v>7</v>
      </c>
      <c r="N45" s="19" t="s">
        <v>19</v>
      </c>
      <c r="O45" s="19" t="s">
        <v>160</v>
      </c>
      <c r="P45" s="19" t="s">
        <v>141</v>
      </c>
      <c r="Q45" s="19" t="b">
        <v>0</v>
      </c>
      <c r="R45" s="19"/>
      <c r="S45" s="33">
        <v>52000</v>
      </c>
      <c r="T45" s="33">
        <v>0</v>
      </c>
      <c r="U45" s="33"/>
      <c r="V45" s="33">
        <v>52000</v>
      </c>
      <c r="W45" s="33">
        <v>0</v>
      </c>
      <c r="X45" s="33">
        <v>52000</v>
      </c>
      <c r="Y45" s="19"/>
      <c r="Z45" s="19"/>
      <c r="AA45" s="33">
        <v>52000</v>
      </c>
      <c r="AB45" s="19">
        <f>VLOOKUP(F45,[1]pcc!$D:$F,3,0)</f>
        <v>2201539388</v>
      </c>
      <c r="AC45" s="19" t="str">
        <f>VLOOKUP(F45,[1]pcc!$D:$J,7,0)</f>
        <v>16.08.2024</v>
      </c>
      <c r="AD45" s="42">
        <v>45565</v>
      </c>
    </row>
    <row r="46" spans="1:30" x14ac:dyDescent="0.35">
      <c r="A46" s="23">
        <v>891301447</v>
      </c>
      <c r="B46" s="23" t="s">
        <v>1</v>
      </c>
      <c r="C46" s="23" t="s">
        <v>12</v>
      </c>
      <c r="D46" s="19">
        <v>302117</v>
      </c>
      <c r="E46" s="7" t="s">
        <v>66</v>
      </c>
      <c r="F46" s="7" t="s">
        <v>124</v>
      </c>
      <c r="G46" s="19">
        <v>2024187</v>
      </c>
      <c r="H46" s="18">
        <v>45428.647847210523</v>
      </c>
      <c r="I46" s="18">
        <v>45455.660689849537</v>
      </c>
      <c r="J46" s="6">
        <v>3120</v>
      </c>
      <c r="K46" s="6">
        <v>0</v>
      </c>
      <c r="L46" s="6">
        <f t="shared" si="1"/>
        <v>3120</v>
      </c>
      <c r="M46" s="22" t="s">
        <v>7</v>
      </c>
      <c r="N46" s="19" t="s">
        <v>19</v>
      </c>
      <c r="O46" s="19" t="s">
        <v>161</v>
      </c>
      <c r="P46" s="19" t="s">
        <v>141</v>
      </c>
      <c r="Q46" s="19" t="b">
        <v>0</v>
      </c>
      <c r="R46" s="19"/>
      <c r="S46" s="33">
        <v>3120</v>
      </c>
      <c r="T46" s="33">
        <v>0</v>
      </c>
      <c r="U46" s="33"/>
      <c r="V46" s="33">
        <v>3120</v>
      </c>
      <c r="W46" s="33">
        <v>0</v>
      </c>
      <c r="X46" s="33">
        <v>3120</v>
      </c>
      <c r="Y46" s="19"/>
      <c r="Z46" s="19"/>
      <c r="AA46" s="33">
        <v>0</v>
      </c>
      <c r="AB46" s="19"/>
      <c r="AC46" s="19"/>
      <c r="AD46" s="42">
        <v>45565</v>
      </c>
    </row>
    <row r="47" spans="1:30" x14ac:dyDescent="0.35">
      <c r="A47" s="23">
        <v>891301447</v>
      </c>
      <c r="B47" s="23" t="s">
        <v>1</v>
      </c>
      <c r="C47" s="23" t="s">
        <v>12</v>
      </c>
      <c r="D47" s="19">
        <v>302699</v>
      </c>
      <c r="E47" s="7" t="s">
        <v>67</v>
      </c>
      <c r="F47" s="7" t="s">
        <v>125</v>
      </c>
      <c r="G47" s="19">
        <v>2024187</v>
      </c>
      <c r="H47" s="18">
        <v>45432.399074062705</v>
      </c>
      <c r="I47" s="18">
        <v>45455.663026655093</v>
      </c>
      <c r="J47" s="6">
        <v>94162</v>
      </c>
      <c r="K47" s="6">
        <v>0</v>
      </c>
      <c r="L47" s="6">
        <f t="shared" si="1"/>
        <v>94162</v>
      </c>
      <c r="M47" s="22" t="s">
        <v>7</v>
      </c>
      <c r="N47" s="19" t="s">
        <v>19</v>
      </c>
      <c r="O47" s="19" t="s">
        <v>160</v>
      </c>
      <c r="P47" s="19" t="s">
        <v>141</v>
      </c>
      <c r="Q47" s="19" t="b">
        <v>0</v>
      </c>
      <c r="R47" s="19"/>
      <c r="S47" s="33">
        <v>94162</v>
      </c>
      <c r="T47" s="33">
        <v>0</v>
      </c>
      <c r="U47" s="33"/>
      <c r="V47" s="33">
        <v>94162</v>
      </c>
      <c r="W47" s="33">
        <v>0</v>
      </c>
      <c r="X47" s="33">
        <v>94162</v>
      </c>
      <c r="Y47" s="19"/>
      <c r="Z47" s="19"/>
      <c r="AA47" s="33">
        <v>94162</v>
      </c>
      <c r="AB47" s="19">
        <f>VLOOKUP(F47,[1]pcc!$D:$F,3,0)</f>
        <v>2201539388</v>
      </c>
      <c r="AC47" s="19" t="str">
        <f>VLOOKUP(F47,[1]pcc!$D:$J,7,0)</f>
        <v>16.08.2024</v>
      </c>
      <c r="AD47" s="42">
        <v>45565</v>
      </c>
    </row>
    <row r="48" spans="1:30" x14ac:dyDescent="0.35">
      <c r="A48" s="23">
        <v>891301447</v>
      </c>
      <c r="B48" s="23" t="s">
        <v>1</v>
      </c>
      <c r="C48" s="23" t="s">
        <v>12</v>
      </c>
      <c r="D48" s="19">
        <v>302710</v>
      </c>
      <c r="E48" s="7" t="s">
        <v>68</v>
      </c>
      <c r="F48" s="7" t="s">
        <v>126</v>
      </c>
      <c r="G48" s="19">
        <v>2024187</v>
      </c>
      <c r="H48" s="18">
        <v>45432.413159710821</v>
      </c>
      <c r="I48" s="18">
        <v>45455.664794062497</v>
      </c>
      <c r="J48" s="6">
        <v>156501</v>
      </c>
      <c r="K48" s="6">
        <v>0</v>
      </c>
      <c r="L48" s="6">
        <f t="shared" si="1"/>
        <v>156501</v>
      </c>
      <c r="M48" s="22" t="s">
        <v>7</v>
      </c>
      <c r="N48" s="19" t="s">
        <v>19</v>
      </c>
      <c r="O48" s="19" t="s">
        <v>160</v>
      </c>
      <c r="P48" s="19" t="s">
        <v>141</v>
      </c>
      <c r="Q48" s="19" t="b">
        <v>0</v>
      </c>
      <c r="R48" s="19"/>
      <c r="S48" s="33">
        <v>156501</v>
      </c>
      <c r="T48" s="33">
        <v>0</v>
      </c>
      <c r="U48" s="33"/>
      <c r="V48" s="33">
        <v>156501</v>
      </c>
      <c r="W48" s="33">
        <v>0</v>
      </c>
      <c r="X48" s="33">
        <v>156501</v>
      </c>
      <c r="Y48" s="19"/>
      <c r="Z48" s="19"/>
      <c r="AA48" s="33">
        <v>156501</v>
      </c>
      <c r="AB48" s="19">
        <f>VLOOKUP(F48,[1]pcc!$D:$F,3,0)</f>
        <v>2201539388</v>
      </c>
      <c r="AC48" s="19" t="str">
        <f>VLOOKUP(F48,[1]pcc!$D:$J,7,0)</f>
        <v>16.08.2024</v>
      </c>
      <c r="AD48" s="42">
        <v>45565</v>
      </c>
    </row>
    <row r="49" spans="1:30" x14ac:dyDescent="0.35">
      <c r="A49" s="23">
        <v>891301447</v>
      </c>
      <c r="B49" s="23" t="s">
        <v>1</v>
      </c>
      <c r="C49" s="23" t="s">
        <v>12</v>
      </c>
      <c r="D49" s="19">
        <v>302723</v>
      </c>
      <c r="E49" s="7" t="s">
        <v>69</v>
      </c>
      <c r="F49" s="7" t="s">
        <v>127</v>
      </c>
      <c r="G49" s="19">
        <v>2024187</v>
      </c>
      <c r="H49" s="18">
        <v>45432.423391203862</v>
      </c>
      <c r="I49" s="18">
        <v>45455.666417476852</v>
      </c>
      <c r="J49" s="6">
        <v>334141</v>
      </c>
      <c r="K49" s="6">
        <v>0</v>
      </c>
      <c r="L49" s="6">
        <f t="shared" si="1"/>
        <v>334141</v>
      </c>
      <c r="M49" s="22" t="s">
        <v>7</v>
      </c>
      <c r="N49" s="19" t="s">
        <v>19</v>
      </c>
      <c r="O49" s="19" t="s">
        <v>160</v>
      </c>
      <c r="P49" s="19" t="s">
        <v>141</v>
      </c>
      <c r="Q49" s="19" t="b">
        <v>0</v>
      </c>
      <c r="R49" s="19"/>
      <c r="S49" s="33">
        <v>334141</v>
      </c>
      <c r="T49" s="33">
        <v>0</v>
      </c>
      <c r="U49" s="33"/>
      <c r="V49" s="33">
        <v>334141</v>
      </c>
      <c r="W49" s="33">
        <v>0</v>
      </c>
      <c r="X49" s="33">
        <v>334141</v>
      </c>
      <c r="Y49" s="19"/>
      <c r="Z49" s="19"/>
      <c r="AA49" s="33">
        <v>334141</v>
      </c>
      <c r="AB49" s="19">
        <f>VLOOKUP(F49,[1]pcc!$D:$F,3,0)</f>
        <v>2201539388</v>
      </c>
      <c r="AC49" s="19" t="str">
        <f>VLOOKUP(F49,[1]pcc!$D:$J,7,0)</f>
        <v>16.08.2024</v>
      </c>
      <c r="AD49" s="42">
        <v>45565</v>
      </c>
    </row>
    <row r="50" spans="1:30" x14ac:dyDescent="0.35">
      <c r="A50" s="23">
        <v>891301447</v>
      </c>
      <c r="B50" s="23" t="s">
        <v>1</v>
      </c>
      <c r="C50" s="23" t="s">
        <v>12</v>
      </c>
      <c r="D50" s="19">
        <v>302950</v>
      </c>
      <c r="E50" s="7" t="s">
        <v>70</v>
      </c>
      <c r="F50" s="7" t="s">
        <v>128</v>
      </c>
      <c r="G50" s="19">
        <v>2024187</v>
      </c>
      <c r="H50" s="18">
        <v>45433.305347222369</v>
      </c>
      <c r="I50" s="18">
        <v>45455.667611226854</v>
      </c>
      <c r="J50" s="6">
        <v>52000</v>
      </c>
      <c r="K50" s="6">
        <v>0</v>
      </c>
      <c r="L50" s="6">
        <f t="shared" si="1"/>
        <v>52000</v>
      </c>
      <c r="M50" s="22" t="s">
        <v>7</v>
      </c>
      <c r="N50" s="19" t="s">
        <v>19</v>
      </c>
      <c r="O50" s="19" t="s">
        <v>160</v>
      </c>
      <c r="P50" s="19" t="s">
        <v>141</v>
      </c>
      <c r="Q50" s="19" t="b">
        <v>0</v>
      </c>
      <c r="R50" s="19"/>
      <c r="S50" s="33">
        <v>52000</v>
      </c>
      <c r="T50" s="33">
        <v>0</v>
      </c>
      <c r="U50" s="33"/>
      <c r="V50" s="33">
        <v>52000</v>
      </c>
      <c r="W50" s="33">
        <v>0</v>
      </c>
      <c r="X50" s="33">
        <v>52000</v>
      </c>
      <c r="Y50" s="19"/>
      <c r="Z50" s="19"/>
      <c r="AA50" s="33">
        <v>52000</v>
      </c>
      <c r="AB50" s="19">
        <f>VLOOKUP(F50,[1]pcc!$D:$F,3,0)</f>
        <v>2201539388</v>
      </c>
      <c r="AC50" s="19" t="str">
        <f>VLOOKUP(F50,[1]pcc!$D:$J,7,0)</f>
        <v>16.08.2024</v>
      </c>
      <c r="AD50" s="42">
        <v>45565</v>
      </c>
    </row>
    <row r="51" spans="1:30" x14ac:dyDescent="0.35">
      <c r="A51" s="23">
        <v>891301447</v>
      </c>
      <c r="B51" s="23" t="s">
        <v>1</v>
      </c>
      <c r="C51" s="23" t="s">
        <v>12</v>
      </c>
      <c r="D51" s="19">
        <v>302953</v>
      </c>
      <c r="E51" s="7" t="s">
        <v>71</v>
      </c>
      <c r="F51" s="7" t="s">
        <v>129</v>
      </c>
      <c r="G51" s="19">
        <v>2024187</v>
      </c>
      <c r="H51" s="18">
        <v>45433.307013877202</v>
      </c>
      <c r="I51" s="18">
        <v>45455.669184606479</v>
      </c>
      <c r="J51" s="6">
        <v>52000</v>
      </c>
      <c r="K51" s="6">
        <v>0</v>
      </c>
      <c r="L51" s="6">
        <f t="shared" si="1"/>
        <v>52000</v>
      </c>
      <c r="M51" s="22" t="s">
        <v>7</v>
      </c>
      <c r="N51" s="19" t="s">
        <v>19</v>
      </c>
      <c r="O51" s="19" t="s">
        <v>160</v>
      </c>
      <c r="P51" s="19" t="s">
        <v>141</v>
      </c>
      <c r="Q51" s="19" t="b">
        <v>0</v>
      </c>
      <c r="R51" s="19"/>
      <c r="S51" s="33">
        <v>52000</v>
      </c>
      <c r="T51" s="33">
        <v>0</v>
      </c>
      <c r="U51" s="33"/>
      <c r="V51" s="33">
        <v>52000</v>
      </c>
      <c r="W51" s="33">
        <v>0</v>
      </c>
      <c r="X51" s="33">
        <v>52000</v>
      </c>
      <c r="Y51" s="19"/>
      <c r="Z51" s="19"/>
      <c r="AA51" s="33">
        <v>52000</v>
      </c>
      <c r="AB51" s="19">
        <f>VLOOKUP(F51,[1]pcc!$D:$F,3,0)</f>
        <v>2201539388</v>
      </c>
      <c r="AC51" s="19" t="str">
        <f>VLOOKUP(F51,[1]pcc!$D:$J,7,0)</f>
        <v>16.08.2024</v>
      </c>
      <c r="AD51" s="42">
        <v>45565</v>
      </c>
    </row>
    <row r="52" spans="1:30" x14ac:dyDescent="0.35">
      <c r="A52" s="23">
        <v>891301447</v>
      </c>
      <c r="B52" s="23" t="s">
        <v>1</v>
      </c>
      <c r="C52" s="23" t="s">
        <v>12</v>
      </c>
      <c r="D52" s="19">
        <v>302956</v>
      </c>
      <c r="E52" s="7" t="s">
        <v>72</v>
      </c>
      <c r="F52" s="7" t="s">
        <v>130</v>
      </c>
      <c r="G52" s="19">
        <v>2024187</v>
      </c>
      <c r="H52" s="18">
        <v>45433.30844907416</v>
      </c>
      <c r="I52" s="18">
        <v>45455.670852743053</v>
      </c>
      <c r="J52" s="6">
        <v>309870</v>
      </c>
      <c r="K52" s="6">
        <v>0</v>
      </c>
      <c r="L52" s="6">
        <f t="shared" si="1"/>
        <v>309870</v>
      </c>
      <c r="M52" s="22" t="s">
        <v>7</v>
      </c>
      <c r="N52" s="19" t="s">
        <v>19</v>
      </c>
      <c r="O52" s="19" t="s">
        <v>160</v>
      </c>
      <c r="P52" s="19" t="s">
        <v>141</v>
      </c>
      <c r="Q52" s="19" t="b">
        <v>0</v>
      </c>
      <c r="R52" s="19"/>
      <c r="S52" s="33">
        <v>309870</v>
      </c>
      <c r="T52" s="33">
        <v>0</v>
      </c>
      <c r="U52" s="33"/>
      <c r="V52" s="33">
        <v>309870</v>
      </c>
      <c r="W52" s="33">
        <v>0</v>
      </c>
      <c r="X52" s="33">
        <v>309870</v>
      </c>
      <c r="Y52" s="19"/>
      <c r="Z52" s="19"/>
      <c r="AA52" s="33">
        <v>309870</v>
      </c>
      <c r="AB52" s="19">
        <f>VLOOKUP(F52,[1]pcc!$D:$F,3,0)</f>
        <v>2201539388</v>
      </c>
      <c r="AC52" s="19" t="str">
        <f>VLOOKUP(F52,[1]pcc!$D:$J,7,0)</f>
        <v>16.08.2024</v>
      </c>
      <c r="AD52" s="42">
        <v>45565</v>
      </c>
    </row>
    <row r="53" spans="1:30" x14ac:dyDescent="0.35">
      <c r="A53" s="23">
        <v>891301447</v>
      </c>
      <c r="B53" s="23" t="s">
        <v>1</v>
      </c>
      <c r="C53" s="23" t="s">
        <v>12</v>
      </c>
      <c r="D53" s="19">
        <v>308974</v>
      </c>
      <c r="E53" s="7" t="s">
        <v>73</v>
      </c>
      <c r="F53" s="7" t="s">
        <v>131</v>
      </c>
      <c r="G53" s="19">
        <v>2024236</v>
      </c>
      <c r="H53" s="18">
        <v>45461.01350693265</v>
      </c>
      <c r="I53" s="18">
        <v>45484.446836921299</v>
      </c>
      <c r="J53" s="6">
        <v>92426</v>
      </c>
      <c r="K53" s="6">
        <v>0</v>
      </c>
      <c r="L53" s="6">
        <f t="shared" si="1"/>
        <v>92426</v>
      </c>
      <c r="M53" s="22" t="s">
        <v>7</v>
      </c>
      <c r="N53" s="19" t="s">
        <v>19</v>
      </c>
      <c r="O53" s="19" t="s">
        <v>160</v>
      </c>
      <c r="P53" s="19" t="s">
        <v>141</v>
      </c>
      <c r="Q53" s="19" t="b">
        <v>0</v>
      </c>
      <c r="R53" s="19"/>
      <c r="S53" s="33">
        <v>92426</v>
      </c>
      <c r="T53" s="33">
        <v>0</v>
      </c>
      <c r="U53" s="33"/>
      <c r="V53" s="33">
        <v>92426</v>
      </c>
      <c r="W53" s="33">
        <v>0</v>
      </c>
      <c r="X53" s="33">
        <v>92426</v>
      </c>
      <c r="Y53" s="19"/>
      <c r="Z53" s="19"/>
      <c r="AA53" s="33">
        <v>92426</v>
      </c>
      <c r="AB53" s="19">
        <f>VLOOKUP(F53,[1]pcc!$D:$F,3,0)</f>
        <v>2201539388</v>
      </c>
      <c r="AC53" s="19" t="str">
        <f>VLOOKUP(F53,[1]pcc!$D:$J,7,0)</f>
        <v>16.08.2024</v>
      </c>
      <c r="AD53" s="42">
        <v>45565</v>
      </c>
    </row>
    <row r="54" spans="1:30" x14ac:dyDescent="0.35">
      <c r="A54" s="23">
        <v>891301447</v>
      </c>
      <c r="B54" s="23" t="s">
        <v>1</v>
      </c>
      <c r="C54" s="23" t="s">
        <v>12</v>
      </c>
      <c r="D54" s="19">
        <v>310075</v>
      </c>
      <c r="E54" s="7" t="s">
        <v>74</v>
      </c>
      <c r="F54" s="7" t="s">
        <v>132</v>
      </c>
      <c r="G54" s="19">
        <v>2024236</v>
      </c>
      <c r="H54" s="18">
        <v>45464.783634259365</v>
      </c>
      <c r="I54" s="18">
        <v>45484.449611574077</v>
      </c>
      <c r="J54" s="6">
        <v>176942</v>
      </c>
      <c r="K54" s="6">
        <v>0</v>
      </c>
      <c r="L54" s="6">
        <f t="shared" si="1"/>
        <v>176942</v>
      </c>
      <c r="M54" s="22" t="s">
        <v>7</v>
      </c>
      <c r="N54" s="19" t="s">
        <v>19</v>
      </c>
      <c r="O54" s="19" t="s">
        <v>160</v>
      </c>
      <c r="P54" s="19" t="s">
        <v>141</v>
      </c>
      <c r="Q54" s="19" t="b">
        <v>0</v>
      </c>
      <c r="R54" s="19"/>
      <c r="S54" s="33">
        <v>176942</v>
      </c>
      <c r="T54" s="33">
        <v>0</v>
      </c>
      <c r="U54" s="33"/>
      <c r="V54" s="33">
        <v>176942</v>
      </c>
      <c r="W54" s="33">
        <v>0</v>
      </c>
      <c r="X54" s="33">
        <v>176942</v>
      </c>
      <c r="Y54" s="19"/>
      <c r="Z54" s="19"/>
      <c r="AA54" s="33">
        <v>176942</v>
      </c>
      <c r="AB54" s="19">
        <f>VLOOKUP(F54,[1]pcc!$D:$F,3,0)</f>
        <v>2201539388</v>
      </c>
      <c r="AC54" s="19" t="str">
        <f>VLOOKUP(F54,[1]pcc!$D:$J,7,0)</f>
        <v>16.08.2024</v>
      </c>
      <c r="AD54" s="42">
        <v>45565</v>
      </c>
    </row>
    <row r="55" spans="1:30" x14ac:dyDescent="0.35">
      <c r="A55" s="23">
        <v>891301447</v>
      </c>
      <c r="B55" s="23" t="s">
        <v>1</v>
      </c>
      <c r="C55" s="23" t="s">
        <v>12</v>
      </c>
      <c r="D55" s="19">
        <v>312928</v>
      </c>
      <c r="E55" s="7" t="s">
        <v>75</v>
      </c>
      <c r="F55" s="7" t="s">
        <v>133</v>
      </c>
      <c r="G55" s="19">
        <v>2024265</v>
      </c>
      <c r="H55" s="18">
        <v>45479.249467592686</v>
      </c>
      <c r="I55" s="18">
        <v>45573.429315821762</v>
      </c>
      <c r="J55" s="6">
        <v>162409</v>
      </c>
      <c r="K55" s="6">
        <v>0</v>
      </c>
      <c r="L55" s="6">
        <f t="shared" si="1"/>
        <v>162409</v>
      </c>
      <c r="M55" s="22" t="s">
        <v>7</v>
      </c>
      <c r="N55" s="19" t="s">
        <v>19</v>
      </c>
      <c r="O55" s="19" t="s">
        <v>161</v>
      </c>
      <c r="P55" s="19" t="s">
        <v>141</v>
      </c>
      <c r="Q55" s="19" t="b">
        <v>0</v>
      </c>
      <c r="R55" s="19"/>
      <c r="S55" s="33">
        <v>162409</v>
      </c>
      <c r="T55" s="33">
        <v>0</v>
      </c>
      <c r="U55" s="33"/>
      <c r="V55" s="33">
        <v>162409</v>
      </c>
      <c r="W55" s="33">
        <v>0</v>
      </c>
      <c r="X55" s="33">
        <v>162409</v>
      </c>
      <c r="Y55" s="19"/>
      <c r="Z55" s="19"/>
      <c r="AA55" s="33">
        <v>0</v>
      </c>
      <c r="AB55" s="19"/>
      <c r="AC55" s="19"/>
      <c r="AD55" s="42">
        <v>45565</v>
      </c>
    </row>
    <row r="56" spans="1:30" x14ac:dyDescent="0.35">
      <c r="A56" s="23">
        <v>891301447</v>
      </c>
      <c r="B56" s="23" t="s">
        <v>1</v>
      </c>
      <c r="C56" s="23" t="s">
        <v>12</v>
      </c>
      <c r="D56" s="19">
        <v>315093</v>
      </c>
      <c r="E56" s="7" t="s">
        <v>76</v>
      </c>
      <c r="F56" s="7" t="s">
        <v>134</v>
      </c>
      <c r="G56" s="19">
        <v>2024264</v>
      </c>
      <c r="H56" s="18">
        <v>45488.803379629739</v>
      </c>
      <c r="I56" s="18">
        <v>45573.435157326392</v>
      </c>
      <c r="J56" s="6">
        <v>86991</v>
      </c>
      <c r="K56" s="6">
        <v>0</v>
      </c>
      <c r="L56" s="6">
        <f t="shared" si="1"/>
        <v>86991</v>
      </c>
      <c r="M56" s="22" t="s">
        <v>7</v>
      </c>
      <c r="N56" s="19" t="s">
        <v>19</v>
      </c>
      <c r="O56" s="19" t="s">
        <v>161</v>
      </c>
      <c r="P56" s="19" t="s">
        <v>141</v>
      </c>
      <c r="Q56" s="19" t="b">
        <v>0</v>
      </c>
      <c r="R56" s="19"/>
      <c r="S56" s="33">
        <v>86991</v>
      </c>
      <c r="T56" s="33">
        <v>0</v>
      </c>
      <c r="U56" s="33"/>
      <c r="V56" s="33">
        <v>86991</v>
      </c>
      <c r="W56" s="33">
        <v>0</v>
      </c>
      <c r="X56" s="33">
        <v>86991</v>
      </c>
      <c r="Y56" s="19"/>
      <c r="Z56" s="19"/>
      <c r="AA56" s="33">
        <v>0</v>
      </c>
      <c r="AB56" s="19"/>
      <c r="AC56" s="19"/>
      <c r="AD56" s="42">
        <v>45565</v>
      </c>
    </row>
    <row r="57" spans="1:30" x14ac:dyDescent="0.35">
      <c r="A57" s="23">
        <v>891301447</v>
      </c>
      <c r="B57" s="23" t="s">
        <v>1</v>
      </c>
      <c r="C57" s="23" t="s">
        <v>12</v>
      </c>
      <c r="D57" s="19">
        <v>316435</v>
      </c>
      <c r="E57" s="7" t="s">
        <v>77</v>
      </c>
      <c r="F57" s="7" t="s">
        <v>135</v>
      </c>
      <c r="G57" s="19">
        <v>2024264</v>
      </c>
      <c r="H57" s="18">
        <v>45493.98129628459</v>
      </c>
      <c r="I57" s="18">
        <v>45573.439078275464</v>
      </c>
      <c r="J57" s="6">
        <v>106793</v>
      </c>
      <c r="K57" s="6">
        <v>0</v>
      </c>
      <c r="L57" s="6">
        <f t="shared" si="1"/>
        <v>106793</v>
      </c>
      <c r="M57" s="22" t="s">
        <v>7</v>
      </c>
      <c r="N57" s="19" t="s">
        <v>19</v>
      </c>
      <c r="O57" s="19" t="s">
        <v>161</v>
      </c>
      <c r="P57" s="19" t="s">
        <v>141</v>
      </c>
      <c r="Q57" s="19" t="b">
        <v>0</v>
      </c>
      <c r="R57" s="19"/>
      <c r="S57" s="33">
        <v>106793</v>
      </c>
      <c r="T57" s="33">
        <v>0</v>
      </c>
      <c r="U57" s="33"/>
      <c r="V57" s="33">
        <v>106793</v>
      </c>
      <c r="W57" s="33">
        <v>0</v>
      </c>
      <c r="X57" s="33">
        <v>106793</v>
      </c>
      <c r="Y57" s="19"/>
      <c r="Z57" s="19"/>
      <c r="AA57" s="33">
        <v>0</v>
      </c>
      <c r="AB57" s="19"/>
      <c r="AC57" s="19"/>
      <c r="AD57" s="42">
        <v>45565</v>
      </c>
    </row>
    <row r="58" spans="1:30" x14ac:dyDescent="0.35">
      <c r="A58" s="23">
        <v>891301447</v>
      </c>
      <c r="B58" s="23" t="s">
        <v>1</v>
      </c>
      <c r="C58" s="23" t="s">
        <v>12</v>
      </c>
      <c r="D58" s="19">
        <v>318129</v>
      </c>
      <c r="E58" s="7" t="s">
        <v>78</v>
      </c>
      <c r="F58" s="7" t="s">
        <v>136</v>
      </c>
      <c r="G58" s="19">
        <v>2024264</v>
      </c>
      <c r="H58" s="18">
        <v>45500.212789352052</v>
      </c>
      <c r="I58" s="18">
        <v>45573.442740543978</v>
      </c>
      <c r="J58" s="6">
        <v>754015</v>
      </c>
      <c r="K58" s="6">
        <v>0</v>
      </c>
      <c r="L58" s="6">
        <f t="shared" si="1"/>
        <v>754015</v>
      </c>
      <c r="M58" s="22" t="s">
        <v>7</v>
      </c>
      <c r="N58" s="19" t="s">
        <v>19</v>
      </c>
      <c r="O58" s="19" t="s">
        <v>161</v>
      </c>
      <c r="P58" s="19" t="s">
        <v>141</v>
      </c>
      <c r="Q58" s="19" t="b">
        <v>0</v>
      </c>
      <c r="R58" s="19"/>
      <c r="S58" s="33">
        <v>754015</v>
      </c>
      <c r="T58" s="33">
        <v>0</v>
      </c>
      <c r="U58" s="33"/>
      <c r="V58" s="33">
        <v>754015</v>
      </c>
      <c r="W58" s="33">
        <v>0</v>
      </c>
      <c r="X58" s="33">
        <v>754015</v>
      </c>
      <c r="Y58" s="19"/>
      <c r="Z58" s="19"/>
      <c r="AA58" s="33">
        <v>0</v>
      </c>
      <c r="AB58" s="19"/>
      <c r="AC58" s="19"/>
      <c r="AD58" s="42">
        <v>45565</v>
      </c>
    </row>
    <row r="59" spans="1:30" x14ac:dyDescent="0.35">
      <c r="A59" s="23">
        <v>891301448</v>
      </c>
      <c r="B59" s="23" t="s">
        <v>1</v>
      </c>
      <c r="C59" s="23" t="s">
        <v>12</v>
      </c>
      <c r="D59" s="19">
        <v>331189</v>
      </c>
      <c r="E59" s="7" t="s">
        <v>79</v>
      </c>
      <c r="F59" s="7" t="s">
        <v>137</v>
      </c>
      <c r="G59" s="19">
        <v>2024376</v>
      </c>
      <c r="H59" s="18">
        <v>45556.916203703731</v>
      </c>
      <c r="I59" s="18">
        <v>45573</v>
      </c>
      <c r="J59" s="6">
        <v>129159</v>
      </c>
      <c r="K59" s="6">
        <v>0</v>
      </c>
      <c r="L59" s="6">
        <f t="shared" si="1"/>
        <v>129159</v>
      </c>
      <c r="M59" s="22" t="s">
        <v>7</v>
      </c>
      <c r="N59" s="19" t="s">
        <v>19</v>
      </c>
      <c r="O59" s="19" t="s">
        <v>161</v>
      </c>
      <c r="P59" s="19" t="s">
        <v>141</v>
      </c>
      <c r="Q59" s="19" t="e">
        <v>#N/A</v>
      </c>
      <c r="R59" s="19"/>
      <c r="S59" s="6">
        <v>129159</v>
      </c>
      <c r="T59" s="33">
        <v>0</v>
      </c>
      <c r="U59" s="33"/>
      <c r="V59" s="6">
        <v>129159</v>
      </c>
      <c r="W59" s="33">
        <v>0</v>
      </c>
      <c r="X59" s="6">
        <v>129159</v>
      </c>
      <c r="Y59" s="19"/>
      <c r="Z59" s="19"/>
      <c r="AA59" s="33">
        <v>0</v>
      </c>
      <c r="AB59" s="19"/>
      <c r="AC59" s="19"/>
      <c r="AD59" s="42">
        <v>45565</v>
      </c>
    </row>
  </sheetData>
  <conditionalFormatting sqref="D3:F3 D4:D20">
    <cfRule type="duplicateValues" dxfId="14" priority="3"/>
  </conditionalFormatting>
  <conditionalFormatting sqref="E4:E59">
    <cfRule type="duplicateValues" dxfId="13" priority="2"/>
  </conditionalFormatting>
  <conditionalFormatting sqref="F4:F59">
    <cfRule type="duplicateValues" dxfId="12" priority="1"/>
  </conditionalFormatting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24" sqref="H24"/>
    </sheetView>
  </sheetViews>
  <sheetFormatPr baseColWidth="10" defaultRowHeight="12.5" x14ac:dyDescent="0.25"/>
  <cols>
    <col min="1" max="1" width="1" style="56" customWidth="1"/>
    <col min="2" max="2" width="7.81640625" style="56" customWidth="1"/>
    <col min="3" max="3" width="17.54296875" style="56" customWidth="1"/>
    <col min="4" max="4" width="11.54296875" style="56" customWidth="1"/>
    <col min="5" max="6" width="11.453125" style="56" customWidth="1"/>
    <col min="7" max="7" width="8.1796875" style="56" customWidth="1"/>
    <col min="8" max="8" width="20.81640625" style="56" customWidth="1"/>
    <col min="9" max="9" width="25.453125" style="56" customWidth="1"/>
    <col min="10" max="10" width="12.453125" style="56" customWidth="1"/>
    <col min="11" max="11" width="1.7265625" style="56" customWidth="1"/>
    <col min="12" max="12" width="8.7265625" style="56" customWidth="1"/>
    <col min="13" max="13" width="16.54296875" style="85" bestFit="1" customWidth="1"/>
    <col min="14" max="14" width="13.81640625" style="56" bestFit="1" customWidth="1"/>
    <col min="15" max="15" width="7.453125" style="56" bestFit="1" customWidth="1"/>
    <col min="16" max="16" width="13.26953125" style="56" bestFit="1" customWidth="1"/>
    <col min="17" max="225" width="10.90625" style="56"/>
    <col min="226" max="226" width="4.453125" style="56" customWidth="1"/>
    <col min="227" max="227" width="10.90625" style="56"/>
    <col min="228" max="228" width="17.54296875" style="56" customWidth="1"/>
    <col min="229" max="229" width="11.54296875" style="56" customWidth="1"/>
    <col min="230" max="233" width="10.90625" style="56"/>
    <col min="234" max="234" width="22.54296875" style="56" customWidth="1"/>
    <col min="235" max="235" width="14" style="56" customWidth="1"/>
    <col min="236" max="236" width="1.7265625" style="56" customWidth="1"/>
    <col min="237" max="481" width="10.90625" style="56"/>
    <col min="482" max="482" width="4.453125" style="56" customWidth="1"/>
    <col min="483" max="483" width="10.90625" style="56"/>
    <col min="484" max="484" width="17.54296875" style="56" customWidth="1"/>
    <col min="485" max="485" width="11.54296875" style="56" customWidth="1"/>
    <col min="486" max="489" width="10.90625" style="56"/>
    <col min="490" max="490" width="22.54296875" style="56" customWidth="1"/>
    <col min="491" max="491" width="14" style="56" customWidth="1"/>
    <col min="492" max="492" width="1.7265625" style="56" customWidth="1"/>
    <col min="493" max="737" width="10.90625" style="56"/>
    <col min="738" max="738" width="4.453125" style="56" customWidth="1"/>
    <col min="739" max="739" width="10.90625" style="56"/>
    <col min="740" max="740" width="17.54296875" style="56" customWidth="1"/>
    <col min="741" max="741" width="11.54296875" style="56" customWidth="1"/>
    <col min="742" max="745" width="10.90625" style="56"/>
    <col min="746" max="746" width="22.54296875" style="56" customWidth="1"/>
    <col min="747" max="747" width="14" style="56" customWidth="1"/>
    <col min="748" max="748" width="1.7265625" style="56" customWidth="1"/>
    <col min="749" max="993" width="10.90625" style="56"/>
    <col min="994" max="994" width="4.453125" style="56" customWidth="1"/>
    <col min="995" max="995" width="10.90625" style="56"/>
    <col min="996" max="996" width="17.54296875" style="56" customWidth="1"/>
    <col min="997" max="997" width="11.54296875" style="56" customWidth="1"/>
    <col min="998" max="1001" width="10.90625" style="56"/>
    <col min="1002" max="1002" width="22.54296875" style="56" customWidth="1"/>
    <col min="1003" max="1003" width="14" style="56" customWidth="1"/>
    <col min="1004" max="1004" width="1.7265625" style="56" customWidth="1"/>
    <col min="1005" max="1249" width="10.90625" style="56"/>
    <col min="1250" max="1250" width="4.453125" style="56" customWidth="1"/>
    <col min="1251" max="1251" width="10.90625" style="56"/>
    <col min="1252" max="1252" width="17.54296875" style="56" customWidth="1"/>
    <col min="1253" max="1253" width="11.54296875" style="56" customWidth="1"/>
    <col min="1254" max="1257" width="10.90625" style="56"/>
    <col min="1258" max="1258" width="22.54296875" style="56" customWidth="1"/>
    <col min="1259" max="1259" width="14" style="56" customWidth="1"/>
    <col min="1260" max="1260" width="1.7265625" style="56" customWidth="1"/>
    <col min="1261" max="1505" width="10.90625" style="56"/>
    <col min="1506" max="1506" width="4.453125" style="56" customWidth="1"/>
    <col min="1507" max="1507" width="10.90625" style="56"/>
    <col min="1508" max="1508" width="17.54296875" style="56" customWidth="1"/>
    <col min="1509" max="1509" width="11.54296875" style="56" customWidth="1"/>
    <col min="1510" max="1513" width="10.90625" style="56"/>
    <col min="1514" max="1514" width="22.54296875" style="56" customWidth="1"/>
    <col min="1515" max="1515" width="14" style="56" customWidth="1"/>
    <col min="1516" max="1516" width="1.7265625" style="56" customWidth="1"/>
    <col min="1517" max="1761" width="10.90625" style="56"/>
    <col min="1762" max="1762" width="4.453125" style="56" customWidth="1"/>
    <col min="1763" max="1763" width="10.90625" style="56"/>
    <col min="1764" max="1764" width="17.54296875" style="56" customWidth="1"/>
    <col min="1765" max="1765" width="11.54296875" style="56" customWidth="1"/>
    <col min="1766" max="1769" width="10.90625" style="56"/>
    <col min="1770" max="1770" width="22.54296875" style="56" customWidth="1"/>
    <col min="1771" max="1771" width="14" style="56" customWidth="1"/>
    <col min="1772" max="1772" width="1.7265625" style="56" customWidth="1"/>
    <col min="1773" max="2017" width="10.90625" style="56"/>
    <col min="2018" max="2018" width="4.453125" style="56" customWidth="1"/>
    <col min="2019" max="2019" width="10.90625" style="56"/>
    <col min="2020" max="2020" width="17.54296875" style="56" customWidth="1"/>
    <col min="2021" max="2021" width="11.54296875" style="56" customWidth="1"/>
    <col min="2022" max="2025" width="10.90625" style="56"/>
    <col min="2026" max="2026" width="22.54296875" style="56" customWidth="1"/>
    <col min="2027" max="2027" width="14" style="56" customWidth="1"/>
    <col min="2028" max="2028" width="1.7265625" style="56" customWidth="1"/>
    <col min="2029" max="2273" width="10.90625" style="56"/>
    <col min="2274" max="2274" width="4.453125" style="56" customWidth="1"/>
    <col min="2275" max="2275" width="10.90625" style="56"/>
    <col min="2276" max="2276" width="17.54296875" style="56" customWidth="1"/>
    <col min="2277" max="2277" width="11.54296875" style="56" customWidth="1"/>
    <col min="2278" max="2281" width="10.90625" style="56"/>
    <col min="2282" max="2282" width="22.54296875" style="56" customWidth="1"/>
    <col min="2283" max="2283" width="14" style="56" customWidth="1"/>
    <col min="2284" max="2284" width="1.7265625" style="56" customWidth="1"/>
    <col min="2285" max="2529" width="10.90625" style="56"/>
    <col min="2530" max="2530" width="4.453125" style="56" customWidth="1"/>
    <col min="2531" max="2531" width="10.90625" style="56"/>
    <col min="2532" max="2532" width="17.54296875" style="56" customWidth="1"/>
    <col min="2533" max="2533" width="11.54296875" style="56" customWidth="1"/>
    <col min="2534" max="2537" width="10.90625" style="56"/>
    <col min="2538" max="2538" width="22.54296875" style="56" customWidth="1"/>
    <col min="2539" max="2539" width="14" style="56" customWidth="1"/>
    <col min="2540" max="2540" width="1.7265625" style="56" customWidth="1"/>
    <col min="2541" max="2785" width="10.90625" style="56"/>
    <col min="2786" max="2786" width="4.453125" style="56" customWidth="1"/>
    <col min="2787" max="2787" width="10.90625" style="56"/>
    <col min="2788" max="2788" width="17.54296875" style="56" customWidth="1"/>
    <col min="2789" max="2789" width="11.54296875" style="56" customWidth="1"/>
    <col min="2790" max="2793" width="10.90625" style="56"/>
    <col min="2794" max="2794" width="22.54296875" style="56" customWidth="1"/>
    <col min="2795" max="2795" width="14" style="56" customWidth="1"/>
    <col min="2796" max="2796" width="1.7265625" style="56" customWidth="1"/>
    <col min="2797" max="3041" width="10.90625" style="56"/>
    <col min="3042" max="3042" width="4.453125" style="56" customWidth="1"/>
    <col min="3043" max="3043" width="10.90625" style="56"/>
    <col min="3044" max="3044" width="17.54296875" style="56" customWidth="1"/>
    <col min="3045" max="3045" width="11.54296875" style="56" customWidth="1"/>
    <col min="3046" max="3049" width="10.90625" style="56"/>
    <col min="3050" max="3050" width="22.54296875" style="56" customWidth="1"/>
    <col min="3051" max="3051" width="14" style="56" customWidth="1"/>
    <col min="3052" max="3052" width="1.7265625" style="56" customWidth="1"/>
    <col min="3053" max="3297" width="10.90625" style="56"/>
    <col min="3298" max="3298" width="4.453125" style="56" customWidth="1"/>
    <col min="3299" max="3299" width="10.90625" style="56"/>
    <col min="3300" max="3300" width="17.54296875" style="56" customWidth="1"/>
    <col min="3301" max="3301" width="11.54296875" style="56" customWidth="1"/>
    <col min="3302" max="3305" width="10.90625" style="56"/>
    <col min="3306" max="3306" width="22.54296875" style="56" customWidth="1"/>
    <col min="3307" max="3307" width="14" style="56" customWidth="1"/>
    <col min="3308" max="3308" width="1.7265625" style="56" customWidth="1"/>
    <col min="3309" max="3553" width="10.90625" style="56"/>
    <col min="3554" max="3554" width="4.453125" style="56" customWidth="1"/>
    <col min="3555" max="3555" width="10.90625" style="56"/>
    <col min="3556" max="3556" width="17.54296875" style="56" customWidth="1"/>
    <col min="3557" max="3557" width="11.54296875" style="56" customWidth="1"/>
    <col min="3558" max="3561" width="10.90625" style="56"/>
    <col min="3562" max="3562" width="22.54296875" style="56" customWidth="1"/>
    <col min="3563" max="3563" width="14" style="56" customWidth="1"/>
    <col min="3564" max="3564" width="1.7265625" style="56" customWidth="1"/>
    <col min="3565" max="3809" width="10.90625" style="56"/>
    <col min="3810" max="3810" width="4.453125" style="56" customWidth="1"/>
    <col min="3811" max="3811" width="10.90625" style="56"/>
    <col min="3812" max="3812" width="17.54296875" style="56" customWidth="1"/>
    <col min="3813" max="3813" width="11.54296875" style="56" customWidth="1"/>
    <col min="3814" max="3817" width="10.90625" style="56"/>
    <col min="3818" max="3818" width="22.54296875" style="56" customWidth="1"/>
    <col min="3819" max="3819" width="14" style="56" customWidth="1"/>
    <col min="3820" max="3820" width="1.7265625" style="56" customWidth="1"/>
    <col min="3821" max="4065" width="10.90625" style="56"/>
    <col min="4066" max="4066" width="4.453125" style="56" customWidth="1"/>
    <col min="4067" max="4067" width="10.90625" style="56"/>
    <col min="4068" max="4068" width="17.54296875" style="56" customWidth="1"/>
    <col min="4069" max="4069" width="11.54296875" style="56" customWidth="1"/>
    <col min="4070" max="4073" width="10.90625" style="56"/>
    <col min="4074" max="4074" width="22.54296875" style="56" customWidth="1"/>
    <col min="4075" max="4075" width="14" style="56" customWidth="1"/>
    <col min="4076" max="4076" width="1.7265625" style="56" customWidth="1"/>
    <col min="4077" max="4321" width="10.90625" style="56"/>
    <col min="4322" max="4322" width="4.453125" style="56" customWidth="1"/>
    <col min="4323" max="4323" width="10.90625" style="56"/>
    <col min="4324" max="4324" width="17.54296875" style="56" customWidth="1"/>
    <col min="4325" max="4325" width="11.54296875" style="56" customWidth="1"/>
    <col min="4326" max="4329" width="10.90625" style="56"/>
    <col min="4330" max="4330" width="22.54296875" style="56" customWidth="1"/>
    <col min="4331" max="4331" width="14" style="56" customWidth="1"/>
    <col min="4332" max="4332" width="1.7265625" style="56" customWidth="1"/>
    <col min="4333" max="4577" width="10.90625" style="56"/>
    <col min="4578" max="4578" width="4.453125" style="56" customWidth="1"/>
    <col min="4579" max="4579" width="10.90625" style="56"/>
    <col min="4580" max="4580" width="17.54296875" style="56" customWidth="1"/>
    <col min="4581" max="4581" width="11.54296875" style="56" customWidth="1"/>
    <col min="4582" max="4585" width="10.90625" style="56"/>
    <col min="4586" max="4586" width="22.54296875" style="56" customWidth="1"/>
    <col min="4587" max="4587" width="14" style="56" customWidth="1"/>
    <col min="4588" max="4588" width="1.7265625" style="56" customWidth="1"/>
    <col min="4589" max="4833" width="10.90625" style="56"/>
    <col min="4834" max="4834" width="4.453125" style="56" customWidth="1"/>
    <col min="4835" max="4835" width="10.90625" style="56"/>
    <col min="4836" max="4836" width="17.54296875" style="56" customWidth="1"/>
    <col min="4837" max="4837" width="11.54296875" style="56" customWidth="1"/>
    <col min="4838" max="4841" width="10.90625" style="56"/>
    <col min="4842" max="4842" width="22.54296875" style="56" customWidth="1"/>
    <col min="4843" max="4843" width="14" style="56" customWidth="1"/>
    <col min="4844" max="4844" width="1.7265625" style="56" customWidth="1"/>
    <col min="4845" max="5089" width="10.90625" style="56"/>
    <col min="5090" max="5090" width="4.453125" style="56" customWidth="1"/>
    <col min="5091" max="5091" width="10.90625" style="56"/>
    <col min="5092" max="5092" width="17.54296875" style="56" customWidth="1"/>
    <col min="5093" max="5093" width="11.54296875" style="56" customWidth="1"/>
    <col min="5094" max="5097" width="10.90625" style="56"/>
    <col min="5098" max="5098" width="22.54296875" style="56" customWidth="1"/>
    <col min="5099" max="5099" width="14" style="56" customWidth="1"/>
    <col min="5100" max="5100" width="1.7265625" style="56" customWidth="1"/>
    <col min="5101" max="5345" width="10.90625" style="56"/>
    <col min="5346" max="5346" width="4.453125" style="56" customWidth="1"/>
    <col min="5347" max="5347" width="10.90625" style="56"/>
    <col min="5348" max="5348" width="17.54296875" style="56" customWidth="1"/>
    <col min="5349" max="5349" width="11.54296875" style="56" customWidth="1"/>
    <col min="5350" max="5353" width="10.90625" style="56"/>
    <col min="5354" max="5354" width="22.54296875" style="56" customWidth="1"/>
    <col min="5355" max="5355" width="14" style="56" customWidth="1"/>
    <col min="5356" max="5356" width="1.7265625" style="56" customWidth="1"/>
    <col min="5357" max="5601" width="10.90625" style="56"/>
    <col min="5602" max="5602" width="4.453125" style="56" customWidth="1"/>
    <col min="5603" max="5603" width="10.90625" style="56"/>
    <col min="5604" max="5604" width="17.54296875" style="56" customWidth="1"/>
    <col min="5605" max="5605" width="11.54296875" style="56" customWidth="1"/>
    <col min="5606" max="5609" width="10.90625" style="56"/>
    <col min="5610" max="5610" width="22.54296875" style="56" customWidth="1"/>
    <col min="5611" max="5611" width="14" style="56" customWidth="1"/>
    <col min="5612" max="5612" width="1.7265625" style="56" customWidth="1"/>
    <col min="5613" max="5857" width="10.90625" style="56"/>
    <col min="5858" max="5858" width="4.453125" style="56" customWidth="1"/>
    <col min="5859" max="5859" width="10.90625" style="56"/>
    <col min="5860" max="5860" width="17.54296875" style="56" customWidth="1"/>
    <col min="5861" max="5861" width="11.54296875" style="56" customWidth="1"/>
    <col min="5862" max="5865" width="10.90625" style="56"/>
    <col min="5866" max="5866" width="22.54296875" style="56" customWidth="1"/>
    <col min="5867" max="5867" width="14" style="56" customWidth="1"/>
    <col min="5868" max="5868" width="1.7265625" style="56" customWidth="1"/>
    <col min="5869" max="6113" width="10.90625" style="56"/>
    <col min="6114" max="6114" width="4.453125" style="56" customWidth="1"/>
    <col min="6115" max="6115" width="10.90625" style="56"/>
    <col min="6116" max="6116" width="17.54296875" style="56" customWidth="1"/>
    <col min="6117" max="6117" width="11.54296875" style="56" customWidth="1"/>
    <col min="6118" max="6121" width="10.90625" style="56"/>
    <col min="6122" max="6122" width="22.54296875" style="56" customWidth="1"/>
    <col min="6123" max="6123" width="14" style="56" customWidth="1"/>
    <col min="6124" max="6124" width="1.7265625" style="56" customWidth="1"/>
    <col min="6125" max="6369" width="10.90625" style="56"/>
    <col min="6370" max="6370" width="4.453125" style="56" customWidth="1"/>
    <col min="6371" max="6371" width="10.90625" style="56"/>
    <col min="6372" max="6372" width="17.54296875" style="56" customWidth="1"/>
    <col min="6373" max="6373" width="11.54296875" style="56" customWidth="1"/>
    <col min="6374" max="6377" width="10.90625" style="56"/>
    <col min="6378" max="6378" width="22.54296875" style="56" customWidth="1"/>
    <col min="6379" max="6379" width="14" style="56" customWidth="1"/>
    <col min="6380" max="6380" width="1.7265625" style="56" customWidth="1"/>
    <col min="6381" max="6625" width="10.90625" style="56"/>
    <col min="6626" max="6626" width="4.453125" style="56" customWidth="1"/>
    <col min="6627" max="6627" width="10.90625" style="56"/>
    <col min="6628" max="6628" width="17.54296875" style="56" customWidth="1"/>
    <col min="6629" max="6629" width="11.54296875" style="56" customWidth="1"/>
    <col min="6630" max="6633" width="10.90625" style="56"/>
    <col min="6634" max="6634" width="22.54296875" style="56" customWidth="1"/>
    <col min="6635" max="6635" width="14" style="56" customWidth="1"/>
    <col min="6636" max="6636" width="1.7265625" style="56" customWidth="1"/>
    <col min="6637" max="6881" width="10.90625" style="56"/>
    <col min="6882" max="6882" width="4.453125" style="56" customWidth="1"/>
    <col min="6883" max="6883" width="10.90625" style="56"/>
    <col min="6884" max="6884" width="17.54296875" style="56" customWidth="1"/>
    <col min="6885" max="6885" width="11.54296875" style="56" customWidth="1"/>
    <col min="6886" max="6889" width="10.90625" style="56"/>
    <col min="6890" max="6890" width="22.54296875" style="56" customWidth="1"/>
    <col min="6891" max="6891" width="14" style="56" customWidth="1"/>
    <col min="6892" max="6892" width="1.7265625" style="56" customWidth="1"/>
    <col min="6893" max="7137" width="10.90625" style="56"/>
    <col min="7138" max="7138" width="4.453125" style="56" customWidth="1"/>
    <col min="7139" max="7139" width="10.90625" style="56"/>
    <col min="7140" max="7140" width="17.54296875" style="56" customWidth="1"/>
    <col min="7141" max="7141" width="11.54296875" style="56" customWidth="1"/>
    <col min="7142" max="7145" width="10.90625" style="56"/>
    <col min="7146" max="7146" width="22.54296875" style="56" customWidth="1"/>
    <col min="7147" max="7147" width="14" style="56" customWidth="1"/>
    <col min="7148" max="7148" width="1.7265625" style="56" customWidth="1"/>
    <col min="7149" max="7393" width="10.90625" style="56"/>
    <col min="7394" max="7394" width="4.453125" style="56" customWidth="1"/>
    <col min="7395" max="7395" width="10.90625" style="56"/>
    <col min="7396" max="7396" width="17.54296875" style="56" customWidth="1"/>
    <col min="7397" max="7397" width="11.54296875" style="56" customWidth="1"/>
    <col min="7398" max="7401" width="10.90625" style="56"/>
    <col min="7402" max="7402" width="22.54296875" style="56" customWidth="1"/>
    <col min="7403" max="7403" width="14" style="56" customWidth="1"/>
    <col min="7404" max="7404" width="1.7265625" style="56" customWidth="1"/>
    <col min="7405" max="7649" width="10.90625" style="56"/>
    <col min="7650" max="7650" width="4.453125" style="56" customWidth="1"/>
    <col min="7651" max="7651" width="10.90625" style="56"/>
    <col min="7652" max="7652" width="17.54296875" style="56" customWidth="1"/>
    <col min="7653" max="7653" width="11.54296875" style="56" customWidth="1"/>
    <col min="7654" max="7657" width="10.90625" style="56"/>
    <col min="7658" max="7658" width="22.54296875" style="56" customWidth="1"/>
    <col min="7659" max="7659" width="14" style="56" customWidth="1"/>
    <col min="7660" max="7660" width="1.7265625" style="56" customWidth="1"/>
    <col min="7661" max="7905" width="10.90625" style="56"/>
    <col min="7906" max="7906" width="4.453125" style="56" customWidth="1"/>
    <col min="7907" max="7907" width="10.90625" style="56"/>
    <col min="7908" max="7908" width="17.54296875" style="56" customWidth="1"/>
    <col min="7909" max="7909" width="11.54296875" style="56" customWidth="1"/>
    <col min="7910" max="7913" width="10.90625" style="56"/>
    <col min="7914" max="7914" width="22.54296875" style="56" customWidth="1"/>
    <col min="7915" max="7915" width="14" style="56" customWidth="1"/>
    <col min="7916" max="7916" width="1.7265625" style="56" customWidth="1"/>
    <col min="7917" max="8161" width="10.90625" style="56"/>
    <col min="8162" max="8162" width="4.453125" style="56" customWidth="1"/>
    <col min="8163" max="8163" width="10.90625" style="56"/>
    <col min="8164" max="8164" width="17.54296875" style="56" customWidth="1"/>
    <col min="8165" max="8165" width="11.54296875" style="56" customWidth="1"/>
    <col min="8166" max="8169" width="10.90625" style="56"/>
    <col min="8170" max="8170" width="22.54296875" style="56" customWidth="1"/>
    <col min="8171" max="8171" width="14" style="56" customWidth="1"/>
    <col min="8172" max="8172" width="1.7265625" style="56" customWidth="1"/>
    <col min="8173" max="8417" width="10.90625" style="56"/>
    <col min="8418" max="8418" width="4.453125" style="56" customWidth="1"/>
    <col min="8419" max="8419" width="10.90625" style="56"/>
    <col min="8420" max="8420" width="17.54296875" style="56" customWidth="1"/>
    <col min="8421" max="8421" width="11.54296875" style="56" customWidth="1"/>
    <col min="8422" max="8425" width="10.90625" style="56"/>
    <col min="8426" max="8426" width="22.54296875" style="56" customWidth="1"/>
    <col min="8427" max="8427" width="14" style="56" customWidth="1"/>
    <col min="8428" max="8428" width="1.7265625" style="56" customWidth="1"/>
    <col min="8429" max="8673" width="10.90625" style="56"/>
    <col min="8674" max="8674" width="4.453125" style="56" customWidth="1"/>
    <col min="8675" max="8675" width="10.90625" style="56"/>
    <col min="8676" max="8676" width="17.54296875" style="56" customWidth="1"/>
    <col min="8677" max="8677" width="11.54296875" style="56" customWidth="1"/>
    <col min="8678" max="8681" width="10.90625" style="56"/>
    <col min="8682" max="8682" width="22.54296875" style="56" customWidth="1"/>
    <col min="8683" max="8683" width="14" style="56" customWidth="1"/>
    <col min="8684" max="8684" width="1.7265625" style="56" customWidth="1"/>
    <col min="8685" max="8929" width="10.90625" style="56"/>
    <col min="8930" max="8930" width="4.453125" style="56" customWidth="1"/>
    <col min="8931" max="8931" width="10.90625" style="56"/>
    <col min="8932" max="8932" width="17.54296875" style="56" customWidth="1"/>
    <col min="8933" max="8933" width="11.54296875" style="56" customWidth="1"/>
    <col min="8934" max="8937" width="10.90625" style="56"/>
    <col min="8938" max="8938" width="22.54296875" style="56" customWidth="1"/>
    <col min="8939" max="8939" width="14" style="56" customWidth="1"/>
    <col min="8940" max="8940" width="1.7265625" style="56" customWidth="1"/>
    <col min="8941" max="9185" width="10.90625" style="56"/>
    <col min="9186" max="9186" width="4.453125" style="56" customWidth="1"/>
    <col min="9187" max="9187" width="10.90625" style="56"/>
    <col min="9188" max="9188" width="17.54296875" style="56" customWidth="1"/>
    <col min="9189" max="9189" width="11.54296875" style="56" customWidth="1"/>
    <col min="9190" max="9193" width="10.90625" style="56"/>
    <col min="9194" max="9194" width="22.54296875" style="56" customWidth="1"/>
    <col min="9195" max="9195" width="14" style="56" customWidth="1"/>
    <col min="9196" max="9196" width="1.7265625" style="56" customWidth="1"/>
    <col min="9197" max="9441" width="10.90625" style="56"/>
    <col min="9442" max="9442" width="4.453125" style="56" customWidth="1"/>
    <col min="9443" max="9443" width="10.90625" style="56"/>
    <col min="9444" max="9444" width="17.54296875" style="56" customWidth="1"/>
    <col min="9445" max="9445" width="11.54296875" style="56" customWidth="1"/>
    <col min="9446" max="9449" width="10.90625" style="56"/>
    <col min="9450" max="9450" width="22.54296875" style="56" customWidth="1"/>
    <col min="9451" max="9451" width="14" style="56" customWidth="1"/>
    <col min="9452" max="9452" width="1.7265625" style="56" customWidth="1"/>
    <col min="9453" max="9697" width="10.90625" style="56"/>
    <col min="9698" max="9698" width="4.453125" style="56" customWidth="1"/>
    <col min="9699" max="9699" width="10.90625" style="56"/>
    <col min="9700" max="9700" width="17.54296875" style="56" customWidth="1"/>
    <col min="9701" max="9701" width="11.54296875" style="56" customWidth="1"/>
    <col min="9702" max="9705" width="10.90625" style="56"/>
    <col min="9706" max="9706" width="22.54296875" style="56" customWidth="1"/>
    <col min="9707" max="9707" width="14" style="56" customWidth="1"/>
    <col min="9708" max="9708" width="1.7265625" style="56" customWidth="1"/>
    <col min="9709" max="9953" width="10.90625" style="56"/>
    <col min="9954" max="9954" width="4.453125" style="56" customWidth="1"/>
    <col min="9955" max="9955" width="10.90625" style="56"/>
    <col min="9956" max="9956" width="17.54296875" style="56" customWidth="1"/>
    <col min="9957" max="9957" width="11.54296875" style="56" customWidth="1"/>
    <col min="9958" max="9961" width="10.90625" style="56"/>
    <col min="9962" max="9962" width="22.54296875" style="56" customWidth="1"/>
    <col min="9963" max="9963" width="14" style="56" customWidth="1"/>
    <col min="9964" max="9964" width="1.7265625" style="56" customWidth="1"/>
    <col min="9965" max="10209" width="10.90625" style="56"/>
    <col min="10210" max="10210" width="4.453125" style="56" customWidth="1"/>
    <col min="10211" max="10211" width="10.90625" style="56"/>
    <col min="10212" max="10212" width="17.54296875" style="56" customWidth="1"/>
    <col min="10213" max="10213" width="11.54296875" style="56" customWidth="1"/>
    <col min="10214" max="10217" width="10.90625" style="56"/>
    <col min="10218" max="10218" width="22.54296875" style="56" customWidth="1"/>
    <col min="10219" max="10219" width="14" style="56" customWidth="1"/>
    <col min="10220" max="10220" width="1.7265625" style="56" customWidth="1"/>
    <col min="10221" max="10465" width="10.90625" style="56"/>
    <col min="10466" max="10466" width="4.453125" style="56" customWidth="1"/>
    <col min="10467" max="10467" width="10.90625" style="56"/>
    <col min="10468" max="10468" width="17.54296875" style="56" customWidth="1"/>
    <col min="10469" max="10469" width="11.54296875" style="56" customWidth="1"/>
    <col min="10470" max="10473" width="10.90625" style="56"/>
    <col min="10474" max="10474" width="22.54296875" style="56" customWidth="1"/>
    <col min="10475" max="10475" width="14" style="56" customWidth="1"/>
    <col min="10476" max="10476" width="1.7265625" style="56" customWidth="1"/>
    <col min="10477" max="10721" width="10.90625" style="56"/>
    <col min="10722" max="10722" width="4.453125" style="56" customWidth="1"/>
    <col min="10723" max="10723" width="10.90625" style="56"/>
    <col min="10724" max="10724" width="17.54296875" style="56" customWidth="1"/>
    <col min="10725" max="10725" width="11.54296875" style="56" customWidth="1"/>
    <col min="10726" max="10729" width="10.90625" style="56"/>
    <col min="10730" max="10730" width="22.54296875" style="56" customWidth="1"/>
    <col min="10731" max="10731" width="14" style="56" customWidth="1"/>
    <col min="10732" max="10732" width="1.7265625" style="56" customWidth="1"/>
    <col min="10733" max="10977" width="10.90625" style="56"/>
    <col min="10978" max="10978" width="4.453125" style="56" customWidth="1"/>
    <col min="10979" max="10979" width="10.90625" style="56"/>
    <col min="10980" max="10980" width="17.54296875" style="56" customWidth="1"/>
    <col min="10981" max="10981" width="11.54296875" style="56" customWidth="1"/>
    <col min="10982" max="10985" width="10.90625" style="56"/>
    <col min="10986" max="10986" width="22.54296875" style="56" customWidth="1"/>
    <col min="10987" max="10987" width="14" style="56" customWidth="1"/>
    <col min="10988" max="10988" width="1.7265625" style="56" customWidth="1"/>
    <col min="10989" max="11233" width="10.90625" style="56"/>
    <col min="11234" max="11234" width="4.453125" style="56" customWidth="1"/>
    <col min="11235" max="11235" width="10.90625" style="56"/>
    <col min="11236" max="11236" width="17.54296875" style="56" customWidth="1"/>
    <col min="11237" max="11237" width="11.54296875" style="56" customWidth="1"/>
    <col min="11238" max="11241" width="10.90625" style="56"/>
    <col min="11242" max="11242" width="22.54296875" style="56" customWidth="1"/>
    <col min="11243" max="11243" width="14" style="56" customWidth="1"/>
    <col min="11244" max="11244" width="1.7265625" style="56" customWidth="1"/>
    <col min="11245" max="11489" width="10.90625" style="56"/>
    <col min="11490" max="11490" width="4.453125" style="56" customWidth="1"/>
    <col min="11491" max="11491" width="10.90625" style="56"/>
    <col min="11492" max="11492" width="17.54296875" style="56" customWidth="1"/>
    <col min="11493" max="11493" width="11.54296875" style="56" customWidth="1"/>
    <col min="11494" max="11497" width="10.90625" style="56"/>
    <col min="11498" max="11498" width="22.54296875" style="56" customWidth="1"/>
    <col min="11499" max="11499" width="14" style="56" customWidth="1"/>
    <col min="11500" max="11500" width="1.7265625" style="56" customWidth="1"/>
    <col min="11501" max="11745" width="10.90625" style="56"/>
    <col min="11746" max="11746" width="4.453125" style="56" customWidth="1"/>
    <col min="11747" max="11747" width="10.90625" style="56"/>
    <col min="11748" max="11748" width="17.54296875" style="56" customWidth="1"/>
    <col min="11749" max="11749" width="11.54296875" style="56" customWidth="1"/>
    <col min="11750" max="11753" width="10.90625" style="56"/>
    <col min="11754" max="11754" width="22.54296875" style="56" customWidth="1"/>
    <col min="11755" max="11755" width="14" style="56" customWidth="1"/>
    <col min="11756" max="11756" width="1.7265625" style="56" customWidth="1"/>
    <col min="11757" max="12001" width="10.90625" style="56"/>
    <col min="12002" max="12002" width="4.453125" style="56" customWidth="1"/>
    <col min="12003" max="12003" width="10.90625" style="56"/>
    <col min="12004" max="12004" width="17.54296875" style="56" customWidth="1"/>
    <col min="12005" max="12005" width="11.54296875" style="56" customWidth="1"/>
    <col min="12006" max="12009" width="10.90625" style="56"/>
    <col min="12010" max="12010" width="22.54296875" style="56" customWidth="1"/>
    <col min="12011" max="12011" width="14" style="56" customWidth="1"/>
    <col min="12012" max="12012" width="1.7265625" style="56" customWidth="1"/>
    <col min="12013" max="12257" width="10.90625" style="56"/>
    <col min="12258" max="12258" width="4.453125" style="56" customWidth="1"/>
    <col min="12259" max="12259" width="10.90625" style="56"/>
    <col min="12260" max="12260" width="17.54296875" style="56" customWidth="1"/>
    <col min="12261" max="12261" width="11.54296875" style="56" customWidth="1"/>
    <col min="12262" max="12265" width="10.90625" style="56"/>
    <col min="12266" max="12266" width="22.54296875" style="56" customWidth="1"/>
    <col min="12267" max="12267" width="14" style="56" customWidth="1"/>
    <col min="12268" max="12268" width="1.7265625" style="56" customWidth="1"/>
    <col min="12269" max="12513" width="10.90625" style="56"/>
    <col min="12514" max="12514" width="4.453125" style="56" customWidth="1"/>
    <col min="12515" max="12515" width="10.90625" style="56"/>
    <col min="12516" max="12516" width="17.54296875" style="56" customWidth="1"/>
    <col min="12517" max="12517" width="11.54296875" style="56" customWidth="1"/>
    <col min="12518" max="12521" width="10.90625" style="56"/>
    <col min="12522" max="12522" width="22.54296875" style="56" customWidth="1"/>
    <col min="12523" max="12523" width="14" style="56" customWidth="1"/>
    <col min="12524" max="12524" width="1.7265625" style="56" customWidth="1"/>
    <col min="12525" max="12769" width="10.90625" style="56"/>
    <col min="12770" max="12770" width="4.453125" style="56" customWidth="1"/>
    <col min="12771" max="12771" width="10.90625" style="56"/>
    <col min="12772" max="12772" width="17.54296875" style="56" customWidth="1"/>
    <col min="12773" max="12773" width="11.54296875" style="56" customWidth="1"/>
    <col min="12774" max="12777" width="10.90625" style="56"/>
    <col min="12778" max="12778" width="22.54296875" style="56" customWidth="1"/>
    <col min="12779" max="12779" width="14" style="56" customWidth="1"/>
    <col min="12780" max="12780" width="1.7265625" style="56" customWidth="1"/>
    <col min="12781" max="13025" width="10.90625" style="56"/>
    <col min="13026" max="13026" width="4.453125" style="56" customWidth="1"/>
    <col min="13027" max="13027" width="10.90625" style="56"/>
    <col min="13028" max="13028" width="17.54296875" style="56" customWidth="1"/>
    <col min="13029" max="13029" width="11.54296875" style="56" customWidth="1"/>
    <col min="13030" max="13033" width="10.90625" style="56"/>
    <col min="13034" max="13034" width="22.54296875" style="56" customWidth="1"/>
    <col min="13035" max="13035" width="14" style="56" customWidth="1"/>
    <col min="13036" max="13036" width="1.7265625" style="56" customWidth="1"/>
    <col min="13037" max="13281" width="10.90625" style="56"/>
    <col min="13282" max="13282" width="4.453125" style="56" customWidth="1"/>
    <col min="13283" max="13283" width="10.90625" style="56"/>
    <col min="13284" max="13284" width="17.54296875" style="56" customWidth="1"/>
    <col min="13285" max="13285" width="11.54296875" style="56" customWidth="1"/>
    <col min="13286" max="13289" width="10.90625" style="56"/>
    <col min="13290" max="13290" width="22.54296875" style="56" customWidth="1"/>
    <col min="13291" max="13291" width="14" style="56" customWidth="1"/>
    <col min="13292" max="13292" width="1.7265625" style="56" customWidth="1"/>
    <col min="13293" max="13537" width="10.90625" style="56"/>
    <col min="13538" max="13538" width="4.453125" style="56" customWidth="1"/>
    <col min="13539" max="13539" width="10.90625" style="56"/>
    <col min="13540" max="13540" width="17.54296875" style="56" customWidth="1"/>
    <col min="13541" max="13541" width="11.54296875" style="56" customWidth="1"/>
    <col min="13542" max="13545" width="10.90625" style="56"/>
    <col min="13546" max="13546" width="22.54296875" style="56" customWidth="1"/>
    <col min="13547" max="13547" width="14" style="56" customWidth="1"/>
    <col min="13548" max="13548" width="1.7265625" style="56" customWidth="1"/>
    <col min="13549" max="13793" width="10.90625" style="56"/>
    <col min="13794" max="13794" width="4.453125" style="56" customWidth="1"/>
    <col min="13795" max="13795" width="10.90625" style="56"/>
    <col min="13796" max="13796" width="17.54296875" style="56" customWidth="1"/>
    <col min="13797" max="13797" width="11.54296875" style="56" customWidth="1"/>
    <col min="13798" max="13801" width="10.90625" style="56"/>
    <col min="13802" max="13802" width="22.54296875" style="56" customWidth="1"/>
    <col min="13803" max="13803" width="14" style="56" customWidth="1"/>
    <col min="13804" max="13804" width="1.7265625" style="56" customWidth="1"/>
    <col min="13805" max="14049" width="10.90625" style="56"/>
    <col min="14050" max="14050" width="4.453125" style="56" customWidth="1"/>
    <col min="14051" max="14051" width="10.90625" style="56"/>
    <col min="14052" max="14052" width="17.54296875" style="56" customWidth="1"/>
    <col min="14053" max="14053" width="11.54296875" style="56" customWidth="1"/>
    <col min="14054" max="14057" width="10.90625" style="56"/>
    <col min="14058" max="14058" width="22.54296875" style="56" customWidth="1"/>
    <col min="14059" max="14059" width="14" style="56" customWidth="1"/>
    <col min="14060" max="14060" width="1.7265625" style="56" customWidth="1"/>
    <col min="14061" max="14305" width="10.90625" style="56"/>
    <col min="14306" max="14306" width="4.453125" style="56" customWidth="1"/>
    <col min="14307" max="14307" width="10.90625" style="56"/>
    <col min="14308" max="14308" width="17.54296875" style="56" customWidth="1"/>
    <col min="14309" max="14309" width="11.54296875" style="56" customWidth="1"/>
    <col min="14310" max="14313" width="10.90625" style="56"/>
    <col min="14314" max="14314" width="22.54296875" style="56" customWidth="1"/>
    <col min="14315" max="14315" width="14" style="56" customWidth="1"/>
    <col min="14316" max="14316" width="1.7265625" style="56" customWidth="1"/>
    <col min="14317" max="14561" width="10.90625" style="56"/>
    <col min="14562" max="14562" width="4.453125" style="56" customWidth="1"/>
    <col min="14563" max="14563" width="10.90625" style="56"/>
    <col min="14564" max="14564" width="17.54296875" style="56" customWidth="1"/>
    <col min="14565" max="14565" width="11.54296875" style="56" customWidth="1"/>
    <col min="14566" max="14569" width="10.90625" style="56"/>
    <col min="14570" max="14570" width="22.54296875" style="56" customWidth="1"/>
    <col min="14571" max="14571" width="14" style="56" customWidth="1"/>
    <col min="14572" max="14572" width="1.7265625" style="56" customWidth="1"/>
    <col min="14573" max="14817" width="10.90625" style="56"/>
    <col min="14818" max="14818" width="4.453125" style="56" customWidth="1"/>
    <col min="14819" max="14819" width="10.90625" style="56"/>
    <col min="14820" max="14820" width="17.54296875" style="56" customWidth="1"/>
    <col min="14821" max="14821" width="11.54296875" style="56" customWidth="1"/>
    <col min="14822" max="14825" width="10.90625" style="56"/>
    <col min="14826" max="14826" width="22.54296875" style="56" customWidth="1"/>
    <col min="14827" max="14827" width="14" style="56" customWidth="1"/>
    <col min="14828" max="14828" width="1.7265625" style="56" customWidth="1"/>
    <col min="14829" max="15073" width="10.90625" style="56"/>
    <col min="15074" max="15074" width="4.453125" style="56" customWidth="1"/>
    <col min="15075" max="15075" width="10.90625" style="56"/>
    <col min="15076" max="15076" width="17.54296875" style="56" customWidth="1"/>
    <col min="15077" max="15077" width="11.54296875" style="56" customWidth="1"/>
    <col min="15078" max="15081" width="10.90625" style="56"/>
    <col min="15082" max="15082" width="22.54296875" style="56" customWidth="1"/>
    <col min="15083" max="15083" width="14" style="56" customWidth="1"/>
    <col min="15084" max="15084" width="1.7265625" style="56" customWidth="1"/>
    <col min="15085" max="15329" width="10.90625" style="56"/>
    <col min="15330" max="15330" width="4.453125" style="56" customWidth="1"/>
    <col min="15331" max="15331" width="10.90625" style="56"/>
    <col min="15332" max="15332" width="17.54296875" style="56" customWidth="1"/>
    <col min="15333" max="15333" width="11.54296875" style="56" customWidth="1"/>
    <col min="15334" max="15337" width="10.90625" style="56"/>
    <col min="15338" max="15338" width="22.54296875" style="56" customWidth="1"/>
    <col min="15339" max="15339" width="14" style="56" customWidth="1"/>
    <col min="15340" max="15340" width="1.7265625" style="56" customWidth="1"/>
    <col min="15341" max="15585" width="10.90625" style="56"/>
    <col min="15586" max="15586" width="4.453125" style="56" customWidth="1"/>
    <col min="15587" max="15587" width="10.90625" style="56"/>
    <col min="15588" max="15588" width="17.54296875" style="56" customWidth="1"/>
    <col min="15589" max="15589" width="11.54296875" style="56" customWidth="1"/>
    <col min="15590" max="15593" width="10.90625" style="56"/>
    <col min="15594" max="15594" width="22.54296875" style="56" customWidth="1"/>
    <col min="15595" max="15595" width="14" style="56" customWidth="1"/>
    <col min="15596" max="15596" width="1.7265625" style="56" customWidth="1"/>
    <col min="15597" max="15841" width="10.90625" style="56"/>
    <col min="15842" max="15842" width="4.453125" style="56" customWidth="1"/>
    <col min="15843" max="15843" width="10.90625" style="56"/>
    <col min="15844" max="15844" width="17.54296875" style="56" customWidth="1"/>
    <col min="15845" max="15845" width="11.54296875" style="56" customWidth="1"/>
    <col min="15846" max="15849" width="10.90625" style="56"/>
    <col min="15850" max="15850" width="22.54296875" style="56" customWidth="1"/>
    <col min="15851" max="15851" width="14" style="56" customWidth="1"/>
    <col min="15852" max="15852" width="1.7265625" style="56" customWidth="1"/>
    <col min="15853" max="16097" width="10.90625" style="56"/>
    <col min="16098" max="16098" width="4.453125" style="56" customWidth="1"/>
    <col min="16099" max="16099" width="10.90625" style="56"/>
    <col min="16100" max="16100" width="17.54296875" style="56" customWidth="1"/>
    <col min="16101" max="16101" width="11.54296875" style="56" customWidth="1"/>
    <col min="16102" max="16105" width="10.90625" style="56"/>
    <col min="16106" max="16106" width="22.54296875" style="56" customWidth="1"/>
    <col min="16107" max="16107" width="14" style="56" customWidth="1"/>
    <col min="16108" max="16108" width="1.7265625" style="56" customWidth="1"/>
    <col min="16109" max="16384" width="10.90625" style="56"/>
  </cols>
  <sheetData>
    <row r="1" spans="2:10" ht="6" customHeight="1" thickBot="1" x14ac:dyDescent="0.3"/>
    <row r="2" spans="2:10" ht="19.5" customHeight="1" x14ac:dyDescent="0.25">
      <c r="B2" s="57"/>
      <c r="C2" s="58"/>
      <c r="D2" s="59" t="s">
        <v>165</v>
      </c>
      <c r="E2" s="60"/>
      <c r="F2" s="60"/>
      <c r="G2" s="60"/>
      <c r="H2" s="60"/>
      <c r="I2" s="61"/>
      <c r="J2" s="62" t="s">
        <v>166</v>
      </c>
    </row>
    <row r="3" spans="2:10" ht="4.5" customHeight="1" thickBot="1" x14ac:dyDescent="0.3">
      <c r="B3" s="63"/>
      <c r="C3" s="64"/>
      <c r="D3" s="65"/>
      <c r="E3" s="66"/>
      <c r="F3" s="66"/>
      <c r="G3" s="66"/>
      <c r="H3" s="66"/>
      <c r="I3" s="67"/>
      <c r="J3" s="68"/>
    </row>
    <row r="4" spans="2:10" ht="13" x14ac:dyDescent="0.25">
      <c r="B4" s="63"/>
      <c r="C4" s="64"/>
      <c r="D4" s="59" t="s">
        <v>167</v>
      </c>
      <c r="E4" s="60"/>
      <c r="F4" s="60"/>
      <c r="G4" s="60"/>
      <c r="H4" s="60"/>
      <c r="I4" s="61"/>
      <c r="J4" s="62" t="s">
        <v>168</v>
      </c>
    </row>
    <row r="5" spans="2:10" ht="5.25" customHeight="1" x14ac:dyDescent="0.25">
      <c r="B5" s="63"/>
      <c r="C5" s="64"/>
      <c r="D5" s="69"/>
      <c r="E5" s="70"/>
      <c r="F5" s="70"/>
      <c r="G5" s="70"/>
      <c r="H5" s="70"/>
      <c r="I5" s="71"/>
      <c r="J5" s="72"/>
    </row>
    <row r="6" spans="2:10" ht="4.5" customHeight="1" thickBot="1" x14ac:dyDescent="0.3">
      <c r="B6" s="73"/>
      <c r="C6" s="74"/>
      <c r="D6" s="65"/>
      <c r="E6" s="66"/>
      <c r="F6" s="66"/>
      <c r="G6" s="66"/>
      <c r="H6" s="66"/>
      <c r="I6" s="67"/>
      <c r="J6" s="68"/>
    </row>
    <row r="7" spans="2:10" ht="6" customHeight="1" x14ac:dyDescent="0.25">
      <c r="B7" s="75"/>
      <c r="J7" s="76"/>
    </row>
    <row r="8" spans="2:10" ht="9" customHeight="1" x14ac:dyDescent="0.25">
      <c r="B8" s="75"/>
      <c r="J8" s="76"/>
    </row>
    <row r="9" spans="2:10" ht="13" x14ac:dyDescent="0.3">
      <c r="B9" s="75"/>
      <c r="C9" s="77" t="s">
        <v>190</v>
      </c>
      <c r="E9" s="78"/>
      <c r="H9" s="79"/>
      <c r="J9" s="76"/>
    </row>
    <row r="10" spans="2:10" ht="8.25" customHeight="1" x14ac:dyDescent="0.25">
      <c r="B10" s="75"/>
      <c r="J10" s="76"/>
    </row>
    <row r="11" spans="2:10" ht="13" x14ac:dyDescent="0.3">
      <c r="B11" s="75"/>
      <c r="C11" s="77" t="s">
        <v>188</v>
      </c>
      <c r="J11" s="76"/>
    </row>
    <row r="12" spans="2:10" ht="13" x14ac:dyDescent="0.3">
      <c r="B12" s="75"/>
      <c r="C12" s="77" t="s">
        <v>189</v>
      </c>
      <c r="J12" s="76"/>
    </row>
    <row r="13" spans="2:10" x14ac:dyDescent="0.25">
      <c r="B13" s="75"/>
      <c r="J13" s="76"/>
    </row>
    <row r="14" spans="2:10" x14ac:dyDescent="0.25">
      <c r="B14" s="75"/>
      <c r="C14" s="56" t="s">
        <v>194</v>
      </c>
      <c r="G14" s="80"/>
      <c r="H14" s="80"/>
      <c r="I14" s="80"/>
      <c r="J14" s="76"/>
    </row>
    <row r="15" spans="2:10" ht="9" customHeight="1" x14ac:dyDescent="0.25">
      <c r="B15" s="75"/>
      <c r="C15" s="81"/>
      <c r="G15" s="80"/>
      <c r="H15" s="80"/>
      <c r="I15" s="80"/>
      <c r="J15" s="76"/>
    </row>
    <row r="16" spans="2:10" ht="13" x14ac:dyDescent="0.3">
      <c r="B16" s="75"/>
      <c r="C16" s="56" t="s">
        <v>191</v>
      </c>
      <c r="D16" s="78"/>
      <c r="G16" s="80"/>
      <c r="H16" s="82" t="s">
        <v>169</v>
      </c>
      <c r="I16" s="82" t="s">
        <v>170</v>
      </c>
      <c r="J16" s="76"/>
    </row>
    <row r="17" spans="2:14" ht="13" x14ac:dyDescent="0.3">
      <c r="B17" s="75"/>
      <c r="C17" s="77" t="s">
        <v>171</v>
      </c>
      <c r="D17" s="77"/>
      <c r="E17" s="77"/>
      <c r="F17" s="77"/>
      <c r="G17" s="80"/>
      <c r="H17" s="83">
        <v>57</v>
      </c>
      <c r="I17" s="84">
        <v>8433312</v>
      </c>
      <c r="J17" s="76"/>
    </row>
    <row r="18" spans="2:14" x14ac:dyDescent="0.25">
      <c r="B18" s="75"/>
      <c r="C18" s="56" t="s">
        <v>172</v>
      </c>
      <c r="G18" s="80"/>
      <c r="H18" s="86">
        <v>16</v>
      </c>
      <c r="I18" s="87">
        <v>2745837</v>
      </c>
      <c r="J18" s="76"/>
    </row>
    <row r="19" spans="2:14" x14ac:dyDescent="0.25">
      <c r="B19" s="75"/>
      <c r="C19" s="56" t="s">
        <v>173</v>
      </c>
      <c r="G19" s="80"/>
      <c r="H19" s="86">
        <v>3</v>
      </c>
      <c r="I19" s="87">
        <v>104500</v>
      </c>
      <c r="J19" s="76"/>
    </row>
    <row r="20" spans="2:14" x14ac:dyDescent="0.25">
      <c r="B20" s="75"/>
      <c r="C20" s="56" t="s">
        <v>174</v>
      </c>
      <c r="H20" s="88">
        <v>30</v>
      </c>
      <c r="I20" s="89">
        <v>4084693</v>
      </c>
      <c r="J20" s="76"/>
    </row>
    <row r="21" spans="2:14" x14ac:dyDescent="0.25">
      <c r="B21" s="75"/>
      <c r="C21" s="56" t="s">
        <v>175</v>
      </c>
      <c r="H21" s="88">
        <v>0</v>
      </c>
      <c r="I21" s="89">
        <v>0</v>
      </c>
      <c r="J21" s="76"/>
      <c r="N21" s="90"/>
    </row>
    <row r="22" spans="2:14" ht="13" thickBot="1" x14ac:dyDescent="0.3">
      <c r="B22" s="75"/>
      <c r="C22" s="56" t="s">
        <v>176</v>
      </c>
      <c r="H22" s="91">
        <v>0</v>
      </c>
      <c r="I22" s="92">
        <v>0</v>
      </c>
      <c r="J22" s="76"/>
    </row>
    <row r="23" spans="2:14" ht="13" x14ac:dyDescent="0.3">
      <c r="B23" s="75"/>
      <c r="C23" s="77" t="s">
        <v>177</v>
      </c>
      <c r="D23" s="77"/>
      <c r="E23" s="77"/>
      <c r="F23" s="77"/>
      <c r="H23" s="93">
        <f>H18+H19+H20+H21+H22</f>
        <v>49</v>
      </c>
      <c r="I23" s="94">
        <f>I18+I19+I20+I21+I22</f>
        <v>6935030</v>
      </c>
      <c r="J23" s="76"/>
    </row>
    <row r="24" spans="2:14" x14ac:dyDescent="0.25">
      <c r="B24" s="75"/>
      <c r="C24" s="56" t="s">
        <v>178</v>
      </c>
      <c r="H24" s="88">
        <v>8</v>
      </c>
      <c r="I24" s="89">
        <v>1498282</v>
      </c>
      <c r="J24" s="76"/>
    </row>
    <row r="25" spans="2:14" ht="13" thickBot="1" x14ac:dyDescent="0.3">
      <c r="B25" s="75"/>
      <c r="C25" s="56" t="s">
        <v>179</v>
      </c>
      <c r="H25" s="91">
        <v>0</v>
      </c>
      <c r="I25" s="92">
        <v>0</v>
      </c>
      <c r="J25" s="76"/>
    </row>
    <row r="26" spans="2:14" ht="13" x14ac:dyDescent="0.3">
      <c r="B26" s="75"/>
      <c r="C26" s="77" t="s">
        <v>180</v>
      </c>
      <c r="D26" s="77"/>
      <c r="E26" s="77"/>
      <c r="F26" s="77"/>
      <c r="H26" s="93">
        <f>H24+H25</f>
        <v>8</v>
      </c>
      <c r="I26" s="94">
        <f>I24+I25</f>
        <v>1498282</v>
      </c>
      <c r="J26" s="76"/>
    </row>
    <row r="27" spans="2:14" ht="13.5" thickBot="1" x14ac:dyDescent="0.35">
      <c r="B27" s="75"/>
      <c r="C27" s="80" t="s">
        <v>181</v>
      </c>
      <c r="D27" s="95"/>
      <c r="E27" s="95"/>
      <c r="F27" s="95"/>
      <c r="G27" s="80"/>
      <c r="H27" s="96">
        <v>0</v>
      </c>
      <c r="I27" s="97">
        <v>0</v>
      </c>
      <c r="J27" s="98"/>
    </row>
    <row r="28" spans="2:14" ht="13" x14ac:dyDescent="0.3">
      <c r="B28" s="75"/>
      <c r="C28" s="95" t="s">
        <v>182</v>
      </c>
      <c r="D28" s="95"/>
      <c r="E28" s="95"/>
      <c r="F28" s="95"/>
      <c r="G28" s="80"/>
      <c r="H28" s="99">
        <f>H27</f>
        <v>0</v>
      </c>
      <c r="I28" s="87">
        <f>I27</f>
        <v>0</v>
      </c>
      <c r="J28" s="98"/>
    </row>
    <row r="29" spans="2:14" ht="13" x14ac:dyDescent="0.3">
      <c r="B29" s="75"/>
      <c r="C29" s="95"/>
      <c r="D29" s="95"/>
      <c r="E29" s="95"/>
      <c r="F29" s="95"/>
      <c r="G29" s="80"/>
      <c r="H29" s="86"/>
      <c r="I29" s="84"/>
      <c r="J29" s="98"/>
    </row>
    <row r="30" spans="2:14" ht="13.5" thickBot="1" x14ac:dyDescent="0.35">
      <c r="B30" s="75"/>
      <c r="C30" s="95" t="s">
        <v>183</v>
      </c>
      <c r="D30" s="95"/>
      <c r="E30" s="80"/>
      <c r="F30" s="80"/>
      <c r="G30" s="80"/>
      <c r="H30" s="100"/>
      <c r="I30" s="101"/>
      <c r="J30" s="98"/>
    </row>
    <row r="31" spans="2:14" ht="13.5" thickTop="1" x14ac:dyDescent="0.3">
      <c r="B31" s="75"/>
      <c r="C31" s="95"/>
      <c r="D31" s="95"/>
      <c r="E31" s="80"/>
      <c r="F31" s="80"/>
      <c r="G31" s="80"/>
      <c r="H31" s="87">
        <f>H23+H26+H28</f>
        <v>57</v>
      </c>
      <c r="I31" s="87">
        <f>I23+I26+I28</f>
        <v>8433312</v>
      </c>
      <c r="J31" s="98"/>
    </row>
    <row r="32" spans="2:14" ht="9.75" customHeight="1" x14ac:dyDescent="0.25">
      <c r="B32" s="75"/>
      <c r="C32" s="80"/>
      <c r="D32" s="80"/>
      <c r="E32" s="80"/>
      <c r="F32" s="80"/>
      <c r="G32" s="102"/>
      <c r="H32" s="103"/>
      <c r="I32" s="104"/>
      <c r="J32" s="98"/>
    </row>
    <row r="33" spans="2:10" ht="9.75" customHeight="1" x14ac:dyDescent="0.25">
      <c r="B33" s="75"/>
      <c r="C33" s="80"/>
      <c r="D33" s="80"/>
      <c r="E33" s="80"/>
      <c r="F33" s="80"/>
      <c r="G33" s="102"/>
      <c r="H33" s="103"/>
      <c r="I33" s="104"/>
      <c r="J33" s="98"/>
    </row>
    <row r="34" spans="2:10" ht="9.75" customHeight="1" x14ac:dyDescent="0.25">
      <c r="B34" s="75"/>
      <c r="C34" s="80"/>
      <c r="D34" s="80"/>
      <c r="E34" s="80"/>
      <c r="F34" s="80"/>
      <c r="G34" s="102"/>
      <c r="H34" s="103"/>
      <c r="I34" s="104"/>
      <c r="J34" s="98"/>
    </row>
    <row r="35" spans="2:10" ht="9.75" customHeight="1" x14ac:dyDescent="0.25">
      <c r="B35" s="75"/>
      <c r="C35" s="80"/>
      <c r="D35" s="80"/>
      <c r="E35" s="80"/>
      <c r="F35" s="80"/>
      <c r="G35" s="102"/>
      <c r="H35" s="103"/>
      <c r="I35" s="104"/>
      <c r="J35" s="98"/>
    </row>
    <row r="36" spans="2:10" ht="9.75" customHeight="1" x14ac:dyDescent="0.25">
      <c r="B36" s="75"/>
      <c r="C36" s="80"/>
      <c r="D36" s="80"/>
      <c r="E36" s="80"/>
      <c r="F36" s="80"/>
      <c r="G36" s="102"/>
      <c r="H36" s="103"/>
      <c r="I36" s="104"/>
      <c r="J36" s="98"/>
    </row>
    <row r="37" spans="2:10" ht="13.5" thickBot="1" x14ac:dyDescent="0.35">
      <c r="B37" s="75"/>
      <c r="C37" s="105"/>
      <c r="D37" s="106"/>
      <c r="E37" s="80"/>
      <c r="F37" s="80"/>
      <c r="G37" s="80"/>
      <c r="H37" s="107"/>
      <c r="I37" s="108"/>
      <c r="J37" s="98"/>
    </row>
    <row r="38" spans="2:10" ht="14.5" x14ac:dyDescent="0.35">
      <c r="B38" s="75"/>
      <c r="C38" s="144" t="s">
        <v>192</v>
      </c>
      <c r="D38" s="102"/>
      <c r="E38" s="80"/>
      <c r="F38" s="80"/>
      <c r="G38" s="80"/>
      <c r="H38" s="109" t="s">
        <v>184</v>
      </c>
      <c r="I38" s="102"/>
      <c r="J38" s="98"/>
    </row>
    <row r="39" spans="2:10" ht="14.5" x14ac:dyDescent="0.35">
      <c r="B39" s="75"/>
      <c r="C39" s="144" t="s">
        <v>193</v>
      </c>
      <c r="D39" s="80"/>
      <c r="E39" s="80"/>
      <c r="F39" s="80"/>
      <c r="G39" s="80"/>
      <c r="H39" s="95" t="s">
        <v>185</v>
      </c>
      <c r="I39" s="102"/>
      <c r="J39" s="98"/>
    </row>
    <row r="40" spans="2:10" ht="13" x14ac:dyDescent="0.3">
      <c r="B40" s="75"/>
      <c r="C40" s="80"/>
      <c r="D40" s="80"/>
      <c r="E40" s="80"/>
      <c r="F40" s="80"/>
      <c r="G40" s="80"/>
      <c r="H40" s="95" t="s">
        <v>186</v>
      </c>
      <c r="I40" s="102"/>
      <c r="J40" s="98"/>
    </row>
    <row r="41" spans="2:10" ht="13" x14ac:dyDescent="0.3">
      <c r="B41" s="75"/>
      <c r="C41" s="80"/>
      <c r="D41" s="80"/>
      <c r="E41" s="80"/>
      <c r="F41" s="80"/>
      <c r="G41" s="95"/>
      <c r="H41" s="102"/>
      <c r="I41" s="102"/>
      <c r="J41" s="98"/>
    </row>
    <row r="42" spans="2:10" x14ac:dyDescent="0.25">
      <c r="B42" s="75"/>
      <c r="C42" s="110" t="s">
        <v>187</v>
      </c>
      <c r="D42" s="110"/>
      <c r="E42" s="110"/>
      <c r="F42" s="110"/>
      <c r="G42" s="110"/>
      <c r="H42" s="110"/>
      <c r="I42" s="110"/>
      <c r="J42" s="98"/>
    </row>
    <row r="43" spans="2:10" x14ac:dyDescent="0.25">
      <c r="B43" s="75"/>
      <c r="C43" s="110"/>
      <c r="D43" s="110"/>
      <c r="E43" s="110"/>
      <c r="F43" s="110"/>
      <c r="G43" s="110"/>
      <c r="H43" s="110"/>
      <c r="I43" s="110"/>
      <c r="J43" s="98"/>
    </row>
    <row r="44" spans="2:10" ht="7.5" customHeight="1" thickBot="1" x14ac:dyDescent="0.3">
      <c r="B44" s="111"/>
      <c r="C44" s="112"/>
      <c r="D44" s="112"/>
      <c r="E44" s="112"/>
      <c r="F44" s="112"/>
      <c r="G44" s="113"/>
      <c r="H44" s="113"/>
      <c r="I44" s="113"/>
      <c r="J44" s="11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D16" sqref="D1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5"/>
      <c r="B1" s="116"/>
      <c r="C1" s="117" t="s">
        <v>195</v>
      </c>
      <c r="D1" s="118"/>
      <c r="E1" s="118"/>
      <c r="F1" s="118"/>
      <c r="G1" s="118"/>
      <c r="H1" s="119"/>
      <c r="I1" s="120" t="s">
        <v>166</v>
      </c>
    </row>
    <row r="2" spans="1:9" ht="53.5" customHeight="1" thickBot="1" x14ac:dyDescent="0.4">
      <c r="A2" s="121"/>
      <c r="B2" s="122"/>
      <c r="C2" s="123" t="s">
        <v>196</v>
      </c>
      <c r="D2" s="124"/>
      <c r="E2" s="124"/>
      <c r="F2" s="124"/>
      <c r="G2" s="124"/>
      <c r="H2" s="125"/>
      <c r="I2" s="126" t="s">
        <v>197</v>
      </c>
    </row>
    <row r="3" spans="1:9" x14ac:dyDescent="0.35">
      <c r="A3" s="127"/>
      <c r="B3" s="80"/>
      <c r="C3" s="80"/>
      <c r="D3" s="80"/>
      <c r="E3" s="80"/>
      <c r="F3" s="80"/>
      <c r="G3" s="80"/>
      <c r="H3" s="80"/>
      <c r="I3" s="98"/>
    </row>
    <row r="4" spans="1:9" x14ac:dyDescent="0.35">
      <c r="A4" s="127"/>
      <c r="B4" s="80"/>
      <c r="C4" s="80"/>
      <c r="D4" s="80"/>
      <c r="E4" s="80"/>
      <c r="F4" s="80"/>
      <c r="G4" s="80"/>
      <c r="H4" s="80"/>
      <c r="I4" s="98"/>
    </row>
    <row r="5" spans="1:9" x14ac:dyDescent="0.35">
      <c r="A5" s="127"/>
      <c r="B5" s="77" t="s">
        <v>190</v>
      </c>
      <c r="C5" s="128"/>
      <c r="D5" s="129"/>
      <c r="E5" s="80"/>
      <c r="F5" s="80"/>
      <c r="G5" s="80"/>
      <c r="H5" s="80"/>
      <c r="I5" s="98"/>
    </row>
    <row r="6" spans="1:9" x14ac:dyDescent="0.35">
      <c r="A6" s="127"/>
      <c r="B6" s="56"/>
      <c r="C6" s="80"/>
      <c r="D6" s="80"/>
      <c r="E6" s="80"/>
      <c r="F6" s="80"/>
      <c r="G6" s="80"/>
      <c r="H6" s="80"/>
      <c r="I6" s="98"/>
    </row>
    <row r="7" spans="1:9" x14ac:dyDescent="0.35">
      <c r="A7" s="127"/>
      <c r="B7" s="77" t="s">
        <v>188</v>
      </c>
      <c r="C7" s="80"/>
      <c r="D7" s="80"/>
      <c r="E7" s="80"/>
      <c r="F7" s="80"/>
      <c r="G7" s="80"/>
      <c r="H7" s="80"/>
      <c r="I7" s="98"/>
    </row>
    <row r="8" spans="1:9" x14ac:dyDescent="0.35">
      <c r="A8" s="127"/>
      <c r="B8" s="77" t="s">
        <v>189</v>
      </c>
      <c r="C8" s="80"/>
      <c r="D8" s="80"/>
      <c r="E8" s="80"/>
      <c r="F8" s="80"/>
      <c r="G8" s="80"/>
      <c r="H8" s="80"/>
      <c r="I8" s="98"/>
    </row>
    <row r="9" spans="1:9" x14ac:dyDescent="0.35">
      <c r="A9" s="127"/>
      <c r="B9" s="80"/>
      <c r="C9" s="80"/>
      <c r="D9" s="80"/>
      <c r="E9" s="80"/>
      <c r="F9" s="80"/>
      <c r="G9" s="80"/>
      <c r="H9" s="80"/>
      <c r="I9" s="98"/>
    </row>
    <row r="10" spans="1:9" x14ac:dyDescent="0.35">
      <c r="A10" s="127"/>
      <c r="B10" s="80" t="s">
        <v>198</v>
      </c>
      <c r="C10" s="80"/>
      <c r="D10" s="80"/>
      <c r="E10" s="80"/>
      <c r="F10" s="80"/>
      <c r="G10" s="80"/>
      <c r="H10" s="80"/>
      <c r="I10" s="98"/>
    </row>
    <row r="11" spans="1:9" x14ac:dyDescent="0.35">
      <c r="A11" s="127"/>
      <c r="B11" s="130"/>
      <c r="C11" s="80"/>
      <c r="D11" s="80"/>
      <c r="E11" s="80"/>
      <c r="F11" s="80"/>
      <c r="G11" s="80"/>
      <c r="H11" s="80"/>
      <c r="I11" s="98"/>
    </row>
    <row r="12" spans="1:9" x14ac:dyDescent="0.35">
      <c r="A12" s="127"/>
      <c r="B12" s="56" t="s">
        <v>191</v>
      </c>
      <c r="C12" s="129"/>
      <c r="D12" s="80"/>
      <c r="E12" s="80"/>
      <c r="F12" s="80"/>
      <c r="G12" s="82" t="s">
        <v>199</v>
      </c>
      <c r="H12" s="82" t="s">
        <v>200</v>
      </c>
      <c r="I12" s="98"/>
    </row>
    <row r="13" spans="1:9" x14ac:dyDescent="0.35">
      <c r="A13" s="127"/>
      <c r="B13" s="95" t="s">
        <v>171</v>
      </c>
      <c r="C13" s="95"/>
      <c r="D13" s="95"/>
      <c r="E13" s="95"/>
      <c r="F13" s="80"/>
      <c r="G13" s="131">
        <f>G19</f>
        <v>49</v>
      </c>
      <c r="H13" s="132">
        <f>H19</f>
        <v>6935030</v>
      </c>
      <c r="I13" s="98"/>
    </row>
    <row r="14" spans="1:9" x14ac:dyDescent="0.35">
      <c r="A14" s="127"/>
      <c r="B14" s="80" t="s">
        <v>172</v>
      </c>
      <c r="C14" s="80"/>
      <c r="D14" s="80"/>
      <c r="E14" s="80"/>
      <c r="F14" s="80"/>
      <c r="G14" s="133">
        <v>16</v>
      </c>
      <c r="H14" s="134">
        <v>2745837</v>
      </c>
      <c r="I14" s="98"/>
    </row>
    <row r="15" spans="1:9" x14ac:dyDescent="0.35">
      <c r="A15" s="127"/>
      <c r="B15" s="80" t="s">
        <v>173</v>
      </c>
      <c r="C15" s="80"/>
      <c r="D15" s="80"/>
      <c r="E15" s="80"/>
      <c r="F15" s="80"/>
      <c r="G15" s="133">
        <v>3</v>
      </c>
      <c r="H15" s="134">
        <v>104500</v>
      </c>
      <c r="I15" s="98"/>
    </row>
    <row r="16" spans="1:9" x14ac:dyDescent="0.35">
      <c r="A16" s="127"/>
      <c r="B16" s="80" t="s">
        <v>174</v>
      </c>
      <c r="C16" s="80"/>
      <c r="D16" s="80"/>
      <c r="E16" s="80"/>
      <c r="F16" s="80"/>
      <c r="G16" s="133">
        <v>30</v>
      </c>
      <c r="H16" s="134">
        <v>4084693</v>
      </c>
      <c r="I16" s="98"/>
    </row>
    <row r="17" spans="1:9" x14ac:dyDescent="0.35">
      <c r="A17" s="127"/>
      <c r="B17" s="80" t="s">
        <v>175</v>
      </c>
      <c r="C17" s="80"/>
      <c r="D17" s="80"/>
      <c r="E17" s="80"/>
      <c r="F17" s="80"/>
      <c r="G17" s="133">
        <v>0</v>
      </c>
      <c r="H17" s="134">
        <v>0</v>
      </c>
      <c r="I17" s="98"/>
    </row>
    <row r="18" spans="1:9" x14ac:dyDescent="0.35">
      <c r="A18" s="127"/>
      <c r="B18" s="80" t="s">
        <v>201</v>
      </c>
      <c r="C18" s="80"/>
      <c r="D18" s="80"/>
      <c r="E18" s="80"/>
      <c r="F18" s="80"/>
      <c r="G18" s="135">
        <v>0</v>
      </c>
      <c r="H18" s="136">
        <v>0</v>
      </c>
      <c r="I18" s="98"/>
    </row>
    <row r="19" spans="1:9" x14ac:dyDescent="0.35">
      <c r="A19" s="127"/>
      <c r="B19" s="95" t="s">
        <v>202</v>
      </c>
      <c r="C19" s="95"/>
      <c r="D19" s="95"/>
      <c r="E19" s="95"/>
      <c r="F19" s="80"/>
      <c r="G19" s="133">
        <f>SUM(G14:G18)</f>
        <v>49</v>
      </c>
      <c r="H19" s="132">
        <f>(H14+H15+H16+H17+H18)</f>
        <v>6935030</v>
      </c>
      <c r="I19" s="98"/>
    </row>
    <row r="20" spans="1:9" ht="15" thickBot="1" x14ac:dyDescent="0.4">
      <c r="A20" s="127"/>
      <c r="B20" s="95"/>
      <c r="C20" s="95"/>
      <c r="D20" s="80"/>
      <c r="E20" s="80"/>
      <c r="F20" s="80"/>
      <c r="G20" s="137"/>
      <c r="H20" s="138"/>
      <c r="I20" s="98"/>
    </row>
    <row r="21" spans="1:9" ht="15" thickTop="1" x14ac:dyDescent="0.35">
      <c r="A21" s="127"/>
      <c r="B21" s="95"/>
      <c r="C21" s="95"/>
      <c r="D21" s="80"/>
      <c r="E21" s="80"/>
      <c r="F21" s="80"/>
      <c r="G21" s="102"/>
      <c r="H21" s="139"/>
      <c r="I21" s="98"/>
    </row>
    <row r="22" spans="1:9" x14ac:dyDescent="0.35">
      <c r="A22" s="127"/>
      <c r="B22" s="80"/>
      <c r="C22" s="80"/>
      <c r="D22" s="80"/>
      <c r="E22" s="80"/>
      <c r="F22" s="102"/>
      <c r="G22" s="102"/>
      <c r="H22" s="102"/>
      <c r="I22" s="98"/>
    </row>
    <row r="23" spans="1:9" ht="15" thickBot="1" x14ac:dyDescent="0.4">
      <c r="A23" s="127"/>
      <c r="B23" s="106"/>
      <c r="C23" s="106"/>
      <c r="D23" s="80"/>
      <c r="E23" s="80"/>
      <c r="F23" s="106"/>
      <c r="G23" s="106"/>
      <c r="H23" s="102"/>
      <c r="I23" s="98"/>
    </row>
    <row r="24" spans="1:9" x14ac:dyDescent="0.35">
      <c r="A24" s="127"/>
      <c r="B24" s="102" t="s">
        <v>203</v>
      </c>
      <c r="C24" s="102"/>
      <c r="D24" s="80"/>
      <c r="E24" s="80"/>
      <c r="F24" s="102"/>
      <c r="G24" s="102"/>
      <c r="H24" s="102"/>
      <c r="I24" s="98"/>
    </row>
    <row r="25" spans="1:9" x14ac:dyDescent="0.35">
      <c r="A25" s="127"/>
      <c r="B25" s="102" t="s">
        <v>192</v>
      </c>
      <c r="C25" s="102"/>
      <c r="D25" s="80"/>
      <c r="E25" s="80"/>
      <c r="F25" s="102" t="s">
        <v>204</v>
      </c>
      <c r="G25" s="102"/>
      <c r="H25" s="102"/>
      <c r="I25" s="98"/>
    </row>
    <row r="26" spans="1:9" x14ac:dyDescent="0.35">
      <c r="A26" s="127"/>
      <c r="B26" s="102" t="s">
        <v>193</v>
      </c>
      <c r="C26" s="102"/>
      <c r="D26" s="80"/>
      <c r="E26" s="80"/>
      <c r="F26" s="102" t="s">
        <v>205</v>
      </c>
      <c r="G26" s="102"/>
      <c r="H26" s="102"/>
      <c r="I26" s="98"/>
    </row>
    <row r="27" spans="1:9" x14ac:dyDescent="0.35">
      <c r="A27" s="127"/>
      <c r="B27" s="102"/>
      <c r="C27" s="102"/>
      <c r="D27" s="80"/>
      <c r="E27" s="80"/>
      <c r="F27" s="102"/>
      <c r="G27" s="102"/>
      <c r="H27" s="102"/>
      <c r="I27" s="98"/>
    </row>
    <row r="28" spans="1:9" ht="18.5" customHeight="1" x14ac:dyDescent="0.35">
      <c r="A28" s="127"/>
      <c r="B28" s="140" t="s">
        <v>206</v>
      </c>
      <c r="C28" s="140"/>
      <c r="D28" s="140"/>
      <c r="E28" s="140"/>
      <c r="F28" s="140"/>
      <c r="G28" s="140"/>
      <c r="H28" s="140"/>
      <c r="I28" s="98"/>
    </row>
    <row r="29" spans="1:9" ht="15" thickBot="1" x14ac:dyDescent="0.4">
      <c r="A29" s="141"/>
      <c r="B29" s="142"/>
      <c r="C29" s="142"/>
      <c r="D29" s="142"/>
      <c r="E29" s="142"/>
      <c r="F29" s="106"/>
      <c r="G29" s="106"/>
      <c r="H29" s="106"/>
      <c r="I29" s="14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23"/>
  <sheetViews>
    <sheetView topLeftCell="A3" workbookViewId="0">
      <selection activeCell="B3" sqref="B3"/>
    </sheetView>
  </sheetViews>
  <sheetFormatPr baseColWidth="10" defaultRowHeight="14.5" x14ac:dyDescent="0.35"/>
  <cols>
    <col min="1" max="1" width="17.54296875" bestFit="1" customWidth="1"/>
    <col min="2" max="2" width="19.26953125" bestFit="1" customWidth="1"/>
  </cols>
  <sheetData>
    <row r="3" spans="1:2" x14ac:dyDescent="0.35">
      <c r="A3" s="3" t="s">
        <v>4</v>
      </c>
      <c r="B3" t="s">
        <v>6</v>
      </c>
    </row>
    <row r="4" spans="1:2" x14ac:dyDescent="0.35">
      <c r="A4" s="5">
        <v>32.257870382163674</v>
      </c>
      <c r="B4" s="4">
        <v>84355</v>
      </c>
    </row>
    <row r="5" spans="1:2" x14ac:dyDescent="0.35">
      <c r="A5" s="5">
        <v>33.255243055522442</v>
      </c>
      <c r="B5" s="4">
        <v>98089</v>
      </c>
    </row>
    <row r="6" spans="1:2" x14ac:dyDescent="0.35">
      <c r="A6" s="5">
        <v>34.622418993152678</v>
      </c>
      <c r="B6" s="4">
        <v>80000</v>
      </c>
    </row>
    <row r="7" spans="1:2" x14ac:dyDescent="0.35">
      <c r="A7" s="5">
        <v>36.471979178022593</v>
      </c>
      <c r="B7" s="4">
        <v>144400</v>
      </c>
    </row>
    <row r="8" spans="1:2" x14ac:dyDescent="0.35">
      <c r="A8" s="5">
        <v>36.959918981418014</v>
      </c>
      <c r="B8" s="4">
        <v>111595</v>
      </c>
    </row>
    <row r="9" spans="1:2" x14ac:dyDescent="0.35">
      <c r="A9" s="5">
        <v>39.3645601850003</v>
      </c>
      <c r="B9" s="4">
        <v>30000</v>
      </c>
    </row>
    <row r="10" spans="1:2" x14ac:dyDescent="0.35">
      <c r="A10" s="5">
        <v>39.442141203675419</v>
      </c>
      <c r="B10" s="4">
        <v>40000</v>
      </c>
    </row>
    <row r="11" spans="1:2" x14ac:dyDescent="0.35">
      <c r="A11" s="5">
        <v>39.619768518488854</v>
      </c>
      <c r="B11" s="4">
        <v>68173</v>
      </c>
    </row>
    <row r="12" spans="1:2" x14ac:dyDescent="0.35">
      <c r="A12" s="5">
        <v>40.367268530186266</v>
      </c>
      <c r="B12" s="4">
        <v>227954</v>
      </c>
    </row>
    <row r="13" spans="1:2" x14ac:dyDescent="0.35">
      <c r="A13" s="5">
        <v>44.539305567275733</v>
      </c>
      <c r="B13" s="4">
        <v>146094</v>
      </c>
    </row>
    <row r="14" spans="1:2" x14ac:dyDescent="0.35">
      <c r="A14" s="5">
        <v>45.654513900633901</v>
      </c>
      <c r="B14" s="4">
        <v>191827</v>
      </c>
    </row>
    <row r="15" spans="1:2" x14ac:dyDescent="0.35">
      <c r="A15" s="5">
        <v>50.667777777649462</v>
      </c>
      <c r="B15" s="4">
        <v>40000</v>
      </c>
    </row>
    <row r="16" spans="1:2" x14ac:dyDescent="0.35">
      <c r="A16" s="5">
        <v>50.699513900559396</v>
      </c>
      <c r="B16" s="4">
        <v>40000</v>
      </c>
    </row>
    <row r="17" spans="1:2" x14ac:dyDescent="0.35">
      <c r="A17" s="5">
        <v>51.51483797468245</v>
      </c>
      <c r="B17" s="4">
        <v>110519</v>
      </c>
    </row>
    <row r="18" spans="1:2" x14ac:dyDescent="0.35">
      <c r="A18" s="5">
        <v>52.32324074069038</v>
      </c>
      <c r="B18" s="4">
        <v>1500</v>
      </c>
    </row>
    <row r="19" spans="1:2" x14ac:dyDescent="0.35">
      <c r="A19" s="5">
        <v>53.306354166474193</v>
      </c>
      <c r="B19" s="4">
        <v>66870</v>
      </c>
    </row>
    <row r="20" spans="1:2" x14ac:dyDescent="0.35">
      <c r="A20" s="5">
        <v>56.066030092537403</v>
      </c>
      <c r="B20" s="4">
        <v>70782</v>
      </c>
    </row>
    <row r="21" spans="1:2" x14ac:dyDescent="0.35">
      <c r="A21" s="5">
        <v>56.246041678357869</v>
      </c>
      <c r="B21" s="4">
        <v>215682</v>
      </c>
    </row>
    <row r="22" spans="1:2" x14ac:dyDescent="0.35">
      <c r="A22" s="5">
        <v>56.489814814645797</v>
      </c>
      <c r="B22" s="4">
        <v>169464</v>
      </c>
    </row>
    <row r="23" spans="1:2" x14ac:dyDescent="0.35">
      <c r="A23" s="5">
        <v>58.228252326603979</v>
      </c>
      <c r="B23" s="4">
        <v>229437</v>
      </c>
    </row>
    <row r="24" spans="1:2" x14ac:dyDescent="0.35">
      <c r="A24" s="5">
        <v>58.334861110895872</v>
      </c>
      <c r="B24" s="4">
        <v>42300</v>
      </c>
    </row>
    <row r="25" spans="1:2" x14ac:dyDescent="0.35">
      <c r="A25" s="5">
        <v>58.391249999869615</v>
      </c>
      <c r="B25" s="4">
        <v>40000</v>
      </c>
    </row>
    <row r="26" spans="1:2" x14ac:dyDescent="0.35">
      <c r="A26" s="5">
        <v>58.535682881716639</v>
      </c>
      <c r="B26" s="4">
        <v>66694</v>
      </c>
    </row>
    <row r="27" spans="1:2" x14ac:dyDescent="0.35">
      <c r="A27" s="5">
        <v>58.578287048730999</v>
      </c>
      <c r="B27" s="4">
        <v>54700</v>
      </c>
    </row>
    <row r="28" spans="1:2" x14ac:dyDescent="0.35">
      <c r="A28" s="5">
        <v>58.671030092518777</v>
      </c>
      <c r="B28" s="4">
        <v>40000</v>
      </c>
    </row>
    <row r="29" spans="1:2" x14ac:dyDescent="0.35">
      <c r="A29" s="5">
        <v>58.711666678078473</v>
      </c>
      <c r="B29" s="4">
        <v>245700</v>
      </c>
    </row>
    <row r="30" spans="1:2" x14ac:dyDescent="0.35">
      <c r="A30" s="5">
        <v>58.712002314627171</v>
      </c>
      <c r="B30" s="4">
        <v>245700</v>
      </c>
    </row>
    <row r="31" spans="1:2" x14ac:dyDescent="0.35">
      <c r="A31" s="5">
        <v>58.717835647985339</v>
      </c>
      <c r="B31" s="4">
        <v>40000</v>
      </c>
    </row>
    <row r="32" spans="1:2" x14ac:dyDescent="0.35">
      <c r="A32" s="5">
        <v>58.916446771007031</v>
      </c>
      <c r="B32" s="4">
        <v>100732</v>
      </c>
    </row>
    <row r="33" spans="1:2" x14ac:dyDescent="0.35">
      <c r="A33" s="5">
        <v>59.361666678451002</v>
      </c>
      <c r="B33" s="4">
        <v>121300</v>
      </c>
    </row>
    <row r="34" spans="1:2" x14ac:dyDescent="0.35">
      <c r="A34" s="5">
        <v>60.299421308096498</v>
      </c>
      <c r="B34" s="4">
        <v>68047</v>
      </c>
    </row>
    <row r="35" spans="1:2" x14ac:dyDescent="0.35">
      <c r="A35" s="5">
        <v>60.612048611044884</v>
      </c>
      <c r="B35" s="4">
        <v>28000</v>
      </c>
    </row>
    <row r="36" spans="1:2" x14ac:dyDescent="0.35">
      <c r="A36" s="5">
        <v>62.050185196567327</v>
      </c>
      <c r="B36" s="4">
        <v>79916</v>
      </c>
    </row>
    <row r="37" spans="1:2" x14ac:dyDescent="0.35">
      <c r="A37" s="5">
        <v>62.382037048693746</v>
      </c>
      <c r="B37" s="4">
        <v>78586</v>
      </c>
    </row>
    <row r="38" spans="1:2" x14ac:dyDescent="0.35">
      <c r="A38" s="5">
        <v>62.483958333265036</v>
      </c>
      <c r="B38" s="4">
        <v>101308</v>
      </c>
    </row>
    <row r="39" spans="1:2" x14ac:dyDescent="0.35">
      <c r="A39" s="5">
        <v>62.544386574067175</v>
      </c>
      <c r="B39" s="4">
        <v>68047</v>
      </c>
    </row>
    <row r="40" spans="1:2" x14ac:dyDescent="0.35">
      <c r="A40" s="5">
        <v>62.548877314664423</v>
      </c>
      <c r="B40" s="4">
        <v>68047</v>
      </c>
    </row>
    <row r="41" spans="1:2" x14ac:dyDescent="0.35">
      <c r="A41" s="5">
        <v>62.561018530279398</v>
      </c>
      <c r="B41" s="4">
        <v>40300</v>
      </c>
    </row>
    <row r="42" spans="1:2" x14ac:dyDescent="0.35">
      <c r="A42" s="5">
        <v>62.562129641417414</v>
      </c>
      <c r="B42" s="4">
        <v>40300</v>
      </c>
    </row>
    <row r="43" spans="1:2" x14ac:dyDescent="0.35">
      <c r="A43" s="5">
        <v>62.569050925783813</v>
      </c>
      <c r="B43" s="4">
        <v>57900</v>
      </c>
    </row>
    <row r="44" spans="1:2" x14ac:dyDescent="0.35">
      <c r="A44" s="5">
        <v>62.604039363563061</v>
      </c>
      <c r="B44" s="4">
        <v>46800</v>
      </c>
    </row>
    <row r="45" spans="1:2" x14ac:dyDescent="0.35">
      <c r="A45" s="5">
        <v>62.612268530298024</v>
      </c>
      <c r="B45" s="4">
        <v>57900</v>
      </c>
    </row>
    <row r="46" spans="1:2" x14ac:dyDescent="0.35">
      <c r="A46" s="5">
        <v>62.625451388768852</v>
      </c>
      <c r="B46" s="4">
        <v>57900</v>
      </c>
    </row>
    <row r="47" spans="1:2" x14ac:dyDescent="0.35">
      <c r="A47" s="5">
        <v>62.684930555522442</v>
      </c>
      <c r="B47" s="4">
        <v>57900</v>
      </c>
    </row>
    <row r="48" spans="1:2" x14ac:dyDescent="0.35">
      <c r="A48" s="5">
        <v>62.994965277612209</v>
      </c>
      <c r="B48" s="4">
        <v>93000</v>
      </c>
    </row>
    <row r="49" spans="1:2" x14ac:dyDescent="0.35">
      <c r="A49" s="5">
        <v>63.230266203638166</v>
      </c>
      <c r="B49" s="4">
        <v>80539</v>
      </c>
    </row>
    <row r="50" spans="1:2" x14ac:dyDescent="0.35">
      <c r="A50" s="5">
        <v>63.364780104253441</v>
      </c>
      <c r="B50" s="4">
        <v>32000</v>
      </c>
    </row>
    <row r="51" spans="1:2" x14ac:dyDescent="0.35">
      <c r="A51" s="5">
        <v>63.377881955821067</v>
      </c>
      <c r="B51" s="4">
        <v>227400</v>
      </c>
    </row>
    <row r="52" spans="1:2" x14ac:dyDescent="0.35">
      <c r="A52" s="5">
        <v>63.402326388750225</v>
      </c>
      <c r="B52" s="4">
        <v>72000</v>
      </c>
    </row>
    <row r="53" spans="1:2" x14ac:dyDescent="0.35">
      <c r="A53" s="5">
        <v>63.406331030186266</v>
      </c>
      <c r="B53" s="4">
        <v>36300</v>
      </c>
    </row>
    <row r="54" spans="1:2" x14ac:dyDescent="0.35">
      <c r="A54" s="5">
        <v>63.406516203656793</v>
      </c>
      <c r="B54" s="4">
        <v>68047</v>
      </c>
    </row>
    <row r="55" spans="1:2" x14ac:dyDescent="0.35">
      <c r="A55" s="5">
        <v>63.424155103974044</v>
      </c>
      <c r="B55" s="4">
        <v>40000</v>
      </c>
    </row>
    <row r="56" spans="1:2" x14ac:dyDescent="0.35">
      <c r="A56" s="5">
        <v>63.429629629477859</v>
      </c>
      <c r="B56" s="4">
        <v>29700</v>
      </c>
    </row>
    <row r="57" spans="1:2" x14ac:dyDescent="0.35">
      <c r="A57" s="5">
        <v>63.564710659906268</v>
      </c>
      <c r="B57" s="4">
        <v>6000</v>
      </c>
    </row>
    <row r="58" spans="1:2" x14ac:dyDescent="0.35">
      <c r="A58" s="5">
        <v>63.62020833324641</v>
      </c>
      <c r="B58" s="4">
        <v>227400</v>
      </c>
    </row>
    <row r="59" spans="1:2" x14ac:dyDescent="0.35">
      <c r="A59" s="5">
        <v>63.64017362287268</v>
      </c>
      <c r="B59" s="4">
        <v>129700</v>
      </c>
    </row>
    <row r="60" spans="1:2" x14ac:dyDescent="0.35">
      <c r="A60" s="5">
        <v>63.641585648059845</v>
      </c>
      <c r="B60" s="4">
        <v>23600</v>
      </c>
    </row>
    <row r="61" spans="1:2" x14ac:dyDescent="0.35">
      <c r="A61" s="5">
        <v>63.667881944216788</v>
      </c>
      <c r="B61" s="4">
        <v>20000</v>
      </c>
    </row>
    <row r="62" spans="1:2" x14ac:dyDescent="0.35">
      <c r="A62" s="5">
        <v>64.322361122816801</v>
      </c>
      <c r="B62" s="4">
        <v>79662</v>
      </c>
    </row>
    <row r="63" spans="1:2" x14ac:dyDescent="0.35">
      <c r="A63" s="5">
        <v>64.332719918806106</v>
      </c>
      <c r="B63" s="4">
        <v>24300</v>
      </c>
    </row>
    <row r="64" spans="1:2" x14ac:dyDescent="0.35">
      <c r="A64" s="5">
        <v>64.339328703936189</v>
      </c>
      <c r="B64" s="4">
        <v>40000</v>
      </c>
    </row>
    <row r="65" spans="1:2" x14ac:dyDescent="0.35">
      <c r="A65" s="5">
        <v>64.340590277686715</v>
      </c>
      <c r="B65" s="4">
        <v>40000</v>
      </c>
    </row>
    <row r="66" spans="1:2" x14ac:dyDescent="0.35">
      <c r="A66" s="5">
        <v>64.350451388861984</v>
      </c>
      <c r="B66" s="4">
        <v>37500</v>
      </c>
    </row>
    <row r="67" spans="1:2" x14ac:dyDescent="0.35">
      <c r="A67" s="5">
        <v>64.365069444291294</v>
      </c>
      <c r="B67" s="4">
        <v>36300</v>
      </c>
    </row>
    <row r="68" spans="1:2" x14ac:dyDescent="0.35">
      <c r="A68" s="5">
        <v>64.417245370335877</v>
      </c>
      <c r="B68" s="4">
        <v>68047</v>
      </c>
    </row>
    <row r="69" spans="1:2" x14ac:dyDescent="0.35">
      <c r="A69" s="5">
        <v>64.431099536828697</v>
      </c>
      <c r="B69" s="4">
        <v>36300</v>
      </c>
    </row>
    <row r="70" spans="1:2" x14ac:dyDescent="0.35">
      <c r="A70" s="5">
        <v>64.43421297473833</v>
      </c>
      <c r="B70" s="4">
        <v>36300</v>
      </c>
    </row>
    <row r="71" spans="1:2" x14ac:dyDescent="0.35">
      <c r="A71" s="5">
        <v>64.442581018432975</v>
      </c>
      <c r="B71" s="4">
        <v>36300</v>
      </c>
    </row>
    <row r="72" spans="1:2" x14ac:dyDescent="0.35">
      <c r="A72" s="5">
        <v>64.545763888861984</v>
      </c>
      <c r="B72" s="4">
        <v>36300</v>
      </c>
    </row>
    <row r="73" spans="1:2" x14ac:dyDescent="0.35">
      <c r="A73" s="5">
        <v>64.556145844981074</v>
      </c>
      <c r="B73" s="4">
        <v>36300</v>
      </c>
    </row>
    <row r="74" spans="1:2" x14ac:dyDescent="0.35">
      <c r="A74" s="5">
        <v>64.600381944328547</v>
      </c>
      <c r="B74" s="4">
        <v>36300</v>
      </c>
    </row>
    <row r="75" spans="1:2" x14ac:dyDescent="0.35">
      <c r="A75" s="5">
        <v>64.624768518377095</v>
      </c>
      <c r="B75" s="4">
        <v>257000</v>
      </c>
    </row>
    <row r="76" spans="1:2" x14ac:dyDescent="0.35">
      <c r="A76" s="5">
        <v>64.633495382033288</v>
      </c>
      <c r="B76" s="4">
        <v>36300</v>
      </c>
    </row>
    <row r="77" spans="1:2" x14ac:dyDescent="0.35">
      <c r="A77" s="5">
        <v>64.634814814664423</v>
      </c>
      <c r="B77" s="4">
        <v>66620</v>
      </c>
    </row>
    <row r="78" spans="1:2" x14ac:dyDescent="0.35">
      <c r="A78" s="5">
        <v>64.703564814757556</v>
      </c>
      <c r="B78" s="4">
        <v>49600</v>
      </c>
    </row>
    <row r="79" spans="1:2" x14ac:dyDescent="0.35">
      <c r="A79" s="5">
        <v>64.753298610914499</v>
      </c>
      <c r="B79" s="4">
        <v>65860</v>
      </c>
    </row>
    <row r="80" spans="1:2" x14ac:dyDescent="0.35">
      <c r="A80" s="5">
        <v>64.755567141342908</v>
      </c>
      <c r="B80" s="4">
        <v>139100</v>
      </c>
    </row>
    <row r="81" spans="1:2" x14ac:dyDescent="0.35">
      <c r="A81" s="5">
        <v>64.770034722052515</v>
      </c>
      <c r="B81" s="4">
        <v>81160</v>
      </c>
    </row>
    <row r="82" spans="1:2" x14ac:dyDescent="0.35">
      <c r="A82" s="5">
        <v>65.244525462854654</v>
      </c>
      <c r="B82" s="4">
        <v>122827</v>
      </c>
    </row>
    <row r="83" spans="1:2" x14ac:dyDescent="0.35">
      <c r="A83" s="5">
        <v>65.316481481306255</v>
      </c>
      <c r="B83" s="4">
        <v>40000</v>
      </c>
    </row>
    <row r="84" spans="1:2" x14ac:dyDescent="0.35">
      <c r="A84" s="5">
        <v>65.317824074067175</v>
      </c>
      <c r="B84" s="4">
        <v>40000</v>
      </c>
    </row>
    <row r="85" spans="1:2" x14ac:dyDescent="0.35">
      <c r="A85" s="5">
        <v>65.323055567219853</v>
      </c>
      <c r="B85" s="4">
        <v>36300</v>
      </c>
    </row>
    <row r="86" spans="1:2" x14ac:dyDescent="0.35">
      <c r="A86" s="5">
        <v>65.359502314589918</v>
      </c>
      <c r="B86" s="4">
        <v>242000</v>
      </c>
    </row>
    <row r="87" spans="1:2" x14ac:dyDescent="0.35">
      <c r="A87" s="5">
        <v>65.366412048693746</v>
      </c>
      <c r="B87" s="4">
        <v>1500</v>
      </c>
    </row>
    <row r="88" spans="1:2" x14ac:dyDescent="0.35">
      <c r="A88" s="5">
        <v>65.490104178432375</v>
      </c>
      <c r="B88" s="4">
        <v>68047</v>
      </c>
    </row>
    <row r="89" spans="1:2" x14ac:dyDescent="0.35">
      <c r="A89" s="5">
        <v>65.54644675925374</v>
      </c>
      <c r="B89" s="4">
        <v>13300</v>
      </c>
    </row>
    <row r="90" spans="1:2" x14ac:dyDescent="0.35">
      <c r="A90" s="5">
        <v>65.562256944365799</v>
      </c>
      <c r="B90" s="4">
        <v>69380</v>
      </c>
    </row>
    <row r="91" spans="1:2" x14ac:dyDescent="0.35">
      <c r="A91" s="5">
        <v>65.62844907399267</v>
      </c>
      <c r="B91" s="4">
        <v>32000</v>
      </c>
    </row>
    <row r="92" spans="1:2" x14ac:dyDescent="0.35">
      <c r="A92" s="5">
        <v>65.630358796101063</v>
      </c>
      <c r="B92" s="4">
        <v>242000</v>
      </c>
    </row>
    <row r="93" spans="1:2" x14ac:dyDescent="0.35">
      <c r="A93" s="5">
        <v>65.636006944347173</v>
      </c>
      <c r="B93" s="4">
        <v>24000</v>
      </c>
    </row>
    <row r="94" spans="1:2" x14ac:dyDescent="0.35">
      <c r="A94" s="5">
        <v>65.688402789179236</v>
      </c>
      <c r="B94" s="4">
        <v>153300</v>
      </c>
    </row>
    <row r="95" spans="1:2" x14ac:dyDescent="0.35">
      <c r="A95" s="5">
        <v>65.690532407257706</v>
      </c>
      <c r="B95" s="4">
        <v>36300</v>
      </c>
    </row>
    <row r="96" spans="1:2" x14ac:dyDescent="0.35">
      <c r="A96" s="5">
        <v>66.047048611100763</v>
      </c>
      <c r="B96" s="4">
        <v>140094</v>
      </c>
    </row>
    <row r="97" spans="1:2" x14ac:dyDescent="0.35">
      <c r="A97" s="5">
        <v>66.261134271044284</v>
      </c>
      <c r="B97" s="4">
        <v>65700</v>
      </c>
    </row>
    <row r="98" spans="1:2" x14ac:dyDescent="0.35">
      <c r="A98" s="5">
        <v>66.263240740634501</v>
      </c>
      <c r="B98" s="4">
        <v>65700</v>
      </c>
    </row>
    <row r="99" spans="1:2" x14ac:dyDescent="0.35">
      <c r="A99" s="5">
        <v>66.31997685180977</v>
      </c>
      <c r="B99" s="4">
        <v>77343</v>
      </c>
    </row>
    <row r="100" spans="1:2" x14ac:dyDescent="0.35">
      <c r="A100" s="5">
        <v>66.325798622798175</v>
      </c>
      <c r="B100" s="4">
        <v>78696</v>
      </c>
    </row>
    <row r="101" spans="1:2" x14ac:dyDescent="0.35">
      <c r="A101" s="5">
        <v>66.353958345018327</v>
      </c>
      <c r="B101" s="4">
        <v>40000</v>
      </c>
    </row>
    <row r="102" spans="1:2" x14ac:dyDescent="0.35">
      <c r="A102" s="5">
        <v>66.355381944216788</v>
      </c>
      <c r="B102" s="4">
        <v>40000</v>
      </c>
    </row>
    <row r="103" spans="1:2" x14ac:dyDescent="0.35">
      <c r="A103" s="5">
        <v>66.356458333320916</v>
      </c>
      <c r="B103" s="4">
        <v>92900</v>
      </c>
    </row>
    <row r="104" spans="1:2" x14ac:dyDescent="0.35">
      <c r="A104" s="5">
        <v>66.358819455839694</v>
      </c>
      <c r="B104" s="4">
        <v>36300</v>
      </c>
    </row>
    <row r="105" spans="1:2" x14ac:dyDescent="0.35">
      <c r="A105" s="5">
        <v>66.427129629533738</v>
      </c>
      <c r="B105" s="4">
        <v>36300</v>
      </c>
    </row>
    <row r="106" spans="1:2" x14ac:dyDescent="0.35">
      <c r="A106" s="5">
        <v>66.531828715465963</v>
      </c>
      <c r="B106" s="4">
        <v>36300</v>
      </c>
    </row>
    <row r="107" spans="1:2" x14ac:dyDescent="0.35">
      <c r="A107" s="5">
        <v>66.533622696530074</v>
      </c>
      <c r="B107" s="4">
        <v>36000</v>
      </c>
    </row>
    <row r="108" spans="1:2" x14ac:dyDescent="0.35">
      <c r="A108" s="5">
        <v>66.607812511734664</v>
      </c>
      <c r="B108" s="4">
        <v>12300</v>
      </c>
    </row>
    <row r="109" spans="1:2" x14ac:dyDescent="0.35">
      <c r="A109" s="5">
        <v>66.610358796082437</v>
      </c>
      <c r="B109" s="4">
        <v>40000</v>
      </c>
    </row>
    <row r="110" spans="1:2" x14ac:dyDescent="0.35">
      <c r="A110" s="5">
        <v>66.619409733917564</v>
      </c>
      <c r="B110" s="4">
        <v>257000</v>
      </c>
    </row>
    <row r="111" spans="1:2" x14ac:dyDescent="0.35">
      <c r="A111" s="5">
        <v>66.660243066959083</v>
      </c>
      <c r="B111" s="4">
        <v>36300</v>
      </c>
    </row>
    <row r="112" spans="1:2" x14ac:dyDescent="0.35">
      <c r="A112" s="5">
        <v>67.050277789123356</v>
      </c>
      <c r="B112" s="4">
        <v>68047</v>
      </c>
    </row>
    <row r="113" spans="1:2" x14ac:dyDescent="0.35">
      <c r="A113" s="5">
        <v>67.052442141342908</v>
      </c>
      <c r="B113" s="4">
        <v>77049</v>
      </c>
    </row>
    <row r="114" spans="1:2" x14ac:dyDescent="0.35">
      <c r="A114" s="5">
        <v>67.085185185074806</v>
      </c>
      <c r="B114" s="4">
        <v>71000</v>
      </c>
    </row>
    <row r="115" spans="1:2" x14ac:dyDescent="0.35">
      <c r="A115" s="5">
        <v>67.274895844981074</v>
      </c>
      <c r="B115" s="4">
        <v>390913</v>
      </c>
    </row>
    <row r="116" spans="1:2" x14ac:dyDescent="0.35">
      <c r="A116" s="5">
        <v>67.335868055466563</v>
      </c>
      <c r="B116" s="4">
        <v>24000</v>
      </c>
    </row>
    <row r="117" spans="1:2" x14ac:dyDescent="0.35">
      <c r="A117" s="5">
        <v>67.379085659515113</v>
      </c>
      <c r="B117" s="4">
        <v>78696</v>
      </c>
    </row>
    <row r="118" spans="1:2" x14ac:dyDescent="0.35">
      <c r="A118" s="5">
        <v>67.391377326566726</v>
      </c>
      <c r="B118" s="4">
        <v>78696</v>
      </c>
    </row>
    <row r="119" spans="1:2" x14ac:dyDescent="0.35">
      <c r="A119" s="5">
        <v>67.395023148041219</v>
      </c>
      <c r="B119" s="4">
        <v>152033</v>
      </c>
    </row>
    <row r="120" spans="1:2" x14ac:dyDescent="0.35">
      <c r="A120" s="5">
        <v>67.493946759030223</v>
      </c>
      <c r="B120" s="4">
        <v>68047</v>
      </c>
    </row>
    <row r="121" spans="1:2" x14ac:dyDescent="0.35">
      <c r="A121" s="5">
        <v>67.550347222015262</v>
      </c>
      <c r="B121" s="4">
        <v>24000</v>
      </c>
    </row>
    <row r="122" spans="1:2" x14ac:dyDescent="0.35">
      <c r="A122" s="5">
        <v>67.55248842574656</v>
      </c>
      <c r="B122" s="4">
        <v>6000</v>
      </c>
    </row>
    <row r="123" spans="1:2" x14ac:dyDescent="0.35">
      <c r="A123" s="5">
        <v>67.576469919178635</v>
      </c>
      <c r="B123" s="4">
        <v>12300</v>
      </c>
    </row>
    <row r="124" spans="1:2" x14ac:dyDescent="0.35">
      <c r="A124" s="5">
        <v>67.578749999869615</v>
      </c>
      <c r="B124" s="4">
        <v>12300</v>
      </c>
    </row>
    <row r="125" spans="1:2" x14ac:dyDescent="0.35">
      <c r="A125" s="5">
        <v>67.583206018432975</v>
      </c>
      <c r="B125" s="4">
        <v>68047</v>
      </c>
    </row>
    <row r="126" spans="1:2" x14ac:dyDescent="0.35">
      <c r="A126" s="5">
        <v>67.589305555447936</v>
      </c>
      <c r="B126" s="4">
        <v>90362</v>
      </c>
    </row>
    <row r="127" spans="1:2" x14ac:dyDescent="0.35">
      <c r="A127" s="5">
        <v>67.597569444216788</v>
      </c>
      <c r="B127" s="4">
        <v>68173</v>
      </c>
    </row>
    <row r="128" spans="1:2" x14ac:dyDescent="0.35">
      <c r="A128" s="5">
        <v>67.614432882051915</v>
      </c>
      <c r="B128" s="4">
        <v>36300</v>
      </c>
    </row>
    <row r="129" spans="1:2" x14ac:dyDescent="0.35">
      <c r="A129" s="5">
        <v>67.64724537031725</v>
      </c>
      <c r="B129" s="4">
        <v>78586</v>
      </c>
    </row>
    <row r="130" spans="1:2" x14ac:dyDescent="0.35">
      <c r="A130" s="5">
        <v>67.665740752127022</v>
      </c>
      <c r="B130" s="4">
        <v>80900</v>
      </c>
    </row>
    <row r="131" spans="1:2" x14ac:dyDescent="0.35">
      <c r="A131" s="5">
        <v>67.696053252089769</v>
      </c>
      <c r="B131" s="4">
        <v>67704</v>
      </c>
    </row>
    <row r="132" spans="1:2" x14ac:dyDescent="0.35">
      <c r="A132" s="5">
        <v>67.705995370168239</v>
      </c>
      <c r="B132" s="4">
        <v>38600</v>
      </c>
    </row>
    <row r="133" spans="1:2" x14ac:dyDescent="0.35">
      <c r="A133" s="5">
        <v>68.156886573880911</v>
      </c>
      <c r="B133" s="4">
        <v>79640</v>
      </c>
    </row>
    <row r="134" spans="1:2" x14ac:dyDescent="0.35">
      <c r="A134" s="5">
        <v>68.578715289477259</v>
      </c>
      <c r="B134" s="4">
        <v>79893</v>
      </c>
    </row>
    <row r="135" spans="1:2" x14ac:dyDescent="0.35">
      <c r="A135" s="5">
        <v>68.655625011771917</v>
      </c>
      <c r="B135" s="4">
        <v>593677</v>
      </c>
    </row>
    <row r="136" spans="1:2" x14ac:dyDescent="0.35">
      <c r="A136" s="5">
        <v>69.004282419104129</v>
      </c>
      <c r="B136" s="4">
        <v>88827</v>
      </c>
    </row>
    <row r="137" spans="1:2" x14ac:dyDescent="0.35">
      <c r="A137" s="5">
        <v>69.725520845036954</v>
      </c>
      <c r="B137" s="4">
        <v>86552</v>
      </c>
    </row>
    <row r="138" spans="1:2" x14ac:dyDescent="0.35">
      <c r="A138" s="5">
        <v>70.115439826156944</v>
      </c>
      <c r="B138" s="4">
        <v>211430</v>
      </c>
    </row>
    <row r="139" spans="1:2" x14ac:dyDescent="0.35">
      <c r="A139" s="5">
        <v>70.368298622779548</v>
      </c>
      <c r="B139" s="4">
        <v>36300</v>
      </c>
    </row>
    <row r="140" spans="1:2" x14ac:dyDescent="0.35">
      <c r="A140" s="5">
        <v>70.368958344683051</v>
      </c>
      <c r="B140" s="4">
        <v>68047</v>
      </c>
    </row>
    <row r="141" spans="1:2" x14ac:dyDescent="0.35">
      <c r="A141" s="5">
        <v>70.374293993227184</v>
      </c>
      <c r="B141" s="4">
        <v>6000</v>
      </c>
    </row>
    <row r="142" spans="1:2" x14ac:dyDescent="0.35">
      <c r="A142" s="5">
        <v>70.375046307686716</v>
      </c>
      <c r="B142" s="4">
        <v>6000</v>
      </c>
    </row>
    <row r="143" spans="1:2" x14ac:dyDescent="0.35">
      <c r="A143" s="5">
        <v>70.390219907276332</v>
      </c>
      <c r="B143" s="4">
        <v>40000</v>
      </c>
    </row>
    <row r="144" spans="1:2" x14ac:dyDescent="0.35">
      <c r="A144" s="5">
        <v>70.437222233973444</v>
      </c>
      <c r="B144" s="4">
        <v>40000</v>
      </c>
    </row>
    <row r="145" spans="1:2" x14ac:dyDescent="0.35">
      <c r="A145" s="5">
        <v>70.438356493134052</v>
      </c>
      <c r="B145" s="4">
        <v>40000</v>
      </c>
    </row>
    <row r="146" spans="1:2" x14ac:dyDescent="0.35">
      <c r="A146" s="5">
        <v>70.440335648134351</v>
      </c>
      <c r="B146" s="4">
        <v>36300</v>
      </c>
    </row>
    <row r="147" spans="1:2" x14ac:dyDescent="0.35">
      <c r="A147" s="5">
        <v>70.484988425858319</v>
      </c>
      <c r="B147" s="4">
        <v>78419</v>
      </c>
    </row>
    <row r="148" spans="1:2" x14ac:dyDescent="0.35">
      <c r="A148" s="5">
        <v>70.529594919178635</v>
      </c>
      <c r="B148" s="4">
        <v>6000</v>
      </c>
    </row>
    <row r="149" spans="1:2" x14ac:dyDescent="0.35">
      <c r="A149" s="5">
        <v>70.532384259160608</v>
      </c>
      <c r="B149" s="4">
        <v>6000</v>
      </c>
    </row>
    <row r="150" spans="1:2" x14ac:dyDescent="0.35">
      <c r="A150" s="5">
        <v>70.548437499906868</v>
      </c>
      <c r="B150" s="4">
        <v>40000</v>
      </c>
    </row>
    <row r="151" spans="1:2" x14ac:dyDescent="0.35">
      <c r="A151" s="5">
        <v>70.563194444403052</v>
      </c>
      <c r="B151" s="4">
        <v>36300</v>
      </c>
    </row>
    <row r="152" spans="1:2" x14ac:dyDescent="0.35">
      <c r="A152" s="5">
        <v>70.579918993171304</v>
      </c>
      <c r="B152" s="4">
        <v>6000</v>
      </c>
    </row>
    <row r="153" spans="1:2" x14ac:dyDescent="0.35">
      <c r="A153" s="5">
        <v>70.592002326156944</v>
      </c>
      <c r="B153" s="4">
        <v>12300</v>
      </c>
    </row>
    <row r="154" spans="1:2" x14ac:dyDescent="0.35">
      <c r="A154" s="5">
        <v>70.610798622481525</v>
      </c>
      <c r="B154" s="4">
        <v>36000</v>
      </c>
    </row>
    <row r="155" spans="1:2" x14ac:dyDescent="0.35">
      <c r="A155" s="5">
        <v>70.615277789533138</v>
      </c>
      <c r="B155" s="4">
        <v>103400</v>
      </c>
    </row>
    <row r="156" spans="1:2" x14ac:dyDescent="0.35">
      <c r="A156" s="5">
        <v>70.627766203600913</v>
      </c>
      <c r="B156" s="4">
        <v>12300</v>
      </c>
    </row>
    <row r="157" spans="1:2" x14ac:dyDescent="0.35">
      <c r="A157" s="5">
        <v>70.657094919122756</v>
      </c>
      <c r="B157" s="4">
        <v>68047</v>
      </c>
    </row>
    <row r="158" spans="1:2" x14ac:dyDescent="0.35">
      <c r="A158" s="5">
        <v>70.664305567275733</v>
      </c>
      <c r="B158" s="4">
        <v>36300</v>
      </c>
    </row>
    <row r="159" spans="1:2" x14ac:dyDescent="0.35">
      <c r="A159" s="5">
        <v>70.667592592537403</v>
      </c>
      <c r="B159" s="4">
        <v>40000</v>
      </c>
    </row>
    <row r="160" spans="1:2" x14ac:dyDescent="0.35">
      <c r="A160" s="5">
        <v>70.689062499906868</v>
      </c>
      <c r="B160" s="4">
        <v>78480</v>
      </c>
    </row>
    <row r="161" spans="1:2" x14ac:dyDescent="0.35">
      <c r="A161" s="5">
        <v>70.696018518414348</v>
      </c>
      <c r="B161" s="4">
        <v>78839</v>
      </c>
    </row>
    <row r="162" spans="1:2" x14ac:dyDescent="0.35">
      <c r="A162" s="5">
        <v>70.715115752536803</v>
      </c>
      <c r="B162" s="4">
        <v>36300</v>
      </c>
    </row>
    <row r="163" spans="1:2" x14ac:dyDescent="0.35">
      <c r="A163" s="5">
        <v>70.974965277593583</v>
      </c>
      <c r="B163" s="4">
        <v>195766</v>
      </c>
    </row>
    <row r="164" spans="1:2" x14ac:dyDescent="0.35">
      <c r="A164" s="5">
        <v>70.97991898143664</v>
      </c>
      <c r="B164" s="4">
        <v>77442</v>
      </c>
    </row>
    <row r="165" spans="1:2" x14ac:dyDescent="0.35">
      <c r="A165" s="5">
        <v>71.025462974328548</v>
      </c>
      <c r="B165" s="4">
        <v>79833</v>
      </c>
    </row>
    <row r="166" spans="1:2" x14ac:dyDescent="0.35">
      <c r="A166" s="5">
        <v>71.239699074067175</v>
      </c>
      <c r="B166" s="4">
        <v>309214</v>
      </c>
    </row>
    <row r="167" spans="1:2" x14ac:dyDescent="0.35">
      <c r="A167" s="5">
        <v>71.296377314720303</v>
      </c>
      <c r="B167" s="4">
        <v>66620</v>
      </c>
    </row>
    <row r="168" spans="1:2" x14ac:dyDescent="0.35">
      <c r="A168" s="5">
        <v>71.303761573974043</v>
      </c>
      <c r="B168" s="4">
        <v>36300</v>
      </c>
    </row>
    <row r="169" spans="1:2" x14ac:dyDescent="0.35">
      <c r="A169" s="5">
        <v>71.312650474719703</v>
      </c>
      <c r="B169" s="4">
        <v>36300</v>
      </c>
    </row>
    <row r="170" spans="1:2" x14ac:dyDescent="0.35">
      <c r="A170" s="5">
        <v>71.374826400540769</v>
      </c>
      <c r="B170" s="4">
        <v>36300</v>
      </c>
    </row>
    <row r="171" spans="1:2" x14ac:dyDescent="0.35">
      <c r="A171" s="5">
        <v>71.385694455821067</v>
      </c>
      <c r="B171" s="4">
        <v>40000</v>
      </c>
    </row>
    <row r="172" spans="1:2" x14ac:dyDescent="0.35">
      <c r="A172" s="5">
        <v>71.405937499832362</v>
      </c>
      <c r="B172" s="4">
        <v>36300</v>
      </c>
    </row>
    <row r="173" spans="1:2" x14ac:dyDescent="0.35">
      <c r="A173" s="5">
        <v>71.411516203545034</v>
      </c>
      <c r="B173" s="4">
        <v>38600</v>
      </c>
    </row>
    <row r="174" spans="1:2" x14ac:dyDescent="0.35">
      <c r="A174" s="5">
        <v>71.42144675925374</v>
      </c>
      <c r="B174" s="4">
        <v>36300</v>
      </c>
    </row>
    <row r="175" spans="1:2" x14ac:dyDescent="0.35">
      <c r="A175" s="5">
        <v>71.439930555410683</v>
      </c>
      <c r="B175" s="4">
        <v>24800</v>
      </c>
    </row>
    <row r="176" spans="1:2" x14ac:dyDescent="0.35">
      <c r="A176" s="5">
        <v>71.442256944254041</v>
      </c>
      <c r="B176" s="4">
        <v>25300</v>
      </c>
    </row>
    <row r="177" spans="1:2" x14ac:dyDescent="0.35">
      <c r="A177" s="5">
        <v>71.507870382163674</v>
      </c>
      <c r="B177" s="4">
        <v>36300</v>
      </c>
    </row>
    <row r="178" spans="1:2" x14ac:dyDescent="0.35">
      <c r="A178" s="5">
        <v>71.566759270615876</v>
      </c>
      <c r="B178" s="4">
        <v>36300</v>
      </c>
    </row>
    <row r="179" spans="1:2" x14ac:dyDescent="0.35">
      <c r="A179" s="5">
        <v>71.574293981306255</v>
      </c>
      <c r="B179" s="4">
        <v>29700</v>
      </c>
    </row>
    <row r="180" spans="1:2" x14ac:dyDescent="0.35">
      <c r="A180" s="5">
        <v>71.597037036903203</v>
      </c>
      <c r="B180" s="4">
        <v>36300</v>
      </c>
    </row>
    <row r="181" spans="1:2" x14ac:dyDescent="0.35">
      <c r="A181" s="5">
        <v>71.669317129533738</v>
      </c>
      <c r="B181" s="4">
        <v>257000</v>
      </c>
    </row>
    <row r="182" spans="1:2" x14ac:dyDescent="0.35">
      <c r="A182" s="5">
        <v>71.683726851828396</v>
      </c>
      <c r="B182" s="4">
        <v>22700</v>
      </c>
    </row>
    <row r="183" spans="1:2" x14ac:dyDescent="0.35">
      <c r="A183" s="5">
        <v>71.697361122816801</v>
      </c>
      <c r="B183" s="4">
        <v>36300</v>
      </c>
    </row>
    <row r="184" spans="1:2" x14ac:dyDescent="0.35">
      <c r="A184" s="5">
        <v>71.71384260430932</v>
      </c>
      <c r="B184" s="4">
        <v>36300</v>
      </c>
    </row>
    <row r="185" spans="1:2" x14ac:dyDescent="0.35">
      <c r="A185" s="5">
        <v>72.024108808021992</v>
      </c>
      <c r="B185" s="4">
        <v>79640</v>
      </c>
    </row>
    <row r="186" spans="1:2" x14ac:dyDescent="0.35">
      <c r="A186" s="5">
        <v>72.326805566903204</v>
      </c>
      <c r="B186" s="4">
        <v>6000</v>
      </c>
    </row>
    <row r="187" spans="1:2" x14ac:dyDescent="0.35">
      <c r="A187" s="5">
        <v>72.332546307705343</v>
      </c>
      <c r="B187" s="4">
        <v>91389</v>
      </c>
    </row>
    <row r="188" spans="1:2" x14ac:dyDescent="0.35">
      <c r="A188" s="5">
        <v>72.333437511697412</v>
      </c>
      <c r="B188" s="4">
        <v>40000</v>
      </c>
    </row>
    <row r="189" spans="1:2" x14ac:dyDescent="0.35">
      <c r="A189" s="5">
        <v>72.367685196921229</v>
      </c>
      <c r="B189" s="4">
        <v>36300</v>
      </c>
    </row>
    <row r="190" spans="1:2" x14ac:dyDescent="0.35">
      <c r="A190" s="5">
        <v>72.520000011660159</v>
      </c>
      <c r="B190" s="4">
        <v>20000</v>
      </c>
    </row>
    <row r="191" spans="1:2" x14ac:dyDescent="0.35">
      <c r="A191" s="5">
        <v>72.534780092537403</v>
      </c>
      <c r="B191" s="4">
        <v>6000</v>
      </c>
    </row>
    <row r="192" spans="1:2" x14ac:dyDescent="0.35">
      <c r="A192" s="5">
        <v>72.539791678078473</v>
      </c>
      <c r="B192" s="4">
        <v>12300</v>
      </c>
    </row>
    <row r="193" spans="1:2" x14ac:dyDescent="0.35">
      <c r="A193" s="5">
        <v>72.553055567201227</v>
      </c>
      <c r="B193" s="4">
        <v>36300</v>
      </c>
    </row>
    <row r="194" spans="1:2" x14ac:dyDescent="0.35">
      <c r="A194" s="5">
        <v>72.570763888768852</v>
      </c>
      <c r="B194" s="4">
        <v>36300</v>
      </c>
    </row>
    <row r="195" spans="1:2" x14ac:dyDescent="0.35">
      <c r="A195" s="5">
        <v>72.57516203681007</v>
      </c>
      <c r="B195" s="4">
        <v>36300</v>
      </c>
    </row>
    <row r="196" spans="1:2" x14ac:dyDescent="0.35">
      <c r="A196" s="5">
        <v>72.595138888806105</v>
      </c>
      <c r="B196" s="4">
        <v>12300</v>
      </c>
    </row>
    <row r="197" spans="1:2" x14ac:dyDescent="0.35">
      <c r="A197" s="5">
        <v>72.604861110914499</v>
      </c>
      <c r="B197" s="4">
        <v>6000</v>
      </c>
    </row>
    <row r="198" spans="1:2" x14ac:dyDescent="0.35">
      <c r="A198" s="5">
        <v>72.631423622835428</v>
      </c>
      <c r="B198" s="4">
        <v>68047</v>
      </c>
    </row>
    <row r="199" spans="1:2" x14ac:dyDescent="0.35">
      <c r="A199" s="5">
        <v>72.638576388824731</v>
      </c>
      <c r="B199" s="4">
        <v>51000</v>
      </c>
    </row>
    <row r="200" spans="1:2" x14ac:dyDescent="0.35">
      <c r="A200" s="5">
        <v>72.649745370261371</v>
      </c>
      <c r="B200" s="4">
        <v>12300</v>
      </c>
    </row>
    <row r="201" spans="1:2" x14ac:dyDescent="0.35">
      <c r="A201" s="5">
        <v>72.657893518451601</v>
      </c>
      <c r="B201" s="4">
        <v>40000</v>
      </c>
    </row>
    <row r="202" spans="1:2" x14ac:dyDescent="0.35">
      <c r="A202" s="5">
        <v>72.667442129459232</v>
      </c>
      <c r="B202" s="4">
        <v>227400</v>
      </c>
    </row>
    <row r="203" spans="1:2" x14ac:dyDescent="0.35">
      <c r="A203" s="5">
        <v>72.674085659906268</v>
      </c>
      <c r="B203" s="4">
        <v>36300</v>
      </c>
    </row>
    <row r="204" spans="1:2" x14ac:dyDescent="0.35">
      <c r="A204" s="5">
        <v>72.674849548842758</v>
      </c>
      <c r="B204" s="4">
        <v>36300</v>
      </c>
    </row>
    <row r="205" spans="1:2" x14ac:dyDescent="0.35">
      <c r="A205" s="5">
        <v>72.701099536847323</v>
      </c>
      <c r="B205" s="4">
        <v>36300</v>
      </c>
    </row>
    <row r="206" spans="1:2" x14ac:dyDescent="0.35">
      <c r="A206" s="5">
        <v>72.710787036921829</v>
      </c>
      <c r="B206" s="4">
        <v>36300</v>
      </c>
    </row>
    <row r="207" spans="1:2" x14ac:dyDescent="0.35">
      <c r="A207" s="5">
        <v>73.104687499813735</v>
      </c>
      <c r="B207" s="4">
        <v>92392</v>
      </c>
    </row>
    <row r="208" spans="1:2" x14ac:dyDescent="0.35">
      <c r="A208" s="5">
        <v>73.22613425925374</v>
      </c>
      <c r="B208" s="4">
        <v>147750</v>
      </c>
    </row>
    <row r="209" spans="1:2" x14ac:dyDescent="0.35">
      <c r="A209" s="5">
        <v>73.272511573974043</v>
      </c>
      <c r="B209" s="4">
        <v>98044</v>
      </c>
    </row>
    <row r="210" spans="1:2" x14ac:dyDescent="0.35">
      <c r="A210" s="5">
        <v>73.275717603974044</v>
      </c>
      <c r="B210" s="4">
        <v>67814</v>
      </c>
    </row>
    <row r="211" spans="1:2" x14ac:dyDescent="0.35">
      <c r="A211" s="5">
        <v>73.309849536977708</v>
      </c>
      <c r="B211" s="4">
        <v>66820</v>
      </c>
    </row>
    <row r="212" spans="1:2" x14ac:dyDescent="0.35">
      <c r="A212" s="5">
        <v>73.325555555522442</v>
      </c>
      <c r="B212" s="4">
        <v>40000</v>
      </c>
    </row>
    <row r="213" spans="1:2" x14ac:dyDescent="0.35">
      <c r="A213" s="5">
        <v>73.392685196828097</v>
      </c>
      <c r="B213" s="4">
        <v>6000</v>
      </c>
    </row>
    <row r="214" spans="1:2" x14ac:dyDescent="0.35">
      <c r="A214" s="5">
        <v>73.393726851791143</v>
      </c>
      <c r="B214" s="4">
        <v>40000</v>
      </c>
    </row>
    <row r="215" spans="1:2" x14ac:dyDescent="0.35">
      <c r="A215" s="5">
        <v>73.399583333171904</v>
      </c>
      <c r="B215" s="4">
        <v>12300</v>
      </c>
    </row>
    <row r="216" spans="1:2" x14ac:dyDescent="0.35">
      <c r="A216" s="5">
        <v>73.405706030316651</v>
      </c>
      <c r="B216" s="4">
        <v>36300</v>
      </c>
    </row>
    <row r="217" spans="1:2" x14ac:dyDescent="0.35">
      <c r="A217" s="5">
        <v>73.423692129552364</v>
      </c>
      <c r="B217" s="4">
        <v>36300</v>
      </c>
    </row>
    <row r="218" spans="1:2" x14ac:dyDescent="0.35">
      <c r="A218" s="5">
        <v>73.482465289533138</v>
      </c>
      <c r="B218" s="4">
        <v>406873</v>
      </c>
    </row>
    <row r="219" spans="1:2" x14ac:dyDescent="0.35">
      <c r="A219" s="5">
        <v>73.512939826585352</v>
      </c>
      <c r="B219" s="4">
        <v>68047</v>
      </c>
    </row>
    <row r="220" spans="1:2" x14ac:dyDescent="0.35">
      <c r="A220" s="5">
        <v>73.544525474309921</v>
      </c>
      <c r="B220" s="4">
        <v>12300</v>
      </c>
    </row>
    <row r="221" spans="1:2" x14ac:dyDescent="0.35">
      <c r="A221" s="5">
        <v>73.56408564792946</v>
      </c>
      <c r="B221" s="4">
        <v>24000</v>
      </c>
    </row>
    <row r="222" spans="1:2" x14ac:dyDescent="0.35">
      <c r="A222" s="5">
        <v>73.567569444421679</v>
      </c>
      <c r="B222" s="4">
        <v>24000</v>
      </c>
    </row>
    <row r="223" spans="1:2" x14ac:dyDescent="0.35">
      <c r="A223" s="5">
        <v>73.579907419160008</v>
      </c>
      <c r="B223" s="4">
        <v>6000</v>
      </c>
    </row>
    <row r="224" spans="1:2" x14ac:dyDescent="0.35">
      <c r="A224" s="5">
        <v>73.584363437723368</v>
      </c>
      <c r="B224" s="4">
        <v>36000</v>
      </c>
    </row>
    <row r="225" spans="1:2" x14ac:dyDescent="0.35">
      <c r="A225" s="5">
        <v>73.588275462854654</v>
      </c>
      <c r="B225" s="4">
        <v>279341</v>
      </c>
    </row>
    <row r="226" spans="1:2" x14ac:dyDescent="0.35">
      <c r="A226" s="5">
        <v>73.589108807966113</v>
      </c>
      <c r="B226" s="4">
        <v>36300</v>
      </c>
    </row>
    <row r="227" spans="1:2" x14ac:dyDescent="0.35">
      <c r="A227" s="5">
        <v>73.594756956212223</v>
      </c>
      <c r="B227" s="4">
        <v>36000</v>
      </c>
    </row>
    <row r="228" spans="1:2" x14ac:dyDescent="0.35">
      <c r="A228" s="5">
        <v>73.598368067294359</v>
      </c>
      <c r="B228" s="4">
        <v>69774</v>
      </c>
    </row>
    <row r="229" spans="1:2" x14ac:dyDescent="0.35">
      <c r="A229" s="5">
        <v>73.60092593729496</v>
      </c>
      <c r="B229" s="4">
        <v>40000</v>
      </c>
    </row>
    <row r="230" spans="1:2" x14ac:dyDescent="0.35">
      <c r="A230" s="5">
        <v>73.603275474626571</v>
      </c>
      <c r="B230" s="4">
        <v>40000</v>
      </c>
    </row>
    <row r="231" spans="1:2" x14ac:dyDescent="0.35">
      <c r="A231" s="5">
        <v>73.614016203675419</v>
      </c>
      <c r="B231" s="4">
        <v>12300</v>
      </c>
    </row>
    <row r="232" spans="1:2" x14ac:dyDescent="0.35">
      <c r="A232" s="5">
        <v>73.626597233582288</v>
      </c>
      <c r="B232" s="4">
        <v>36300</v>
      </c>
    </row>
    <row r="233" spans="1:2" x14ac:dyDescent="0.35">
      <c r="A233" s="5">
        <v>73.683738425839692</v>
      </c>
      <c r="B233" s="4">
        <v>36300</v>
      </c>
    </row>
    <row r="234" spans="1:2" x14ac:dyDescent="0.35">
      <c r="A234" s="5">
        <v>74.224895844701678</v>
      </c>
      <c r="B234" s="4">
        <v>83704</v>
      </c>
    </row>
    <row r="235" spans="1:2" x14ac:dyDescent="0.35">
      <c r="A235" s="5">
        <v>74.369259259197861</v>
      </c>
      <c r="B235" s="4">
        <v>69791</v>
      </c>
    </row>
    <row r="236" spans="1:2" x14ac:dyDescent="0.35">
      <c r="A236" s="5">
        <v>74.540636573918164</v>
      </c>
      <c r="B236" s="4">
        <v>68047</v>
      </c>
    </row>
    <row r="237" spans="1:2" x14ac:dyDescent="0.35">
      <c r="A237" s="5">
        <v>75.05315972212702</v>
      </c>
      <c r="B237" s="4">
        <v>68580</v>
      </c>
    </row>
    <row r="238" spans="1:2" x14ac:dyDescent="0.35">
      <c r="A238" s="5">
        <v>75.407650462817401</v>
      </c>
      <c r="B238" s="4">
        <v>66694</v>
      </c>
    </row>
    <row r="239" spans="1:2" x14ac:dyDescent="0.35">
      <c r="A239" s="5">
        <v>75.984432882163674</v>
      </c>
      <c r="B239" s="4">
        <v>66620</v>
      </c>
    </row>
    <row r="240" spans="1:2" x14ac:dyDescent="0.35">
      <c r="A240" s="5">
        <v>75.988032418768853</v>
      </c>
      <c r="B240" s="4">
        <v>120517</v>
      </c>
    </row>
    <row r="241" spans="1:2" x14ac:dyDescent="0.35">
      <c r="A241" s="5">
        <v>76.118576388806105</v>
      </c>
      <c r="B241" s="4">
        <v>91519</v>
      </c>
    </row>
    <row r="242" spans="1:2" x14ac:dyDescent="0.35">
      <c r="A242" s="5">
        <v>76.306053252425045</v>
      </c>
      <c r="B242" s="4">
        <v>122404</v>
      </c>
    </row>
    <row r="243" spans="1:2" x14ac:dyDescent="0.35">
      <c r="A243" s="5">
        <v>76.560914363246411</v>
      </c>
      <c r="B243" s="4">
        <v>33300</v>
      </c>
    </row>
    <row r="244" spans="1:2" x14ac:dyDescent="0.35">
      <c r="A244" s="5">
        <v>76.567511573899537</v>
      </c>
      <c r="B244" s="4">
        <v>33300</v>
      </c>
    </row>
    <row r="245" spans="1:2" x14ac:dyDescent="0.35">
      <c r="A245" s="5">
        <v>76.612523159943521</v>
      </c>
      <c r="B245" s="4">
        <v>57900</v>
      </c>
    </row>
    <row r="246" spans="1:2" x14ac:dyDescent="0.35">
      <c r="A246" s="5">
        <v>76.651157419197261</v>
      </c>
      <c r="B246" s="4">
        <v>57900</v>
      </c>
    </row>
    <row r="247" spans="1:2" x14ac:dyDescent="0.35">
      <c r="A247" s="5">
        <v>76.664085648022592</v>
      </c>
      <c r="B247" s="4">
        <v>57900</v>
      </c>
    </row>
    <row r="248" spans="1:2" x14ac:dyDescent="0.35">
      <c r="A248" s="5">
        <v>76.668321770615876</v>
      </c>
      <c r="B248" s="4">
        <v>57900</v>
      </c>
    </row>
    <row r="249" spans="1:2" x14ac:dyDescent="0.35">
      <c r="A249" s="5">
        <v>76.999120382126421</v>
      </c>
      <c r="B249" s="4">
        <v>117394</v>
      </c>
    </row>
    <row r="250" spans="1:2" x14ac:dyDescent="0.35">
      <c r="A250" s="5">
        <v>77.003587974701077</v>
      </c>
      <c r="B250" s="4">
        <v>143980</v>
      </c>
    </row>
    <row r="251" spans="1:2" x14ac:dyDescent="0.35">
      <c r="A251" s="5">
        <v>77.279664363246411</v>
      </c>
      <c r="B251" s="4">
        <v>77000</v>
      </c>
    </row>
    <row r="252" spans="1:2" x14ac:dyDescent="0.35">
      <c r="A252" s="5">
        <v>77.374618066940457</v>
      </c>
      <c r="B252" s="4">
        <v>49600</v>
      </c>
    </row>
    <row r="253" spans="1:2" x14ac:dyDescent="0.35">
      <c r="A253" s="5">
        <v>77.534849548712373</v>
      </c>
      <c r="B253" s="4">
        <v>32000</v>
      </c>
    </row>
    <row r="254" spans="1:2" x14ac:dyDescent="0.35">
      <c r="A254" s="5">
        <v>77.552638888824731</v>
      </c>
      <c r="B254" s="4">
        <v>36300</v>
      </c>
    </row>
    <row r="255" spans="1:2" x14ac:dyDescent="0.35">
      <c r="A255" s="5">
        <v>77.565740752499551</v>
      </c>
      <c r="B255" s="4">
        <v>22600</v>
      </c>
    </row>
    <row r="256" spans="1:2" x14ac:dyDescent="0.35">
      <c r="A256" s="5">
        <v>77.570937499869615</v>
      </c>
      <c r="B256" s="4">
        <v>129700</v>
      </c>
    </row>
    <row r="257" spans="1:2" x14ac:dyDescent="0.35">
      <c r="A257" s="5">
        <v>77.598240740597248</v>
      </c>
      <c r="B257" s="4">
        <v>40000</v>
      </c>
    </row>
    <row r="258" spans="1:2" x14ac:dyDescent="0.35">
      <c r="A258" s="5">
        <v>77.600231492891908</v>
      </c>
      <c r="B258" s="4">
        <v>153300</v>
      </c>
    </row>
    <row r="259" spans="1:2" x14ac:dyDescent="0.35">
      <c r="A259" s="5">
        <v>77.631608807947487</v>
      </c>
      <c r="B259" s="4">
        <v>18000</v>
      </c>
    </row>
    <row r="260" spans="1:2" x14ac:dyDescent="0.35">
      <c r="A260" s="5">
        <v>77.637303240597248</v>
      </c>
      <c r="B260" s="4">
        <v>27400</v>
      </c>
    </row>
    <row r="261" spans="1:2" x14ac:dyDescent="0.35">
      <c r="A261" s="5">
        <v>77.676030092407018</v>
      </c>
      <c r="B261" s="4">
        <v>60000</v>
      </c>
    </row>
    <row r="262" spans="1:2" x14ac:dyDescent="0.35">
      <c r="A262" s="5">
        <v>77.702187499962747</v>
      </c>
      <c r="B262" s="4">
        <v>56400</v>
      </c>
    </row>
    <row r="263" spans="1:2" x14ac:dyDescent="0.35">
      <c r="A263" s="5">
        <v>77.719953703694046</v>
      </c>
      <c r="B263" s="4">
        <v>36300</v>
      </c>
    </row>
    <row r="264" spans="1:2" x14ac:dyDescent="0.35">
      <c r="A264" s="5">
        <v>78.002326388843358</v>
      </c>
      <c r="B264" s="4">
        <v>98018</v>
      </c>
    </row>
    <row r="265" spans="1:2" x14ac:dyDescent="0.35">
      <c r="A265" s="5">
        <v>78.012604178395122</v>
      </c>
      <c r="B265" s="4">
        <v>84572</v>
      </c>
    </row>
    <row r="266" spans="1:2" x14ac:dyDescent="0.35">
      <c r="A266" s="5">
        <v>78.161875011399388</v>
      </c>
      <c r="B266" s="4">
        <v>67814</v>
      </c>
    </row>
    <row r="267" spans="1:2" x14ac:dyDescent="0.35">
      <c r="A267" s="5">
        <v>78.302592603955418</v>
      </c>
      <c r="B267" s="4">
        <v>36300</v>
      </c>
    </row>
    <row r="268" spans="1:2" x14ac:dyDescent="0.35">
      <c r="A268" s="5">
        <v>78.30837962962687</v>
      </c>
      <c r="B268" s="4">
        <v>205779</v>
      </c>
    </row>
    <row r="269" spans="1:2" x14ac:dyDescent="0.35">
      <c r="A269" s="5">
        <v>78.328206030186266</v>
      </c>
      <c r="B269" s="4">
        <v>242000</v>
      </c>
    </row>
    <row r="270" spans="1:2" x14ac:dyDescent="0.35">
      <c r="A270" s="5">
        <v>78.366655104327947</v>
      </c>
      <c r="B270" s="4">
        <v>36300</v>
      </c>
    </row>
    <row r="271" spans="1:2" x14ac:dyDescent="0.35">
      <c r="A271" s="5">
        <v>78.369074085727334</v>
      </c>
      <c r="B271" s="4">
        <v>40000</v>
      </c>
    </row>
    <row r="272" spans="1:2" x14ac:dyDescent="0.35">
      <c r="A272" s="5">
        <v>78.369976851623505</v>
      </c>
      <c r="B272" s="4">
        <v>40000</v>
      </c>
    </row>
    <row r="273" spans="1:2" x14ac:dyDescent="0.35">
      <c r="A273" s="5">
        <v>78.388356492854655</v>
      </c>
      <c r="B273" s="4">
        <v>37200</v>
      </c>
    </row>
    <row r="274" spans="1:2" x14ac:dyDescent="0.35">
      <c r="A274" s="5">
        <v>78.4192476850003</v>
      </c>
      <c r="B274" s="4">
        <v>46000</v>
      </c>
    </row>
    <row r="275" spans="1:2" x14ac:dyDescent="0.35">
      <c r="A275" s="5">
        <v>78.421064826194197</v>
      </c>
      <c r="B275" s="4">
        <v>23600</v>
      </c>
    </row>
    <row r="276" spans="1:2" x14ac:dyDescent="0.35">
      <c r="A276" s="5">
        <v>78.439340277574956</v>
      </c>
      <c r="B276" s="4">
        <v>36300</v>
      </c>
    </row>
    <row r="277" spans="1:2" x14ac:dyDescent="0.35">
      <c r="A277" s="5">
        <v>78.502048622816801</v>
      </c>
      <c r="B277" s="4">
        <v>68654</v>
      </c>
    </row>
    <row r="278" spans="1:2" x14ac:dyDescent="0.35">
      <c r="A278" s="5">
        <v>78.527037048712373</v>
      </c>
      <c r="B278" s="4">
        <v>79690</v>
      </c>
    </row>
    <row r="279" spans="1:2" x14ac:dyDescent="0.35">
      <c r="A279" s="5">
        <v>78.555520845111459</v>
      </c>
      <c r="B279" s="4">
        <v>67053</v>
      </c>
    </row>
    <row r="280" spans="1:2" x14ac:dyDescent="0.35">
      <c r="A280" s="5">
        <v>78.601273159496486</v>
      </c>
      <c r="B280" s="4">
        <v>78586</v>
      </c>
    </row>
    <row r="281" spans="1:2" x14ac:dyDescent="0.35">
      <c r="A281" s="5">
        <v>78.606030092574656</v>
      </c>
      <c r="B281" s="4">
        <v>36300</v>
      </c>
    </row>
    <row r="282" spans="1:2" x14ac:dyDescent="0.35">
      <c r="A282" s="5">
        <v>78.612407407257706</v>
      </c>
      <c r="B282" s="4">
        <v>72000</v>
      </c>
    </row>
    <row r="283" spans="1:2" x14ac:dyDescent="0.35">
      <c r="A283" s="5">
        <v>78.613715289160609</v>
      </c>
      <c r="B283" s="4">
        <v>48000</v>
      </c>
    </row>
    <row r="284" spans="1:2" x14ac:dyDescent="0.35">
      <c r="A284" s="5">
        <v>78.614849548786879</v>
      </c>
      <c r="B284" s="4">
        <v>6000</v>
      </c>
    </row>
    <row r="285" spans="1:2" x14ac:dyDescent="0.35">
      <c r="A285" s="5">
        <v>78.65069444430992</v>
      </c>
      <c r="B285" s="4">
        <v>67053</v>
      </c>
    </row>
    <row r="286" spans="1:2" x14ac:dyDescent="0.35">
      <c r="A286" s="5">
        <v>78.651562499813735</v>
      </c>
      <c r="B286" s="4">
        <v>12300</v>
      </c>
    </row>
    <row r="287" spans="1:2" x14ac:dyDescent="0.35">
      <c r="A287" s="5">
        <v>78.714247696567327</v>
      </c>
      <c r="B287" s="4">
        <v>91719</v>
      </c>
    </row>
    <row r="288" spans="1:2" x14ac:dyDescent="0.35">
      <c r="A288" s="5">
        <v>79.240821759216487</v>
      </c>
      <c r="B288" s="4">
        <v>82659</v>
      </c>
    </row>
    <row r="289" spans="1:2" x14ac:dyDescent="0.35">
      <c r="A289" s="5">
        <v>79.29282408580184</v>
      </c>
      <c r="B289" s="4">
        <v>36300</v>
      </c>
    </row>
    <row r="290" spans="1:2" x14ac:dyDescent="0.35">
      <c r="A290" s="5">
        <v>79.316493066959083</v>
      </c>
      <c r="B290" s="4">
        <v>36300</v>
      </c>
    </row>
    <row r="291" spans="1:2" x14ac:dyDescent="0.35">
      <c r="A291" s="5">
        <v>79.333009270951152</v>
      </c>
      <c r="B291" s="4">
        <v>95700</v>
      </c>
    </row>
    <row r="292" spans="1:2" x14ac:dyDescent="0.35">
      <c r="A292" s="5">
        <v>79.346666678320616</v>
      </c>
      <c r="B292" s="4">
        <v>6000</v>
      </c>
    </row>
    <row r="293" spans="1:2" x14ac:dyDescent="0.35">
      <c r="A293" s="5">
        <v>79.377766203600913</v>
      </c>
      <c r="B293" s="4">
        <v>80539</v>
      </c>
    </row>
    <row r="294" spans="1:2" x14ac:dyDescent="0.35">
      <c r="A294" s="5">
        <v>79.382847222033888</v>
      </c>
      <c r="B294" s="4">
        <v>6000</v>
      </c>
    </row>
    <row r="295" spans="1:2" x14ac:dyDescent="0.35">
      <c r="A295" s="5">
        <v>79.383622684981674</v>
      </c>
      <c r="B295" s="4">
        <v>6000</v>
      </c>
    </row>
    <row r="296" spans="1:2" x14ac:dyDescent="0.35">
      <c r="A296" s="5">
        <v>79.394976863637567</v>
      </c>
      <c r="B296" s="4">
        <v>40000</v>
      </c>
    </row>
    <row r="297" spans="1:2" x14ac:dyDescent="0.35">
      <c r="A297" s="5">
        <v>79.400439814664423</v>
      </c>
      <c r="B297" s="4">
        <v>25300</v>
      </c>
    </row>
    <row r="298" spans="1:2" x14ac:dyDescent="0.35">
      <c r="A298" s="5">
        <v>79.440046308096498</v>
      </c>
      <c r="B298" s="4">
        <v>36300</v>
      </c>
    </row>
    <row r="299" spans="1:2" x14ac:dyDescent="0.35">
      <c r="A299" s="5">
        <v>79.470439826603979</v>
      </c>
      <c r="B299" s="4">
        <v>79463</v>
      </c>
    </row>
    <row r="300" spans="1:2" x14ac:dyDescent="0.35">
      <c r="A300" s="5">
        <v>79.483483807649463</v>
      </c>
      <c r="B300" s="4">
        <v>96047</v>
      </c>
    </row>
    <row r="301" spans="1:2" x14ac:dyDescent="0.35">
      <c r="A301" s="5">
        <v>79.500173611100763</v>
      </c>
      <c r="B301" s="4">
        <v>86762</v>
      </c>
    </row>
    <row r="302" spans="1:2" x14ac:dyDescent="0.35">
      <c r="A302" s="5">
        <v>79.537013888824731</v>
      </c>
      <c r="B302" s="4">
        <v>40000</v>
      </c>
    </row>
    <row r="303" spans="1:2" x14ac:dyDescent="0.35">
      <c r="A303" s="5">
        <v>79.538078715093434</v>
      </c>
      <c r="B303" s="4">
        <v>217400</v>
      </c>
    </row>
    <row r="304" spans="1:2" x14ac:dyDescent="0.35">
      <c r="A304" s="5">
        <v>79.561840277630836</v>
      </c>
      <c r="B304" s="4">
        <v>6000</v>
      </c>
    </row>
    <row r="305" spans="1:2" x14ac:dyDescent="0.35">
      <c r="A305" s="5">
        <v>79.598865752108395</v>
      </c>
      <c r="B305" s="4">
        <v>12300</v>
      </c>
    </row>
    <row r="306" spans="1:2" x14ac:dyDescent="0.35">
      <c r="A306" s="5">
        <v>79.646782419178635</v>
      </c>
      <c r="B306" s="4">
        <v>51000</v>
      </c>
    </row>
    <row r="307" spans="1:2" x14ac:dyDescent="0.35">
      <c r="A307" s="5">
        <v>79.660694456193596</v>
      </c>
      <c r="B307" s="4">
        <v>36300</v>
      </c>
    </row>
    <row r="308" spans="1:2" x14ac:dyDescent="0.35">
      <c r="A308" s="5">
        <v>79.704178240615875</v>
      </c>
      <c r="B308" s="4">
        <v>25300</v>
      </c>
    </row>
    <row r="309" spans="1:2" x14ac:dyDescent="0.35">
      <c r="A309" s="5">
        <v>79.753773159813136</v>
      </c>
      <c r="B309" s="4">
        <v>81540</v>
      </c>
    </row>
    <row r="310" spans="1:2" x14ac:dyDescent="0.35">
      <c r="A310" s="5">
        <v>80.087187511380762</v>
      </c>
      <c r="B310" s="4">
        <v>68047</v>
      </c>
    </row>
    <row r="311" spans="1:2" x14ac:dyDescent="0.35">
      <c r="A311" s="5">
        <v>80.218935185112059</v>
      </c>
      <c r="B311" s="4">
        <v>117914</v>
      </c>
    </row>
    <row r="312" spans="1:2" x14ac:dyDescent="0.35">
      <c r="A312" s="5">
        <v>80.312974548432976</v>
      </c>
      <c r="B312" s="4">
        <v>36300</v>
      </c>
    </row>
    <row r="313" spans="1:2" x14ac:dyDescent="0.35">
      <c r="A313" s="5">
        <v>80.326898159924895</v>
      </c>
      <c r="B313" s="4">
        <v>36300</v>
      </c>
    </row>
    <row r="314" spans="1:2" x14ac:dyDescent="0.35">
      <c r="A314" s="5">
        <v>80.333668992854655</v>
      </c>
      <c r="B314" s="4">
        <v>36300</v>
      </c>
    </row>
    <row r="315" spans="1:2" x14ac:dyDescent="0.35">
      <c r="A315" s="5">
        <v>80.338321771007031</v>
      </c>
      <c r="B315" s="4">
        <v>6000</v>
      </c>
    </row>
    <row r="316" spans="1:2" x14ac:dyDescent="0.35">
      <c r="A316" s="5">
        <v>80.343182870186865</v>
      </c>
      <c r="B316" s="4">
        <v>52300</v>
      </c>
    </row>
    <row r="317" spans="1:2" x14ac:dyDescent="0.35">
      <c r="A317" s="5">
        <v>80.346249999944121</v>
      </c>
      <c r="B317" s="4">
        <v>40000</v>
      </c>
    </row>
    <row r="318" spans="1:2" x14ac:dyDescent="0.35">
      <c r="A318" s="5">
        <v>80.352175925858319</v>
      </c>
      <c r="B318" s="4">
        <v>51000</v>
      </c>
    </row>
    <row r="319" spans="1:2" x14ac:dyDescent="0.35">
      <c r="A319" s="5">
        <v>80.353703715372831</v>
      </c>
      <c r="B319" s="4">
        <v>32000</v>
      </c>
    </row>
    <row r="320" spans="1:2" x14ac:dyDescent="0.35">
      <c r="A320" s="5">
        <v>80.359062499832362</v>
      </c>
      <c r="B320" s="4">
        <v>36300</v>
      </c>
    </row>
    <row r="321" spans="1:2" x14ac:dyDescent="0.35">
      <c r="A321" s="5">
        <v>80.377696759067476</v>
      </c>
      <c r="B321" s="4">
        <v>67814</v>
      </c>
    </row>
    <row r="322" spans="1:2" x14ac:dyDescent="0.35">
      <c r="A322" s="5">
        <v>80.399907407350838</v>
      </c>
      <c r="B322" s="4">
        <v>67814</v>
      </c>
    </row>
    <row r="323" spans="1:2" x14ac:dyDescent="0.35">
      <c r="A323" s="5">
        <v>80.430787048768252</v>
      </c>
      <c r="B323" s="4">
        <v>36300</v>
      </c>
    </row>
    <row r="324" spans="1:2" x14ac:dyDescent="0.35">
      <c r="A324" s="5">
        <v>80.444398147985339</v>
      </c>
      <c r="B324" s="4">
        <v>36300</v>
      </c>
    </row>
    <row r="325" spans="1:2" x14ac:dyDescent="0.35">
      <c r="A325" s="5">
        <v>80.525983808096498</v>
      </c>
      <c r="B325" s="4">
        <v>6000</v>
      </c>
    </row>
    <row r="326" spans="1:2" x14ac:dyDescent="0.35">
      <c r="A326" s="5">
        <v>80.575115752406418</v>
      </c>
      <c r="B326" s="4">
        <v>40000</v>
      </c>
    </row>
    <row r="327" spans="1:2" x14ac:dyDescent="0.35">
      <c r="A327" s="5">
        <v>80.587071759160608</v>
      </c>
      <c r="B327" s="4">
        <v>36300</v>
      </c>
    </row>
    <row r="328" spans="1:2" x14ac:dyDescent="0.35">
      <c r="A328" s="5">
        <v>80.588217603974044</v>
      </c>
      <c r="B328" s="4">
        <v>12300</v>
      </c>
    </row>
    <row r="329" spans="1:2" x14ac:dyDescent="0.35">
      <c r="A329" s="5">
        <v>80.604143518488854</v>
      </c>
      <c r="B329" s="4">
        <v>12300</v>
      </c>
    </row>
    <row r="330" spans="1:2" x14ac:dyDescent="0.35">
      <c r="A330" s="5">
        <v>80.610821770969778</v>
      </c>
      <c r="B330" s="4">
        <v>36300</v>
      </c>
    </row>
    <row r="331" spans="1:2" x14ac:dyDescent="0.35">
      <c r="A331" s="5">
        <v>80.645879629533738</v>
      </c>
      <c r="B331" s="4">
        <v>56400</v>
      </c>
    </row>
    <row r="332" spans="1:2" x14ac:dyDescent="0.35">
      <c r="A332" s="5">
        <v>80.66327547468245</v>
      </c>
      <c r="B332" s="4">
        <v>6000</v>
      </c>
    </row>
    <row r="333" spans="1:2" x14ac:dyDescent="0.35">
      <c r="A333" s="5">
        <v>80.679120370186865</v>
      </c>
      <c r="B333" s="4">
        <v>257000</v>
      </c>
    </row>
    <row r="334" spans="1:2" x14ac:dyDescent="0.35">
      <c r="A334" s="5">
        <v>80.691319444216788</v>
      </c>
      <c r="B334" s="4">
        <v>36300</v>
      </c>
    </row>
    <row r="335" spans="1:2" x14ac:dyDescent="0.35">
      <c r="A335" s="5">
        <v>80.7004976850003</v>
      </c>
      <c r="B335" s="4">
        <v>40000</v>
      </c>
    </row>
    <row r="336" spans="1:2" x14ac:dyDescent="0.35">
      <c r="A336" s="5">
        <v>80.712835648097098</v>
      </c>
      <c r="B336" s="4">
        <v>36300</v>
      </c>
    </row>
    <row r="337" spans="1:2" x14ac:dyDescent="0.35">
      <c r="A337" s="5">
        <v>81.000833345111459</v>
      </c>
      <c r="B337" s="4">
        <v>67980</v>
      </c>
    </row>
    <row r="338" spans="1:2" x14ac:dyDescent="0.35">
      <c r="A338" s="5">
        <v>81.122141215484589</v>
      </c>
      <c r="B338" s="4">
        <v>780830</v>
      </c>
    </row>
    <row r="339" spans="1:2" x14ac:dyDescent="0.35">
      <c r="A339" s="5">
        <v>81.244293992873281</v>
      </c>
      <c r="B339" s="4">
        <v>95400</v>
      </c>
    </row>
    <row r="340" spans="1:2" x14ac:dyDescent="0.35">
      <c r="A340" s="5">
        <v>81.246134270913899</v>
      </c>
      <c r="B340" s="4">
        <v>132174</v>
      </c>
    </row>
    <row r="341" spans="1:2" x14ac:dyDescent="0.35">
      <c r="A341" s="5">
        <v>81.287523148115724</v>
      </c>
      <c r="B341" s="4">
        <v>136416</v>
      </c>
    </row>
    <row r="342" spans="1:2" x14ac:dyDescent="0.35">
      <c r="A342" s="5">
        <v>81.324641203507781</v>
      </c>
      <c r="B342" s="4">
        <v>6000</v>
      </c>
    </row>
    <row r="343" spans="1:2" x14ac:dyDescent="0.35">
      <c r="A343" s="5">
        <v>81.325613437686116</v>
      </c>
      <c r="B343" s="4">
        <v>6000</v>
      </c>
    </row>
    <row r="344" spans="1:2" x14ac:dyDescent="0.35">
      <c r="A344" s="5">
        <v>81.336643518414348</v>
      </c>
      <c r="B344" s="4">
        <v>36300</v>
      </c>
    </row>
    <row r="345" spans="1:2" x14ac:dyDescent="0.35">
      <c r="A345" s="5">
        <v>81.344085659831762</v>
      </c>
      <c r="B345" s="4">
        <v>36300</v>
      </c>
    </row>
    <row r="346" spans="1:2" x14ac:dyDescent="0.35">
      <c r="A346" s="5">
        <v>81.374745370354503</v>
      </c>
      <c r="B346" s="4">
        <v>72000</v>
      </c>
    </row>
    <row r="347" spans="1:2" x14ac:dyDescent="0.35">
      <c r="A347" s="5">
        <v>81.382430566940457</v>
      </c>
      <c r="B347" s="4">
        <v>25300</v>
      </c>
    </row>
    <row r="348" spans="1:2" x14ac:dyDescent="0.35">
      <c r="A348" s="5">
        <v>81.412002314813435</v>
      </c>
      <c r="B348" s="4">
        <v>72000</v>
      </c>
    </row>
    <row r="349" spans="1:2" x14ac:dyDescent="0.35">
      <c r="A349" s="5">
        <v>81.481226851698011</v>
      </c>
      <c r="B349" s="4">
        <v>77896</v>
      </c>
    </row>
    <row r="350" spans="1:2" x14ac:dyDescent="0.35">
      <c r="A350" s="5">
        <v>81.490150462836027</v>
      </c>
      <c r="B350" s="4">
        <v>78586</v>
      </c>
    </row>
    <row r="351" spans="1:2" x14ac:dyDescent="0.35">
      <c r="A351" s="5">
        <v>81.558078703936189</v>
      </c>
      <c r="B351" s="4">
        <v>36300</v>
      </c>
    </row>
    <row r="352" spans="1:2" x14ac:dyDescent="0.35">
      <c r="A352" s="5">
        <v>81.559513888787478</v>
      </c>
      <c r="B352" s="4">
        <v>36300</v>
      </c>
    </row>
    <row r="353" spans="1:2" x14ac:dyDescent="0.35">
      <c r="A353" s="5">
        <v>81.582662048749626</v>
      </c>
      <c r="B353" s="4">
        <v>36300</v>
      </c>
    </row>
    <row r="354" spans="1:2" x14ac:dyDescent="0.35">
      <c r="A354" s="5">
        <v>81.643773159943521</v>
      </c>
      <c r="B354" s="4">
        <v>36300</v>
      </c>
    </row>
    <row r="355" spans="1:2" x14ac:dyDescent="0.35">
      <c r="A355" s="5">
        <v>81.665682882070541</v>
      </c>
      <c r="B355" s="4">
        <v>36300</v>
      </c>
    </row>
    <row r="356" spans="1:2" x14ac:dyDescent="0.35">
      <c r="A356" s="5">
        <v>81.666956030298024</v>
      </c>
      <c r="B356" s="4">
        <v>72000</v>
      </c>
    </row>
    <row r="357" spans="1:2" x14ac:dyDescent="0.35">
      <c r="A357" s="5">
        <v>81.669907407369465</v>
      </c>
      <c r="B357" s="4">
        <v>51000</v>
      </c>
    </row>
    <row r="358" spans="1:2" x14ac:dyDescent="0.35">
      <c r="A358" s="5">
        <v>81.673379641026258</v>
      </c>
      <c r="B358" s="4">
        <v>51000</v>
      </c>
    </row>
    <row r="359" spans="1:2" x14ac:dyDescent="0.35">
      <c r="A359" s="5">
        <v>81.684479178395122</v>
      </c>
      <c r="B359" s="4">
        <v>51000</v>
      </c>
    </row>
    <row r="360" spans="1:2" x14ac:dyDescent="0.35">
      <c r="A360" s="5">
        <v>81.720625011716038</v>
      </c>
      <c r="B360" s="4">
        <v>36300</v>
      </c>
    </row>
    <row r="361" spans="1:2" x14ac:dyDescent="0.35">
      <c r="A361" s="5">
        <v>83.278136585839093</v>
      </c>
      <c r="B361" s="4">
        <v>68144</v>
      </c>
    </row>
    <row r="362" spans="1:2" x14ac:dyDescent="0.35">
      <c r="A362" s="5">
        <v>83.411678240634501</v>
      </c>
      <c r="B362" s="4">
        <v>67554</v>
      </c>
    </row>
    <row r="363" spans="1:2" x14ac:dyDescent="0.35">
      <c r="A363" s="5">
        <v>83.452881944365799</v>
      </c>
      <c r="B363" s="4">
        <v>65817</v>
      </c>
    </row>
    <row r="364" spans="1:2" x14ac:dyDescent="0.35">
      <c r="A364" s="5">
        <v>84.07366898143664</v>
      </c>
      <c r="B364" s="4">
        <v>79580</v>
      </c>
    </row>
    <row r="365" spans="1:2" x14ac:dyDescent="0.35">
      <c r="A365" s="5">
        <v>84.226412036921829</v>
      </c>
      <c r="B365" s="4">
        <v>121341</v>
      </c>
    </row>
    <row r="366" spans="1:2" x14ac:dyDescent="0.35">
      <c r="A366" s="5">
        <v>84.297997685149312</v>
      </c>
      <c r="B366" s="4">
        <v>65700</v>
      </c>
    </row>
    <row r="367" spans="1:2" x14ac:dyDescent="0.35">
      <c r="A367" s="5">
        <v>84.361087974626571</v>
      </c>
      <c r="B367" s="4">
        <v>36300</v>
      </c>
    </row>
    <row r="368" spans="1:2" x14ac:dyDescent="0.35">
      <c r="A368" s="5">
        <v>84.375393529888242</v>
      </c>
      <c r="B368" s="4">
        <v>40000</v>
      </c>
    </row>
    <row r="369" spans="1:2" x14ac:dyDescent="0.35">
      <c r="A369" s="5">
        <v>84.41372685180977</v>
      </c>
      <c r="B369" s="4">
        <v>6000</v>
      </c>
    </row>
    <row r="370" spans="1:2" x14ac:dyDescent="0.35">
      <c r="A370" s="5">
        <v>84.477256944403052</v>
      </c>
      <c r="B370" s="4">
        <v>347615</v>
      </c>
    </row>
    <row r="371" spans="1:2" x14ac:dyDescent="0.35">
      <c r="A371" s="5">
        <v>84.486481492873281</v>
      </c>
      <c r="B371" s="4">
        <v>76216</v>
      </c>
    </row>
    <row r="372" spans="1:2" x14ac:dyDescent="0.35">
      <c r="A372" s="5">
        <v>84.522905104327947</v>
      </c>
      <c r="B372" s="4">
        <v>40000</v>
      </c>
    </row>
    <row r="373" spans="1:2" x14ac:dyDescent="0.35">
      <c r="A373" s="5">
        <v>84.550833333283663</v>
      </c>
      <c r="B373" s="4">
        <v>6000</v>
      </c>
    </row>
    <row r="374" spans="1:2" x14ac:dyDescent="0.35">
      <c r="A374" s="5">
        <v>84.553391215391457</v>
      </c>
      <c r="B374" s="4">
        <v>6000</v>
      </c>
    </row>
    <row r="375" spans="1:2" x14ac:dyDescent="0.35">
      <c r="A375" s="5">
        <v>84.575347233563662</v>
      </c>
      <c r="B375" s="4">
        <v>12300</v>
      </c>
    </row>
    <row r="376" spans="1:2" x14ac:dyDescent="0.35">
      <c r="A376" s="5">
        <v>84.580868067219853</v>
      </c>
      <c r="B376" s="4">
        <v>40000</v>
      </c>
    </row>
    <row r="377" spans="1:2" x14ac:dyDescent="0.35">
      <c r="A377" s="5">
        <v>84.583368055522442</v>
      </c>
      <c r="B377" s="4">
        <v>40000</v>
      </c>
    </row>
    <row r="378" spans="1:2" x14ac:dyDescent="0.35">
      <c r="A378" s="5">
        <v>84.588483808096498</v>
      </c>
      <c r="B378" s="4">
        <v>12300</v>
      </c>
    </row>
    <row r="379" spans="1:2" x14ac:dyDescent="0.35">
      <c r="A379" s="5">
        <v>84.59078703681007</v>
      </c>
      <c r="B379" s="4">
        <v>6000</v>
      </c>
    </row>
    <row r="380" spans="1:2" x14ac:dyDescent="0.35">
      <c r="A380" s="5">
        <v>84.635682870168239</v>
      </c>
      <c r="B380" s="4">
        <v>242000</v>
      </c>
    </row>
    <row r="381" spans="1:2" x14ac:dyDescent="0.35">
      <c r="A381" s="5">
        <v>84.644467604346573</v>
      </c>
      <c r="B381" s="4">
        <v>153300</v>
      </c>
    </row>
    <row r="382" spans="1:2" x14ac:dyDescent="0.35">
      <c r="A382" s="5">
        <v>84.64590277755633</v>
      </c>
      <c r="B382" s="4">
        <v>79662</v>
      </c>
    </row>
    <row r="383" spans="1:2" x14ac:dyDescent="0.35">
      <c r="A383" s="5">
        <v>84.646828703582287</v>
      </c>
      <c r="B383" s="4">
        <v>37500</v>
      </c>
    </row>
    <row r="384" spans="1:2" x14ac:dyDescent="0.35">
      <c r="A384" s="5">
        <v>84.648275462910533</v>
      </c>
      <c r="B384" s="4">
        <v>6000</v>
      </c>
    </row>
    <row r="385" spans="1:2" x14ac:dyDescent="0.35">
      <c r="A385" s="5">
        <v>84.695393530186266</v>
      </c>
      <c r="B385" s="4">
        <v>153300</v>
      </c>
    </row>
    <row r="386" spans="1:2" x14ac:dyDescent="0.35">
      <c r="A386" s="5">
        <v>84.697951400652528</v>
      </c>
      <c r="B386" s="4">
        <v>36300</v>
      </c>
    </row>
    <row r="387" spans="1:2" x14ac:dyDescent="0.35">
      <c r="A387" s="5">
        <v>84.713541666511446</v>
      </c>
      <c r="B387" s="4">
        <v>36300</v>
      </c>
    </row>
    <row r="388" spans="1:2" x14ac:dyDescent="0.35">
      <c r="A388" s="5">
        <v>84.714664351660758</v>
      </c>
      <c r="B388" s="4">
        <v>36300</v>
      </c>
    </row>
    <row r="389" spans="1:2" x14ac:dyDescent="0.35">
      <c r="A389" s="5">
        <v>85.096458344720304</v>
      </c>
      <c r="B389" s="4">
        <v>65700</v>
      </c>
    </row>
    <row r="390" spans="1:2" x14ac:dyDescent="0.35">
      <c r="A390" s="5">
        <v>85.248391203582287</v>
      </c>
      <c r="B390" s="4">
        <v>118400</v>
      </c>
    </row>
    <row r="391" spans="1:2" x14ac:dyDescent="0.35">
      <c r="A391" s="5">
        <v>85.304467592388391</v>
      </c>
      <c r="B391" s="4">
        <v>36300</v>
      </c>
    </row>
    <row r="392" spans="1:2" x14ac:dyDescent="0.35">
      <c r="A392" s="5">
        <v>85.326643530279398</v>
      </c>
      <c r="B392" s="4">
        <v>52300</v>
      </c>
    </row>
    <row r="393" spans="1:2" x14ac:dyDescent="0.35">
      <c r="A393" s="5">
        <v>85.353993055410683</v>
      </c>
      <c r="B393" s="4">
        <v>204526</v>
      </c>
    </row>
    <row r="394" spans="1:2" x14ac:dyDescent="0.35">
      <c r="A394" s="5">
        <v>85.36172453686595</v>
      </c>
      <c r="B394" s="4">
        <v>76216</v>
      </c>
    </row>
    <row r="395" spans="1:2" x14ac:dyDescent="0.35">
      <c r="A395" s="5">
        <v>85.435775474645197</v>
      </c>
      <c r="B395" s="4">
        <v>36300</v>
      </c>
    </row>
    <row r="396" spans="1:2" x14ac:dyDescent="0.35">
      <c r="A396" s="5">
        <v>85.466770844999701</v>
      </c>
      <c r="B396" s="4">
        <v>93700</v>
      </c>
    </row>
    <row r="397" spans="1:2" x14ac:dyDescent="0.35">
      <c r="A397" s="5">
        <v>85.52188658574596</v>
      </c>
      <c r="B397" s="4">
        <v>36300</v>
      </c>
    </row>
    <row r="398" spans="1:2" x14ac:dyDescent="0.35">
      <c r="A398" s="5">
        <v>85.54467592574656</v>
      </c>
      <c r="B398" s="4">
        <v>40000</v>
      </c>
    </row>
    <row r="399" spans="1:2" x14ac:dyDescent="0.35">
      <c r="A399" s="5">
        <v>85.54836805537343</v>
      </c>
      <c r="B399" s="4">
        <v>242000</v>
      </c>
    </row>
    <row r="400" spans="1:2" x14ac:dyDescent="0.35">
      <c r="A400" s="5">
        <v>85.600046296138316</v>
      </c>
      <c r="B400" s="4">
        <v>72000</v>
      </c>
    </row>
    <row r="401" spans="1:2" x14ac:dyDescent="0.35">
      <c r="A401" s="5">
        <v>85.602164351847023</v>
      </c>
      <c r="B401" s="4">
        <v>27300</v>
      </c>
    </row>
    <row r="402" spans="1:2" x14ac:dyDescent="0.35">
      <c r="A402" s="5">
        <v>85.618749999906868</v>
      </c>
      <c r="B402" s="4">
        <v>40000</v>
      </c>
    </row>
    <row r="403" spans="1:2" x14ac:dyDescent="0.35">
      <c r="A403" s="5">
        <v>85.630833344999701</v>
      </c>
      <c r="B403" s="4">
        <v>51000</v>
      </c>
    </row>
    <row r="404" spans="1:2" x14ac:dyDescent="0.35">
      <c r="A404" s="5">
        <v>85.634108796250075</v>
      </c>
      <c r="B404" s="4">
        <v>6000</v>
      </c>
    </row>
    <row r="405" spans="1:2" x14ac:dyDescent="0.35">
      <c r="A405" s="5">
        <v>85.638553252443671</v>
      </c>
      <c r="B405" s="4">
        <v>40000</v>
      </c>
    </row>
    <row r="406" spans="1:2" x14ac:dyDescent="0.35">
      <c r="A406" s="5">
        <v>85.649710659869015</v>
      </c>
      <c r="B406" s="4">
        <v>84600</v>
      </c>
    </row>
    <row r="407" spans="1:2" x14ac:dyDescent="0.35">
      <c r="A407" s="5">
        <v>85.925196771044284</v>
      </c>
      <c r="B407" s="4">
        <v>349620</v>
      </c>
    </row>
    <row r="408" spans="1:2" x14ac:dyDescent="0.35">
      <c r="A408" s="5">
        <v>86.311261585447937</v>
      </c>
      <c r="B408" s="4">
        <v>36300</v>
      </c>
    </row>
    <row r="409" spans="1:2" x14ac:dyDescent="0.35">
      <c r="A409" s="5">
        <v>86.317731493152678</v>
      </c>
      <c r="B409" s="4">
        <v>6000</v>
      </c>
    </row>
    <row r="410" spans="1:2" x14ac:dyDescent="0.35">
      <c r="A410" s="5">
        <v>86.325532419141382</v>
      </c>
      <c r="B410" s="4">
        <v>40000</v>
      </c>
    </row>
    <row r="411" spans="1:2" x14ac:dyDescent="0.35">
      <c r="A411" s="5">
        <v>86.333495381753892</v>
      </c>
      <c r="B411" s="4">
        <v>36300</v>
      </c>
    </row>
    <row r="412" spans="1:2" x14ac:dyDescent="0.35">
      <c r="A412" s="5">
        <v>86.353414363227785</v>
      </c>
      <c r="B412" s="4">
        <v>32000</v>
      </c>
    </row>
    <row r="413" spans="1:2" x14ac:dyDescent="0.35">
      <c r="A413" s="5">
        <v>86.368761573918164</v>
      </c>
      <c r="B413" s="4">
        <v>36300</v>
      </c>
    </row>
    <row r="414" spans="1:2" x14ac:dyDescent="0.35">
      <c r="A414" s="5">
        <v>86.379108808003366</v>
      </c>
      <c r="B414" s="4">
        <v>93600</v>
      </c>
    </row>
    <row r="415" spans="1:2" x14ac:dyDescent="0.35">
      <c r="A415" s="5">
        <v>86.397222233936191</v>
      </c>
      <c r="B415" s="4">
        <v>36300</v>
      </c>
    </row>
    <row r="416" spans="1:2" x14ac:dyDescent="0.35">
      <c r="A416" s="5">
        <v>86.431898159906268</v>
      </c>
      <c r="B416" s="4">
        <v>49600</v>
      </c>
    </row>
    <row r="417" spans="1:2" x14ac:dyDescent="0.35">
      <c r="A417" s="5">
        <v>86.525925937574357</v>
      </c>
      <c r="B417" s="4">
        <v>36300</v>
      </c>
    </row>
    <row r="418" spans="1:2" x14ac:dyDescent="0.35">
      <c r="A418" s="5">
        <v>86.544155092444271</v>
      </c>
      <c r="B418" s="4">
        <v>52300</v>
      </c>
    </row>
    <row r="419" spans="1:2" x14ac:dyDescent="0.35">
      <c r="A419" s="5">
        <v>86.567465289495885</v>
      </c>
      <c r="B419" s="4">
        <v>78793</v>
      </c>
    </row>
    <row r="420" spans="1:2" x14ac:dyDescent="0.35">
      <c r="A420" s="5">
        <v>86.596018518321216</v>
      </c>
      <c r="B420" s="4">
        <v>84232</v>
      </c>
    </row>
    <row r="421" spans="1:2" x14ac:dyDescent="0.35">
      <c r="A421" s="5">
        <v>86.61901620356366</v>
      </c>
      <c r="B421" s="4">
        <v>6000</v>
      </c>
    </row>
    <row r="422" spans="1:2" x14ac:dyDescent="0.35">
      <c r="A422" s="5">
        <v>86.625486122909933</v>
      </c>
      <c r="B422" s="4">
        <v>6000</v>
      </c>
    </row>
    <row r="423" spans="1:2" x14ac:dyDescent="0.35">
      <c r="A423" s="5">
        <v>86.650717603974044</v>
      </c>
      <c r="B423" s="4">
        <v>36300</v>
      </c>
    </row>
    <row r="424" spans="1:2" x14ac:dyDescent="0.35">
      <c r="A424" s="5">
        <v>86.65969907399267</v>
      </c>
      <c r="B424" s="4">
        <v>36300</v>
      </c>
    </row>
    <row r="425" spans="1:2" x14ac:dyDescent="0.35">
      <c r="A425" s="5">
        <v>86.663379629608244</v>
      </c>
      <c r="B425" s="4">
        <v>50100</v>
      </c>
    </row>
    <row r="426" spans="1:2" x14ac:dyDescent="0.35">
      <c r="A426" s="5">
        <v>86.681053252425045</v>
      </c>
      <c r="B426" s="4">
        <v>51000</v>
      </c>
    </row>
    <row r="427" spans="1:2" x14ac:dyDescent="0.35">
      <c r="A427" s="5">
        <v>86.684571770951152</v>
      </c>
      <c r="B427" s="4">
        <v>232392</v>
      </c>
    </row>
    <row r="428" spans="1:2" x14ac:dyDescent="0.35">
      <c r="A428" s="5">
        <v>86.704398159869015</v>
      </c>
      <c r="B428" s="4">
        <v>36300</v>
      </c>
    </row>
    <row r="429" spans="1:2" x14ac:dyDescent="0.35">
      <c r="A429" s="5">
        <v>86.708587974309921</v>
      </c>
      <c r="B429" s="4">
        <v>65700</v>
      </c>
    </row>
    <row r="430" spans="1:2" x14ac:dyDescent="0.35">
      <c r="A430" s="5">
        <v>86.725358807947487</v>
      </c>
      <c r="B430" s="4">
        <v>68144</v>
      </c>
    </row>
    <row r="431" spans="1:2" x14ac:dyDescent="0.35">
      <c r="A431" s="5">
        <v>87.193229178432375</v>
      </c>
      <c r="B431" s="4">
        <v>67040</v>
      </c>
    </row>
    <row r="432" spans="1:2" x14ac:dyDescent="0.35">
      <c r="A432" s="5">
        <v>87.305289351847023</v>
      </c>
      <c r="B432" s="4">
        <v>6000</v>
      </c>
    </row>
    <row r="433" spans="1:2" x14ac:dyDescent="0.35">
      <c r="A433" s="5">
        <v>87.307349537033588</v>
      </c>
      <c r="B433" s="4">
        <v>51000</v>
      </c>
    </row>
    <row r="434" spans="1:2" x14ac:dyDescent="0.35">
      <c r="A434" s="5">
        <v>87.309675925876945</v>
      </c>
      <c r="B434" s="4">
        <v>6000</v>
      </c>
    </row>
    <row r="435" spans="1:2" x14ac:dyDescent="0.35">
      <c r="A435" s="5">
        <v>87.3254976850003</v>
      </c>
      <c r="B435" s="4">
        <v>36300</v>
      </c>
    </row>
    <row r="436" spans="1:2" x14ac:dyDescent="0.35">
      <c r="A436" s="5">
        <v>87.341944456100464</v>
      </c>
      <c r="B436" s="4">
        <v>36300</v>
      </c>
    </row>
    <row r="437" spans="1:2" x14ac:dyDescent="0.35">
      <c r="A437" s="5">
        <v>87.348483796231449</v>
      </c>
      <c r="B437" s="4">
        <v>36300</v>
      </c>
    </row>
    <row r="438" spans="1:2" x14ac:dyDescent="0.35">
      <c r="A438" s="5">
        <v>87.374780092388391</v>
      </c>
      <c r="B438" s="4">
        <v>6000</v>
      </c>
    </row>
    <row r="439" spans="1:2" x14ac:dyDescent="0.35">
      <c r="A439" s="5">
        <v>87.382592592388391</v>
      </c>
      <c r="B439" s="4">
        <v>6000</v>
      </c>
    </row>
    <row r="440" spans="1:2" x14ac:dyDescent="0.35">
      <c r="A440" s="5">
        <v>87.386134271044284</v>
      </c>
      <c r="B440" s="4">
        <v>38600</v>
      </c>
    </row>
    <row r="441" spans="1:2" x14ac:dyDescent="0.35">
      <c r="A441" s="5">
        <v>87.396168992854655</v>
      </c>
      <c r="B441" s="4">
        <v>6000</v>
      </c>
    </row>
    <row r="442" spans="1:2" x14ac:dyDescent="0.35">
      <c r="A442" s="5">
        <v>87.39853009255603</v>
      </c>
      <c r="B442" s="4">
        <v>6000</v>
      </c>
    </row>
    <row r="443" spans="1:2" x14ac:dyDescent="0.35">
      <c r="A443" s="5">
        <v>87.428784721996635</v>
      </c>
      <c r="B443" s="4">
        <v>92520</v>
      </c>
    </row>
    <row r="444" spans="1:2" x14ac:dyDescent="0.35">
      <c r="A444" s="5">
        <v>87.527719919104129</v>
      </c>
      <c r="B444" s="4">
        <v>153300</v>
      </c>
    </row>
    <row r="445" spans="1:2" x14ac:dyDescent="0.35">
      <c r="A445" s="5">
        <v>87.53098380798474</v>
      </c>
      <c r="B445" s="4">
        <v>36300</v>
      </c>
    </row>
    <row r="446" spans="1:2" x14ac:dyDescent="0.35">
      <c r="A446" s="5">
        <v>87.573298622854054</v>
      </c>
      <c r="B446" s="4">
        <v>78793</v>
      </c>
    </row>
    <row r="447" spans="1:2" x14ac:dyDescent="0.35">
      <c r="A447" s="5">
        <v>87.592210648115724</v>
      </c>
      <c r="B447" s="4">
        <v>40000</v>
      </c>
    </row>
    <row r="448" spans="1:2" x14ac:dyDescent="0.35">
      <c r="A448" s="5">
        <v>87.619467603974044</v>
      </c>
      <c r="B448" s="4">
        <v>36300</v>
      </c>
    </row>
    <row r="449" spans="1:2" x14ac:dyDescent="0.35">
      <c r="A449" s="5">
        <v>87.621597222052515</v>
      </c>
      <c r="B449" s="4">
        <v>729472</v>
      </c>
    </row>
    <row r="450" spans="1:2" x14ac:dyDescent="0.35">
      <c r="A450" s="5">
        <v>87.668842604383826</v>
      </c>
      <c r="B450" s="4">
        <v>36300</v>
      </c>
    </row>
    <row r="451" spans="1:2" x14ac:dyDescent="0.35">
      <c r="A451" s="5">
        <v>87.698043993208557</v>
      </c>
      <c r="B451" s="4">
        <v>36300</v>
      </c>
    </row>
    <row r="452" spans="1:2" x14ac:dyDescent="0.35">
      <c r="A452" s="5">
        <v>87.712546308059245</v>
      </c>
      <c r="B452" s="4">
        <v>6000</v>
      </c>
    </row>
    <row r="453" spans="1:2" x14ac:dyDescent="0.35">
      <c r="A453" s="5">
        <v>88.22057870356366</v>
      </c>
      <c r="B453" s="4">
        <v>68548</v>
      </c>
    </row>
    <row r="454" spans="1:2" x14ac:dyDescent="0.35">
      <c r="A454" s="5">
        <v>88.286423610989004</v>
      </c>
      <c r="B454" s="4">
        <v>40000</v>
      </c>
    </row>
    <row r="455" spans="1:2" x14ac:dyDescent="0.35">
      <c r="A455" s="5">
        <v>88.307418993208557</v>
      </c>
      <c r="B455" s="4">
        <v>178296</v>
      </c>
    </row>
    <row r="456" spans="1:2" x14ac:dyDescent="0.35">
      <c r="A456" s="5">
        <v>88.316180567257106</v>
      </c>
      <c r="B456" s="4">
        <v>36300</v>
      </c>
    </row>
    <row r="457" spans="1:2" x14ac:dyDescent="0.35">
      <c r="A457" s="5">
        <v>88.327141215093434</v>
      </c>
      <c r="B457" s="4">
        <v>36300</v>
      </c>
    </row>
    <row r="458" spans="1:2" x14ac:dyDescent="0.35">
      <c r="A458" s="5">
        <v>88.37018519686535</v>
      </c>
      <c r="B458" s="4">
        <v>32000</v>
      </c>
    </row>
    <row r="459" spans="1:2" x14ac:dyDescent="0.35">
      <c r="A459" s="5">
        <v>88.374826400540769</v>
      </c>
      <c r="B459" s="4">
        <v>36300</v>
      </c>
    </row>
    <row r="460" spans="1:2" x14ac:dyDescent="0.35">
      <c r="A460" s="5">
        <v>88.384131944272667</v>
      </c>
      <c r="B460" s="4">
        <v>12700</v>
      </c>
    </row>
    <row r="461" spans="1:2" x14ac:dyDescent="0.35">
      <c r="A461" s="5">
        <v>88.399027789477259</v>
      </c>
      <c r="B461" s="4">
        <v>36300</v>
      </c>
    </row>
    <row r="462" spans="1:2" x14ac:dyDescent="0.35">
      <c r="A462" s="5">
        <v>88.430856492836028</v>
      </c>
      <c r="B462" s="4">
        <v>36300</v>
      </c>
    </row>
    <row r="463" spans="1:2" x14ac:dyDescent="0.35">
      <c r="A463" s="5">
        <v>88.438124999869615</v>
      </c>
      <c r="B463" s="4">
        <v>25300</v>
      </c>
    </row>
    <row r="464" spans="1:2" x14ac:dyDescent="0.35">
      <c r="A464" s="5">
        <v>88.472916678059846</v>
      </c>
      <c r="B464" s="4">
        <v>78516</v>
      </c>
    </row>
    <row r="465" spans="1:2" x14ac:dyDescent="0.35">
      <c r="A465" s="5">
        <v>88.500543981324881</v>
      </c>
      <c r="B465" s="4">
        <v>79759</v>
      </c>
    </row>
    <row r="466" spans="1:2" x14ac:dyDescent="0.35">
      <c r="A466" s="5">
        <v>88.509907407220453</v>
      </c>
      <c r="B466" s="4">
        <v>128893</v>
      </c>
    </row>
    <row r="467" spans="1:2" x14ac:dyDescent="0.35">
      <c r="A467" s="5">
        <v>88.519861110951751</v>
      </c>
      <c r="B467" s="4">
        <v>78793</v>
      </c>
    </row>
    <row r="468" spans="1:2" x14ac:dyDescent="0.35">
      <c r="A468" s="5">
        <v>88.548275462817401</v>
      </c>
      <c r="B468" s="4">
        <v>6000</v>
      </c>
    </row>
    <row r="469" spans="1:2" x14ac:dyDescent="0.35">
      <c r="A469" s="5">
        <v>88.562361110933125</v>
      </c>
      <c r="B469" s="4">
        <v>40000</v>
      </c>
    </row>
    <row r="470" spans="1:2" x14ac:dyDescent="0.35">
      <c r="A470" s="5">
        <v>88.562719918787479</v>
      </c>
      <c r="B470" s="4">
        <v>36300</v>
      </c>
    </row>
    <row r="471" spans="1:2" x14ac:dyDescent="0.35">
      <c r="A471" s="5">
        <v>88.56930555542931</v>
      </c>
      <c r="B471" s="4">
        <v>6000</v>
      </c>
    </row>
    <row r="472" spans="1:2" x14ac:dyDescent="0.35">
      <c r="A472" s="5">
        <v>88.607789363246411</v>
      </c>
      <c r="B472" s="4">
        <v>37500</v>
      </c>
    </row>
    <row r="473" spans="1:2" x14ac:dyDescent="0.35">
      <c r="A473" s="5">
        <v>88.632824074011296</v>
      </c>
      <c r="B473" s="4">
        <v>6000</v>
      </c>
    </row>
    <row r="474" spans="1:2" x14ac:dyDescent="0.35">
      <c r="A474" s="5">
        <v>88.643506955821067</v>
      </c>
      <c r="B474" s="4">
        <v>36300</v>
      </c>
    </row>
    <row r="475" spans="1:2" x14ac:dyDescent="0.35">
      <c r="A475" s="5">
        <v>88.654328715056181</v>
      </c>
      <c r="B475" s="4">
        <v>40000</v>
      </c>
    </row>
    <row r="476" spans="1:2" x14ac:dyDescent="0.35">
      <c r="A476" s="5">
        <v>88.667789351660758</v>
      </c>
      <c r="B476" s="4">
        <v>36300</v>
      </c>
    </row>
    <row r="477" spans="1:2" x14ac:dyDescent="0.35">
      <c r="A477" s="5">
        <v>88.70660880766809</v>
      </c>
      <c r="B477" s="4">
        <v>50100</v>
      </c>
    </row>
    <row r="478" spans="1:2" x14ac:dyDescent="0.35">
      <c r="A478" s="5">
        <v>88.719351851847023</v>
      </c>
      <c r="B478" s="4">
        <v>36300</v>
      </c>
    </row>
    <row r="479" spans="1:2" x14ac:dyDescent="0.35">
      <c r="A479" s="5">
        <v>89.264768518507481</v>
      </c>
      <c r="B479" s="4">
        <v>78586</v>
      </c>
    </row>
    <row r="480" spans="1:2" x14ac:dyDescent="0.35">
      <c r="A480" s="5">
        <v>90.213379629421979</v>
      </c>
      <c r="B480" s="4">
        <v>339477</v>
      </c>
    </row>
    <row r="481" spans="1:2" x14ac:dyDescent="0.35">
      <c r="A481" s="5">
        <v>90.46057871542871</v>
      </c>
      <c r="B481" s="4">
        <v>78516</v>
      </c>
    </row>
    <row r="482" spans="1:2" x14ac:dyDescent="0.35">
      <c r="A482" s="5">
        <v>90.504872696939856</v>
      </c>
      <c r="B482" s="4">
        <v>79580</v>
      </c>
    </row>
    <row r="483" spans="1:2" x14ac:dyDescent="0.35">
      <c r="A483" s="5">
        <v>90.550127326510847</v>
      </c>
      <c r="B483" s="4">
        <v>57900</v>
      </c>
    </row>
    <row r="484" spans="1:2" x14ac:dyDescent="0.35">
      <c r="A484" s="5">
        <v>90.638784733600914</v>
      </c>
      <c r="B484" s="4">
        <v>46800</v>
      </c>
    </row>
    <row r="485" spans="1:2" x14ac:dyDescent="0.35">
      <c r="A485" s="5">
        <v>90.65850694430992</v>
      </c>
      <c r="B485" s="4">
        <v>46800</v>
      </c>
    </row>
    <row r="486" spans="1:2" x14ac:dyDescent="0.35">
      <c r="A486" s="5">
        <v>90.660208333283663</v>
      </c>
      <c r="B486" s="4">
        <v>57900</v>
      </c>
    </row>
    <row r="487" spans="1:2" x14ac:dyDescent="0.35">
      <c r="A487" s="5">
        <v>90.743692141026258</v>
      </c>
      <c r="B487" s="4">
        <v>67554</v>
      </c>
    </row>
    <row r="488" spans="1:2" x14ac:dyDescent="0.35">
      <c r="A488" s="5">
        <v>91.216539351735264</v>
      </c>
      <c r="B488" s="4">
        <v>175977</v>
      </c>
    </row>
    <row r="489" spans="1:2" x14ac:dyDescent="0.35">
      <c r="A489" s="5">
        <v>91.314872696530074</v>
      </c>
      <c r="B489" s="4">
        <v>146094</v>
      </c>
    </row>
    <row r="490" spans="1:2" x14ac:dyDescent="0.35">
      <c r="A490" s="5">
        <v>91.322025474626571</v>
      </c>
      <c r="B490" s="4">
        <v>80753</v>
      </c>
    </row>
    <row r="491" spans="1:2" x14ac:dyDescent="0.35">
      <c r="A491" s="5">
        <v>91.356990740634501</v>
      </c>
      <c r="B491" s="4">
        <v>40000</v>
      </c>
    </row>
    <row r="492" spans="1:2" x14ac:dyDescent="0.35">
      <c r="A492" s="5">
        <v>91.367141203489155</v>
      </c>
      <c r="B492" s="4">
        <v>24800</v>
      </c>
    </row>
    <row r="493" spans="1:2" x14ac:dyDescent="0.35">
      <c r="A493" s="5">
        <v>91.38254630798474</v>
      </c>
      <c r="B493" s="4">
        <v>40000</v>
      </c>
    </row>
    <row r="494" spans="1:2" x14ac:dyDescent="0.35">
      <c r="A494" s="5">
        <v>91.404803240671754</v>
      </c>
      <c r="B494" s="4">
        <v>24000</v>
      </c>
    </row>
    <row r="495" spans="1:2" x14ac:dyDescent="0.35">
      <c r="A495" s="5">
        <v>91.410949085839093</v>
      </c>
      <c r="B495" s="4">
        <v>12300</v>
      </c>
    </row>
    <row r="496" spans="1:2" x14ac:dyDescent="0.35">
      <c r="A496" s="5">
        <v>91.422951400279999</v>
      </c>
      <c r="B496" s="4">
        <v>79966</v>
      </c>
    </row>
    <row r="497" spans="1:2" x14ac:dyDescent="0.35">
      <c r="A497" s="5">
        <v>91.528483808040619</v>
      </c>
      <c r="B497" s="4">
        <v>12300</v>
      </c>
    </row>
    <row r="498" spans="1:2" x14ac:dyDescent="0.35">
      <c r="A498" s="5">
        <v>91.57364584505558</v>
      </c>
      <c r="B498" s="4">
        <v>30000</v>
      </c>
    </row>
    <row r="499" spans="1:2" x14ac:dyDescent="0.35">
      <c r="A499" s="5">
        <v>91.582858796231449</v>
      </c>
      <c r="B499" s="4">
        <v>6000</v>
      </c>
    </row>
    <row r="500" spans="1:2" x14ac:dyDescent="0.35">
      <c r="A500" s="5">
        <v>91.609988425858319</v>
      </c>
      <c r="B500" s="4">
        <v>30000</v>
      </c>
    </row>
    <row r="501" spans="1:2" x14ac:dyDescent="0.35">
      <c r="A501" s="5">
        <v>91.620474536903203</v>
      </c>
      <c r="B501" s="4">
        <v>6000</v>
      </c>
    </row>
    <row r="502" spans="1:2" x14ac:dyDescent="0.35">
      <c r="A502" s="5">
        <v>91.634861122816801</v>
      </c>
      <c r="B502" s="4">
        <v>32000</v>
      </c>
    </row>
    <row r="503" spans="1:2" x14ac:dyDescent="0.35">
      <c r="A503" s="5">
        <v>91.637962974607944</v>
      </c>
      <c r="B503" s="4">
        <v>32000</v>
      </c>
    </row>
    <row r="504" spans="1:2" x14ac:dyDescent="0.35">
      <c r="A504" s="5">
        <v>91.645324085839093</v>
      </c>
      <c r="B504" s="4">
        <v>68367</v>
      </c>
    </row>
    <row r="505" spans="1:2" x14ac:dyDescent="0.35">
      <c r="A505" s="5">
        <v>91.658773147966713</v>
      </c>
      <c r="B505" s="4">
        <v>40000</v>
      </c>
    </row>
    <row r="506" spans="1:2" x14ac:dyDescent="0.35">
      <c r="A506" s="5">
        <v>91.668298610951751</v>
      </c>
      <c r="B506" s="4">
        <v>36300</v>
      </c>
    </row>
    <row r="507" spans="1:2" x14ac:dyDescent="0.35">
      <c r="A507" s="5">
        <v>91.668946770951152</v>
      </c>
      <c r="B507" s="4">
        <v>36300</v>
      </c>
    </row>
    <row r="508" spans="1:2" x14ac:dyDescent="0.35">
      <c r="A508" s="5">
        <v>91.708969907369465</v>
      </c>
      <c r="B508" s="4">
        <v>36300</v>
      </c>
    </row>
    <row r="509" spans="1:2" x14ac:dyDescent="0.35">
      <c r="A509" s="5">
        <v>92.077592604327947</v>
      </c>
      <c r="B509" s="4">
        <v>186094</v>
      </c>
    </row>
    <row r="510" spans="1:2" x14ac:dyDescent="0.35">
      <c r="A510" s="5">
        <v>92.249560196883976</v>
      </c>
      <c r="B510" s="4">
        <v>95900</v>
      </c>
    </row>
    <row r="511" spans="1:2" x14ac:dyDescent="0.35">
      <c r="A511" s="5">
        <v>92.253067141398787</v>
      </c>
      <c r="B511" s="4">
        <v>218590</v>
      </c>
    </row>
    <row r="512" spans="1:2" x14ac:dyDescent="0.35">
      <c r="A512" s="5">
        <v>92.302337974309921</v>
      </c>
      <c r="B512" s="4">
        <v>36300</v>
      </c>
    </row>
    <row r="513" spans="1:2" x14ac:dyDescent="0.35">
      <c r="A513" s="5">
        <v>92.336122685112059</v>
      </c>
      <c r="B513" s="4">
        <v>129700</v>
      </c>
    </row>
    <row r="514" spans="1:2" x14ac:dyDescent="0.35">
      <c r="A514" s="5">
        <v>92.337777777574956</v>
      </c>
      <c r="B514" s="4">
        <v>23600</v>
      </c>
    </row>
    <row r="515" spans="1:2" x14ac:dyDescent="0.35">
      <c r="A515" s="5">
        <v>92.356400462798774</v>
      </c>
      <c r="B515" s="4">
        <v>26500</v>
      </c>
    </row>
    <row r="516" spans="1:2" x14ac:dyDescent="0.35">
      <c r="A516" s="5">
        <v>92.374467604327947</v>
      </c>
      <c r="B516" s="4">
        <v>66694</v>
      </c>
    </row>
    <row r="517" spans="1:2" x14ac:dyDescent="0.35">
      <c r="A517" s="5">
        <v>92.381076400633901</v>
      </c>
      <c r="B517" s="4">
        <v>40000</v>
      </c>
    </row>
    <row r="518" spans="1:2" x14ac:dyDescent="0.35">
      <c r="A518" s="5">
        <v>92.384756956249475</v>
      </c>
      <c r="B518" s="4">
        <v>46000</v>
      </c>
    </row>
    <row r="519" spans="1:2" x14ac:dyDescent="0.35">
      <c r="A519" s="5">
        <v>92.387673622462898</v>
      </c>
      <c r="B519" s="4">
        <v>23600</v>
      </c>
    </row>
    <row r="520" spans="1:2" x14ac:dyDescent="0.35">
      <c r="A520" s="5">
        <v>92.404340289533138</v>
      </c>
      <c r="B520" s="4">
        <v>177700</v>
      </c>
    </row>
    <row r="521" spans="1:2" x14ac:dyDescent="0.35">
      <c r="A521" s="5">
        <v>92.404907407239079</v>
      </c>
      <c r="B521" s="4">
        <v>23600</v>
      </c>
    </row>
    <row r="522" spans="1:2" x14ac:dyDescent="0.35">
      <c r="A522" s="5">
        <v>92.405902789440006</v>
      </c>
      <c r="B522" s="4">
        <v>129700</v>
      </c>
    </row>
    <row r="523" spans="1:2" x14ac:dyDescent="0.35">
      <c r="A523" s="5">
        <v>92.407465277705342</v>
      </c>
      <c r="B523" s="4">
        <v>23600</v>
      </c>
    </row>
    <row r="524" spans="1:2" x14ac:dyDescent="0.35">
      <c r="A524" s="5">
        <v>92.435405103955418</v>
      </c>
      <c r="B524" s="4">
        <v>40000</v>
      </c>
    </row>
    <row r="525" spans="1:2" x14ac:dyDescent="0.35">
      <c r="A525" s="5">
        <v>92.439571759197861</v>
      </c>
      <c r="B525" s="4">
        <v>40000</v>
      </c>
    </row>
    <row r="526" spans="1:2" x14ac:dyDescent="0.35">
      <c r="A526" s="5">
        <v>92.515752314589918</v>
      </c>
      <c r="B526" s="4">
        <v>36300</v>
      </c>
    </row>
    <row r="527" spans="1:2" x14ac:dyDescent="0.35">
      <c r="A527" s="5">
        <v>92.520891203545034</v>
      </c>
      <c r="B527" s="4">
        <v>46000</v>
      </c>
    </row>
    <row r="528" spans="1:2" x14ac:dyDescent="0.35">
      <c r="A528" s="5">
        <v>92.534548610914499</v>
      </c>
      <c r="B528" s="4">
        <v>6000</v>
      </c>
    </row>
    <row r="529" spans="1:2" x14ac:dyDescent="0.35">
      <c r="A529" s="5">
        <v>92.540243067312986</v>
      </c>
      <c r="B529" s="4">
        <v>40000</v>
      </c>
    </row>
    <row r="530" spans="1:2" x14ac:dyDescent="0.35">
      <c r="A530" s="5">
        <v>92.546990740578622</v>
      </c>
      <c r="B530" s="4">
        <v>103606</v>
      </c>
    </row>
    <row r="531" spans="1:2" x14ac:dyDescent="0.35">
      <c r="A531" s="5">
        <v>92.562708333134651</v>
      </c>
      <c r="B531" s="4">
        <v>40000</v>
      </c>
    </row>
    <row r="532" spans="1:2" x14ac:dyDescent="0.35">
      <c r="A532" s="5">
        <v>92.583981481380761</v>
      </c>
      <c r="B532" s="4">
        <v>65700</v>
      </c>
    </row>
    <row r="533" spans="1:2" x14ac:dyDescent="0.35">
      <c r="A533" s="5">
        <v>92.592476851772517</v>
      </c>
      <c r="B533" s="4">
        <v>6000</v>
      </c>
    </row>
    <row r="534" spans="1:2" x14ac:dyDescent="0.35">
      <c r="A534" s="5">
        <v>92.610949073918164</v>
      </c>
      <c r="B534" s="4">
        <v>103400</v>
      </c>
    </row>
    <row r="535" spans="1:2" x14ac:dyDescent="0.35">
      <c r="A535" s="5">
        <v>92.666469907388091</v>
      </c>
      <c r="B535" s="4">
        <v>92600</v>
      </c>
    </row>
    <row r="536" spans="1:2" x14ac:dyDescent="0.35">
      <c r="A536" s="5">
        <v>92.677384259179235</v>
      </c>
      <c r="B536" s="4">
        <v>36300</v>
      </c>
    </row>
    <row r="537" spans="1:2" x14ac:dyDescent="0.35">
      <c r="A537" s="5">
        <v>92.693182870279998</v>
      </c>
      <c r="B537" s="4">
        <v>36300</v>
      </c>
    </row>
    <row r="538" spans="1:2" x14ac:dyDescent="0.35">
      <c r="A538" s="5">
        <v>92.722696770913899</v>
      </c>
      <c r="B538" s="4">
        <v>40000</v>
      </c>
    </row>
    <row r="539" spans="1:2" x14ac:dyDescent="0.35">
      <c r="A539" s="5">
        <v>93.019282418768853</v>
      </c>
      <c r="B539" s="4">
        <v>65817</v>
      </c>
    </row>
    <row r="540" spans="1:2" x14ac:dyDescent="0.35">
      <c r="A540" s="5">
        <v>93.304814814589918</v>
      </c>
      <c r="B540" s="4">
        <v>36300</v>
      </c>
    </row>
    <row r="541" spans="1:2" x14ac:dyDescent="0.35">
      <c r="A541" s="5">
        <v>93.321076400578022</v>
      </c>
      <c r="B541" s="4">
        <v>258732</v>
      </c>
    </row>
    <row r="542" spans="1:2" x14ac:dyDescent="0.35">
      <c r="A542" s="5">
        <v>93.338263888843358</v>
      </c>
      <c r="B542" s="4">
        <v>40000</v>
      </c>
    </row>
    <row r="543" spans="1:2" x14ac:dyDescent="0.35">
      <c r="A543" s="5">
        <v>93.380011573899537</v>
      </c>
      <c r="B543" s="4">
        <v>83342</v>
      </c>
    </row>
    <row r="544" spans="1:2" x14ac:dyDescent="0.35">
      <c r="A544" s="5">
        <v>93.389016203582287</v>
      </c>
      <c r="B544" s="4">
        <v>36300</v>
      </c>
    </row>
    <row r="545" spans="1:2" x14ac:dyDescent="0.35">
      <c r="A545" s="5">
        <v>93.403703703545034</v>
      </c>
      <c r="B545" s="4">
        <v>242000</v>
      </c>
    </row>
    <row r="546" spans="1:2" x14ac:dyDescent="0.35">
      <c r="A546" s="5">
        <v>93.413009271025658</v>
      </c>
      <c r="B546" s="4">
        <v>36300</v>
      </c>
    </row>
    <row r="547" spans="1:2" x14ac:dyDescent="0.35">
      <c r="A547" s="5">
        <v>93.414305567275733</v>
      </c>
      <c r="B547" s="4">
        <v>36300</v>
      </c>
    </row>
    <row r="548" spans="1:2" x14ac:dyDescent="0.35">
      <c r="A548" s="5">
        <v>93.571087962947786</v>
      </c>
      <c r="B548" s="4">
        <v>12300</v>
      </c>
    </row>
    <row r="549" spans="1:2" x14ac:dyDescent="0.35">
      <c r="A549" s="5">
        <v>93.598344918806106</v>
      </c>
      <c r="B549" s="4">
        <v>72000</v>
      </c>
    </row>
    <row r="550" spans="1:2" x14ac:dyDescent="0.35">
      <c r="A550" s="5">
        <v>93.603854178451002</v>
      </c>
      <c r="B550" s="4">
        <v>32000</v>
      </c>
    </row>
    <row r="551" spans="1:2" x14ac:dyDescent="0.35">
      <c r="A551" s="5">
        <v>93.605381944216788</v>
      </c>
      <c r="B551" s="4">
        <v>227400</v>
      </c>
    </row>
    <row r="552" spans="1:2" x14ac:dyDescent="0.35">
      <c r="A552" s="5">
        <v>93.62826388888061</v>
      </c>
      <c r="B552" s="4">
        <v>6000</v>
      </c>
    </row>
    <row r="553" spans="1:2" x14ac:dyDescent="0.35">
      <c r="A553" s="5">
        <v>93.629710659850389</v>
      </c>
      <c r="B553" s="4">
        <v>36300</v>
      </c>
    </row>
    <row r="554" spans="1:2" x14ac:dyDescent="0.35">
      <c r="A554" s="5">
        <v>93.641851851716638</v>
      </c>
      <c r="B554" s="4">
        <v>40000</v>
      </c>
    </row>
    <row r="555" spans="1:2" x14ac:dyDescent="0.35">
      <c r="A555" s="5">
        <v>93.648344919085503</v>
      </c>
      <c r="B555" s="4">
        <v>242000</v>
      </c>
    </row>
    <row r="556" spans="1:2" x14ac:dyDescent="0.35">
      <c r="A556" s="5">
        <v>93.757534733973444</v>
      </c>
      <c r="B556" s="4">
        <v>158156</v>
      </c>
    </row>
    <row r="557" spans="1:2" x14ac:dyDescent="0.35">
      <c r="A557" s="5">
        <v>94.179861111100763</v>
      </c>
      <c r="B557" s="4">
        <v>71020</v>
      </c>
    </row>
    <row r="558" spans="1:2" x14ac:dyDescent="0.35">
      <c r="A558" s="5">
        <v>94.285277789458632</v>
      </c>
      <c r="B558" s="4">
        <v>227346</v>
      </c>
    </row>
    <row r="559" spans="1:2" x14ac:dyDescent="0.35">
      <c r="A559" s="5">
        <v>94.349143530242145</v>
      </c>
      <c r="B559" s="4">
        <v>32000</v>
      </c>
    </row>
    <row r="560" spans="1:2" x14ac:dyDescent="0.35">
      <c r="A560" s="5">
        <v>94.364907407201827</v>
      </c>
      <c r="B560" s="4">
        <v>80636</v>
      </c>
    </row>
    <row r="561" spans="1:2" x14ac:dyDescent="0.35">
      <c r="A561" s="5">
        <v>94.369155104272068</v>
      </c>
      <c r="B561" s="4">
        <v>40000</v>
      </c>
    </row>
    <row r="562" spans="1:2" x14ac:dyDescent="0.35">
      <c r="A562" s="5">
        <v>94.378379629459232</v>
      </c>
      <c r="B562" s="4">
        <v>12300</v>
      </c>
    </row>
    <row r="563" spans="1:2" x14ac:dyDescent="0.35">
      <c r="A563" s="5">
        <v>94.380787036847323</v>
      </c>
      <c r="B563" s="4">
        <v>25600</v>
      </c>
    </row>
    <row r="564" spans="1:2" x14ac:dyDescent="0.35">
      <c r="A564" s="5">
        <v>94.413124999962747</v>
      </c>
      <c r="B564" s="4">
        <v>51000</v>
      </c>
    </row>
    <row r="565" spans="1:2" x14ac:dyDescent="0.35">
      <c r="A565" s="5">
        <v>94.430972233880311</v>
      </c>
      <c r="B565" s="4">
        <v>153300</v>
      </c>
    </row>
    <row r="566" spans="1:2" x14ac:dyDescent="0.35">
      <c r="A566" s="5">
        <v>94.435509270988405</v>
      </c>
      <c r="B566" s="4">
        <v>76313</v>
      </c>
    </row>
    <row r="567" spans="1:2" x14ac:dyDescent="0.35">
      <c r="A567" s="5">
        <v>94.44055556692183</v>
      </c>
      <c r="B567" s="4">
        <v>65700</v>
      </c>
    </row>
    <row r="568" spans="1:2" x14ac:dyDescent="0.35">
      <c r="A568" s="5">
        <v>94.516631956212223</v>
      </c>
      <c r="B568" s="4">
        <v>80546</v>
      </c>
    </row>
    <row r="569" spans="1:2" x14ac:dyDescent="0.35">
      <c r="A569" s="5">
        <v>94.526319455821067</v>
      </c>
      <c r="B569" s="4">
        <v>65700</v>
      </c>
    </row>
    <row r="570" spans="1:2" x14ac:dyDescent="0.35">
      <c r="A570" s="5">
        <v>94.533738437574357</v>
      </c>
      <c r="B570" s="4">
        <v>78156</v>
      </c>
    </row>
    <row r="571" spans="1:2" x14ac:dyDescent="0.35">
      <c r="A571" s="5">
        <v>94.560682882089168</v>
      </c>
      <c r="B571" s="4">
        <v>257000</v>
      </c>
    </row>
    <row r="572" spans="1:2" x14ac:dyDescent="0.35">
      <c r="A572" s="5">
        <v>94.576678240671754</v>
      </c>
      <c r="B572" s="4">
        <v>12300</v>
      </c>
    </row>
    <row r="573" spans="1:2" x14ac:dyDescent="0.35">
      <c r="A573" s="5">
        <v>94.586956030223519</v>
      </c>
      <c r="B573" s="4">
        <v>146623</v>
      </c>
    </row>
    <row r="574" spans="1:2" x14ac:dyDescent="0.35">
      <c r="A574" s="5">
        <v>94.606712974607944</v>
      </c>
      <c r="B574" s="4">
        <v>6000</v>
      </c>
    </row>
    <row r="575" spans="1:2" x14ac:dyDescent="0.35">
      <c r="A575" s="5">
        <v>94.645787036977708</v>
      </c>
      <c r="B575" s="4">
        <v>36300</v>
      </c>
    </row>
    <row r="576" spans="1:2" x14ac:dyDescent="0.35">
      <c r="A576" s="5">
        <v>94.650740752462298</v>
      </c>
      <c r="B576" s="4">
        <v>36300</v>
      </c>
    </row>
    <row r="577" spans="1:2" x14ac:dyDescent="0.35">
      <c r="A577" s="5">
        <v>94.661493055522442</v>
      </c>
      <c r="B577" s="4">
        <v>40000</v>
      </c>
    </row>
    <row r="578" spans="1:2" x14ac:dyDescent="0.35">
      <c r="A578" s="5">
        <v>94.665671308059245</v>
      </c>
      <c r="B578" s="4">
        <v>40000</v>
      </c>
    </row>
    <row r="579" spans="1:2" x14ac:dyDescent="0.35">
      <c r="A579" s="5">
        <v>94.674884259235114</v>
      </c>
      <c r="B579" s="4">
        <v>6000</v>
      </c>
    </row>
    <row r="580" spans="1:2" x14ac:dyDescent="0.35">
      <c r="A580" s="5">
        <v>94.676226863637567</v>
      </c>
      <c r="B580" s="4">
        <v>6000</v>
      </c>
    </row>
    <row r="581" spans="1:2" x14ac:dyDescent="0.35">
      <c r="A581" s="5">
        <v>94.697499999776483</v>
      </c>
      <c r="B581" s="4">
        <v>6000</v>
      </c>
    </row>
    <row r="582" spans="1:2" x14ac:dyDescent="0.35">
      <c r="A582" s="5">
        <v>94.714571759104729</v>
      </c>
      <c r="B582" s="4">
        <v>6000</v>
      </c>
    </row>
    <row r="583" spans="1:2" x14ac:dyDescent="0.35">
      <c r="A583" s="5">
        <v>94.718622696585953</v>
      </c>
      <c r="B583" s="4">
        <v>36300</v>
      </c>
    </row>
    <row r="584" spans="1:2" x14ac:dyDescent="0.35">
      <c r="A584" s="5">
        <v>94.745347233954817</v>
      </c>
      <c r="B584" s="4">
        <v>70337</v>
      </c>
    </row>
    <row r="585" spans="1:2" x14ac:dyDescent="0.35">
      <c r="A585" s="5">
        <v>95.286550937686116</v>
      </c>
      <c r="B585" s="4">
        <v>68144</v>
      </c>
    </row>
    <row r="586" spans="1:2" x14ac:dyDescent="0.35">
      <c r="A586" s="5">
        <v>95.299282407388091</v>
      </c>
      <c r="B586" s="4">
        <v>93700</v>
      </c>
    </row>
    <row r="587" spans="1:2" x14ac:dyDescent="0.35">
      <c r="A587" s="5">
        <v>95.311631956137717</v>
      </c>
      <c r="B587" s="4">
        <v>46000</v>
      </c>
    </row>
    <row r="588" spans="1:2" x14ac:dyDescent="0.35">
      <c r="A588" s="5">
        <v>95.331944444216788</v>
      </c>
      <c r="B588" s="4">
        <v>40000</v>
      </c>
    </row>
    <row r="589" spans="1:2" x14ac:dyDescent="0.35">
      <c r="A589" s="5">
        <v>95.336770845111459</v>
      </c>
      <c r="B589" s="4">
        <v>168775</v>
      </c>
    </row>
    <row r="590" spans="1:2" x14ac:dyDescent="0.35">
      <c r="A590" s="5">
        <v>95.346550937276334</v>
      </c>
      <c r="B590" s="4">
        <v>67554</v>
      </c>
    </row>
    <row r="591" spans="1:2" x14ac:dyDescent="0.35">
      <c r="A591" s="5">
        <v>95.349085648078471</v>
      </c>
      <c r="B591" s="4">
        <v>67700</v>
      </c>
    </row>
    <row r="592" spans="1:2" x14ac:dyDescent="0.35">
      <c r="A592" s="5">
        <v>95.363599536940455</v>
      </c>
      <c r="B592" s="4">
        <v>67554</v>
      </c>
    </row>
    <row r="593" spans="1:2" x14ac:dyDescent="0.35">
      <c r="A593" s="5">
        <v>95.383368055336177</v>
      </c>
      <c r="B593" s="4">
        <v>6000</v>
      </c>
    </row>
    <row r="594" spans="1:2" x14ac:dyDescent="0.35">
      <c r="A594" s="5">
        <v>95.422638900578022</v>
      </c>
      <c r="B594" s="4">
        <v>40000</v>
      </c>
    </row>
    <row r="595" spans="1:2" x14ac:dyDescent="0.35">
      <c r="A595" s="5">
        <v>95.426006944384426</v>
      </c>
      <c r="B595" s="4">
        <v>12300</v>
      </c>
    </row>
    <row r="596" spans="1:2" x14ac:dyDescent="0.35">
      <c r="A596" s="5">
        <v>95.426122684963048</v>
      </c>
      <c r="B596" s="4">
        <v>81747</v>
      </c>
    </row>
    <row r="597" spans="1:2" x14ac:dyDescent="0.35">
      <c r="A597" s="5">
        <v>95.518692141398787</v>
      </c>
      <c r="B597" s="4">
        <v>93000</v>
      </c>
    </row>
    <row r="598" spans="1:2" x14ac:dyDescent="0.35">
      <c r="A598" s="5">
        <v>95.527708345092833</v>
      </c>
      <c r="B598" s="4">
        <v>66917</v>
      </c>
    </row>
    <row r="599" spans="1:2" x14ac:dyDescent="0.35">
      <c r="A599" s="5">
        <v>95.540486122481525</v>
      </c>
      <c r="B599" s="4">
        <v>36300</v>
      </c>
    </row>
    <row r="600" spans="1:2" x14ac:dyDescent="0.35">
      <c r="A600" s="5">
        <v>95.560162048786879</v>
      </c>
      <c r="B600" s="4">
        <v>212500</v>
      </c>
    </row>
    <row r="601" spans="1:2" x14ac:dyDescent="0.35">
      <c r="A601" s="5">
        <v>95.572546296287328</v>
      </c>
      <c r="B601" s="4">
        <v>40000</v>
      </c>
    </row>
    <row r="602" spans="1:2" x14ac:dyDescent="0.35">
      <c r="A602" s="5">
        <v>95.574571770615876</v>
      </c>
      <c r="B602" s="4">
        <v>36300</v>
      </c>
    </row>
    <row r="603" spans="1:2" x14ac:dyDescent="0.35">
      <c r="A603" s="5">
        <v>95.586909722071141</v>
      </c>
      <c r="B603" s="4">
        <v>242000</v>
      </c>
    </row>
    <row r="604" spans="1:2" x14ac:dyDescent="0.35">
      <c r="A604" s="5">
        <v>95.588634259067476</v>
      </c>
      <c r="B604" s="4">
        <v>12300</v>
      </c>
    </row>
    <row r="605" spans="1:2" x14ac:dyDescent="0.35">
      <c r="A605" s="5">
        <v>95.62020833324641</v>
      </c>
      <c r="B605" s="4">
        <v>40000</v>
      </c>
    </row>
    <row r="606" spans="1:2" x14ac:dyDescent="0.35">
      <c r="A606" s="5">
        <v>95.631388888694346</v>
      </c>
      <c r="B606" s="4">
        <v>129700</v>
      </c>
    </row>
    <row r="607" spans="1:2" x14ac:dyDescent="0.35">
      <c r="A607" s="5">
        <v>95.661377326585352</v>
      </c>
      <c r="B607" s="4">
        <v>121300</v>
      </c>
    </row>
    <row r="608" spans="1:2" x14ac:dyDescent="0.35">
      <c r="A608" s="5">
        <v>96.07767362287268</v>
      </c>
      <c r="B608" s="4">
        <v>99075</v>
      </c>
    </row>
    <row r="609" spans="1:2" x14ac:dyDescent="0.35">
      <c r="A609" s="5">
        <v>96.112974548712373</v>
      </c>
      <c r="B609" s="4">
        <v>68144</v>
      </c>
    </row>
    <row r="610" spans="1:2" x14ac:dyDescent="0.35">
      <c r="A610" s="5">
        <v>96.212696759030223</v>
      </c>
      <c r="B610" s="4">
        <v>65700</v>
      </c>
    </row>
    <row r="611" spans="1:2" x14ac:dyDescent="0.35">
      <c r="A611" s="5">
        <v>96.29275462962687</v>
      </c>
      <c r="B611" s="4">
        <v>68144</v>
      </c>
    </row>
    <row r="612" spans="1:2" x14ac:dyDescent="0.35">
      <c r="A612" s="5">
        <v>97.040752326603979</v>
      </c>
      <c r="B612" s="4">
        <v>67554</v>
      </c>
    </row>
    <row r="613" spans="1:2" x14ac:dyDescent="0.35">
      <c r="A613" s="5">
        <v>97.064722233917564</v>
      </c>
      <c r="B613" s="4">
        <v>67260</v>
      </c>
    </row>
    <row r="614" spans="1:2" x14ac:dyDescent="0.35">
      <c r="A614" s="5">
        <v>97.104571759235114</v>
      </c>
      <c r="B614" s="4">
        <v>151843</v>
      </c>
    </row>
    <row r="615" spans="1:2" x14ac:dyDescent="0.35">
      <c r="A615" s="5">
        <v>97.32995370356366</v>
      </c>
      <c r="B615" s="4">
        <v>182290</v>
      </c>
    </row>
    <row r="616" spans="1:2" x14ac:dyDescent="0.35">
      <c r="A616" s="5">
        <v>97.499108807649463</v>
      </c>
      <c r="B616" s="4">
        <v>227240</v>
      </c>
    </row>
    <row r="617" spans="1:2" x14ac:dyDescent="0.35">
      <c r="A617" s="5">
        <v>97.516423610970378</v>
      </c>
      <c r="B617" s="4">
        <v>170646</v>
      </c>
    </row>
    <row r="618" spans="1:2" x14ac:dyDescent="0.35">
      <c r="A618" s="5">
        <v>98.303981493227184</v>
      </c>
      <c r="B618" s="4">
        <v>131503</v>
      </c>
    </row>
    <row r="619" spans="1:2" x14ac:dyDescent="0.35">
      <c r="A619" s="5">
        <v>98.403958333190531</v>
      </c>
      <c r="B619" s="4">
        <v>6000</v>
      </c>
    </row>
    <row r="620" spans="1:2" x14ac:dyDescent="0.35">
      <c r="A620" s="5">
        <v>98.494699073955417</v>
      </c>
      <c r="B620" s="4">
        <v>78793</v>
      </c>
    </row>
    <row r="621" spans="1:2" x14ac:dyDescent="0.35">
      <c r="A621" s="5">
        <v>98.506655103992671</v>
      </c>
      <c r="B621" s="4">
        <v>36300</v>
      </c>
    </row>
    <row r="622" spans="1:2" x14ac:dyDescent="0.35">
      <c r="A622" s="5">
        <v>98.530763888731599</v>
      </c>
      <c r="B622" s="4">
        <v>238477</v>
      </c>
    </row>
    <row r="623" spans="1:2" x14ac:dyDescent="0.35">
      <c r="A623" s="5">
        <v>98.556828715372831</v>
      </c>
      <c r="B623" s="4">
        <v>165360</v>
      </c>
    </row>
    <row r="624" spans="1:2" x14ac:dyDescent="0.35">
      <c r="A624" s="5">
        <v>98.562928252387792</v>
      </c>
      <c r="B624" s="4">
        <v>36300</v>
      </c>
    </row>
    <row r="625" spans="1:2" x14ac:dyDescent="0.35">
      <c r="A625" s="5">
        <v>98.661875011399388</v>
      </c>
      <c r="B625" s="4">
        <v>50100</v>
      </c>
    </row>
    <row r="626" spans="1:2" x14ac:dyDescent="0.35">
      <c r="A626" s="5">
        <v>98.67758101830259</v>
      </c>
      <c r="B626" s="4">
        <v>40000</v>
      </c>
    </row>
    <row r="627" spans="1:2" x14ac:dyDescent="0.35">
      <c r="A627" s="5">
        <v>98.697673622518778</v>
      </c>
      <c r="B627" s="4">
        <v>245700</v>
      </c>
    </row>
    <row r="628" spans="1:2" x14ac:dyDescent="0.35">
      <c r="A628" s="5">
        <v>98.701770833227783</v>
      </c>
      <c r="B628" s="4">
        <v>298523</v>
      </c>
    </row>
    <row r="629" spans="1:2" x14ac:dyDescent="0.35">
      <c r="A629" s="5">
        <v>99.097465277649462</v>
      </c>
      <c r="B629" s="4">
        <v>68727</v>
      </c>
    </row>
    <row r="630" spans="1:2" x14ac:dyDescent="0.35">
      <c r="A630" s="5">
        <v>99.45157408574596</v>
      </c>
      <c r="B630" s="4">
        <v>79510</v>
      </c>
    </row>
    <row r="631" spans="1:2" x14ac:dyDescent="0.35">
      <c r="A631" s="5">
        <v>99.569004641380161</v>
      </c>
      <c r="B631" s="4">
        <v>40000</v>
      </c>
    </row>
    <row r="632" spans="1:2" x14ac:dyDescent="0.35">
      <c r="A632" s="5">
        <v>99.590011573862284</v>
      </c>
      <c r="B632" s="4">
        <v>12300</v>
      </c>
    </row>
    <row r="633" spans="1:2" x14ac:dyDescent="0.35">
      <c r="A633" s="5">
        <v>99.624201400671154</v>
      </c>
      <c r="B633" s="4">
        <v>24000</v>
      </c>
    </row>
    <row r="634" spans="1:2" x14ac:dyDescent="0.35">
      <c r="A634" s="5">
        <v>99.671319455839694</v>
      </c>
      <c r="B634" s="4">
        <v>40000</v>
      </c>
    </row>
    <row r="635" spans="1:2" x14ac:dyDescent="0.35">
      <c r="A635" s="5">
        <v>99.686539363581687</v>
      </c>
      <c r="B635" s="4">
        <v>129700</v>
      </c>
    </row>
    <row r="636" spans="1:2" x14ac:dyDescent="0.35">
      <c r="A636" s="5">
        <v>99.742870382033288</v>
      </c>
      <c r="B636" s="4">
        <v>294774</v>
      </c>
    </row>
    <row r="637" spans="1:2" x14ac:dyDescent="0.35">
      <c r="A637" s="5">
        <v>100.10282408585772</v>
      </c>
      <c r="B637" s="4">
        <v>92521</v>
      </c>
    </row>
    <row r="638" spans="1:2" x14ac:dyDescent="0.35">
      <c r="A638" s="5">
        <v>100.14634260395542</v>
      </c>
      <c r="B638" s="4">
        <v>67911</v>
      </c>
    </row>
    <row r="639" spans="1:2" x14ac:dyDescent="0.35">
      <c r="A639" s="5">
        <v>100.2328935302794</v>
      </c>
      <c r="B639" s="4">
        <v>68277</v>
      </c>
    </row>
    <row r="640" spans="1:2" x14ac:dyDescent="0.35">
      <c r="A640" s="5">
        <v>100.24119212944061</v>
      </c>
      <c r="B640" s="4">
        <v>147189</v>
      </c>
    </row>
    <row r="641" spans="1:2" x14ac:dyDescent="0.35">
      <c r="A641" s="5">
        <v>100.27765046292916</v>
      </c>
      <c r="B641" s="4">
        <v>152329</v>
      </c>
    </row>
    <row r="642" spans="1:2" x14ac:dyDescent="0.35">
      <c r="A642" s="5">
        <v>100.34130788175389</v>
      </c>
      <c r="B642" s="4">
        <v>40000</v>
      </c>
    </row>
    <row r="643" spans="1:2" x14ac:dyDescent="0.35">
      <c r="A643" s="5">
        <v>100.41925927065313</v>
      </c>
      <c r="B643" s="4">
        <v>40000</v>
      </c>
    </row>
    <row r="644" spans="1:2" x14ac:dyDescent="0.35">
      <c r="A644" s="5">
        <v>100.4336342709139</v>
      </c>
      <c r="B644" s="4">
        <v>37500</v>
      </c>
    </row>
    <row r="645" spans="1:2" x14ac:dyDescent="0.35">
      <c r="A645" s="5">
        <v>100.54480325244367</v>
      </c>
      <c r="B645" s="4">
        <v>73337</v>
      </c>
    </row>
    <row r="646" spans="1:2" x14ac:dyDescent="0.35">
      <c r="A646" s="5">
        <v>100.55431714141741</v>
      </c>
      <c r="B646" s="4">
        <v>67911</v>
      </c>
    </row>
    <row r="647" spans="1:2" x14ac:dyDescent="0.35">
      <c r="A647" s="5">
        <v>100.57537038205191</v>
      </c>
      <c r="B647" s="4">
        <v>40000</v>
      </c>
    </row>
    <row r="648" spans="1:2" x14ac:dyDescent="0.35">
      <c r="A648" s="5">
        <v>100.5886458447203</v>
      </c>
      <c r="B648" s="4">
        <v>36300</v>
      </c>
    </row>
    <row r="649" spans="1:2" x14ac:dyDescent="0.35">
      <c r="A649" s="5">
        <v>100.60254629608244</v>
      </c>
      <c r="B649" s="4">
        <v>40000</v>
      </c>
    </row>
    <row r="650" spans="1:2" x14ac:dyDescent="0.35">
      <c r="A650" s="5">
        <v>100.61057870369405</v>
      </c>
      <c r="B650" s="4">
        <v>12300</v>
      </c>
    </row>
    <row r="651" spans="1:2" x14ac:dyDescent="0.35">
      <c r="A651" s="5">
        <v>100.61146990722045</v>
      </c>
      <c r="B651" s="4">
        <v>36300</v>
      </c>
    </row>
    <row r="652" spans="1:2" x14ac:dyDescent="0.35">
      <c r="A652" s="5">
        <v>100.6848726850003</v>
      </c>
      <c r="B652" s="4">
        <v>40000</v>
      </c>
    </row>
    <row r="653" spans="1:2" x14ac:dyDescent="0.35">
      <c r="A653" s="5">
        <v>100.68733796291053</v>
      </c>
      <c r="B653" s="4">
        <v>36300</v>
      </c>
    </row>
    <row r="654" spans="1:2" x14ac:dyDescent="0.35">
      <c r="A654" s="5">
        <v>100.69350695610046</v>
      </c>
      <c r="B654" s="4">
        <v>36300</v>
      </c>
    </row>
    <row r="655" spans="1:2" x14ac:dyDescent="0.35">
      <c r="A655" s="5">
        <v>101.27062499988824</v>
      </c>
      <c r="B655" s="4">
        <v>65700</v>
      </c>
    </row>
    <row r="656" spans="1:2" x14ac:dyDescent="0.35">
      <c r="A656" s="5">
        <v>101.29552083322778</v>
      </c>
      <c r="B656" s="4">
        <v>40000</v>
      </c>
    </row>
    <row r="657" spans="1:2" x14ac:dyDescent="0.35">
      <c r="A657" s="5">
        <v>101.32420138875023</v>
      </c>
      <c r="B657" s="4">
        <v>52300</v>
      </c>
    </row>
    <row r="658" spans="1:2" x14ac:dyDescent="0.35">
      <c r="A658" s="5">
        <v>101.32656251173466</v>
      </c>
      <c r="B658" s="4">
        <v>40000</v>
      </c>
    </row>
    <row r="659" spans="1:2" x14ac:dyDescent="0.35">
      <c r="A659" s="5">
        <v>101.3356828703545</v>
      </c>
      <c r="B659" s="4">
        <v>119010</v>
      </c>
    </row>
    <row r="660" spans="1:2" x14ac:dyDescent="0.35">
      <c r="A660" s="5">
        <v>101.37152778916061</v>
      </c>
      <c r="B660" s="4">
        <v>36300</v>
      </c>
    </row>
    <row r="661" spans="1:2" x14ac:dyDescent="0.35">
      <c r="A661" s="5">
        <v>101.40393518516794</v>
      </c>
      <c r="B661" s="4">
        <v>51000</v>
      </c>
    </row>
    <row r="662" spans="1:2" x14ac:dyDescent="0.35">
      <c r="A662" s="5">
        <v>101.41061343764886</v>
      </c>
      <c r="B662" s="4">
        <v>40000</v>
      </c>
    </row>
    <row r="663" spans="1:2" x14ac:dyDescent="0.35">
      <c r="A663" s="5">
        <v>101.41619214136153</v>
      </c>
      <c r="B663" s="4">
        <v>40000</v>
      </c>
    </row>
    <row r="664" spans="1:2" x14ac:dyDescent="0.35">
      <c r="A664" s="5">
        <v>101.44903935166076</v>
      </c>
      <c r="B664" s="4">
        <v>139100</v>
      </c>
    </row>
    <row r="665" spans="1:2" x14ac:dyDescent="0.35">
      <c r="A665" s="5">
        <v>101.53133103018627</v>
      </c>
      <c r="B665" s="4">
        <v>6000</v>
      </c>
    </row>
    <row r="666" spans="1:2" x14ac:dyDescent="0.35">
      <c r="A666" s="5">
        <v>101.53914353018627</v>
      </c>
      <c r="B666" s="4">
        <v>95673</v>
      </c>
    </row>
    <row r="667" spans="1:2" x14ac:dyDescent="0.35">
      <c r="A667" s="5">
        <v>101.53934027766809</v>
      </c>
      <c r="B667" s="4">
        <v>36000</v>
      </c>
    </row>
    <row r="668" spans="1:2" x14ac:dyDescent="0.35">
      <c r="A668" s="5">
        <v>101.55711805541068</v>
      </c>
      <c r="B668" s="4">
        <v>73300</v>
      </c>
    </row>
    <row r="669" spans="1:2" x14ac:dyDescent="0.35">
      <c r="A669" s="5">
        <v>101.55814814800397</v>
      </c>
      <c r="B669" s="4">
        <v>103400</v>
      </c>
    </row>
    <row r="670" spans="1:2" x14ac:dyDescent="0.35">
      <c r="A670" s="5">
        <v>101.56753473356366</v>
      </c>
      <c r="B670" s="4">
        <v>40000</v>
      </c>
    </row>
    <row r="671" spans="1:2" x14ac:dyDescent="0.35">
      <c r="A671" s="5">
        <v>101.59870371548459</v>
      </c>
      <c r="B671" s="4">
        <v>24000</v>
      </c>
    </row>
    <row r="672" spans="1:2" x14ac:dyDescent="0.35">
      <c r="A672" s="5">
        <v>101.62281251139939</v>
      </c>
      <c r="B672" s="4">
        <v>113700</v>
      </c>
    </row>
    <row r="673" spans="1:2" x14ac:dyDescent="0.35">
      <c r="A673" s="5">
        <v>101.67384260427207</v>
      </c>
      <c r="B673" s="4">
        <v>27300</v>
      </c>
    </row>
    <row r="674" spans="1:2" x14ac:dyDescent="0.35">
      <c r="A674" s="5">
        <v>101.68171297432855</v>
      </c>
      <c r="B674" s="4">
        <v>37500</v>
      </c>
    </row>
    <row r="675" spans="1:2" x14ac:dyDescent="0.35">
      <c r="A675" s="5">
        <v>101.68379630800337</v>
      </c>
      <c r="B675" s="4">
        <v>66600</v>
      </c>
    </row>
    <row r="676" spans="1:2" x14ac:dyDescent="0.35">
      <c r="A676" s="5">
        <v>101.70813657389954</v>
      </c>
      <c r="B676" s="4">
        <v>25300</v>
      </c>
    </row>
    <row r="677" spans="1:2" x14ac:dyDescent="0.35">
      <c r="A677" s="5">
        <v>102.13894675904885</v>
      </c>
      <c r="B677" s="4">
        <v>67911</v>
      </c>
    </row>
    <row r="678" spans="1:2" x14ac:dyDescent="0.35">
      <c r="A678" s="5">
        <v>102.21113425912336</v>
      </c>
      <c r="B678" s="4">
        <v>69574</v>
      </c>
    </row>
    <row r="679" spans="1:2" x14ac:dyDescent="0.35">
      <c r="A679" s="5">
        <v>102.28109953692183</v>
      </c>
      <c r="B679" s="4">
        <v>145100</v>
      </c>
    </row>
    <row r="680" spans="1:2" x14ac:dyDescent="0.35">
      <c r="A680" s="5">
        <v>102.31820601830259</v>
      </c>
      <c r="B680" s="4">
        <v>40000</v>
      </c>
    </row>
    <row r="681" spans="1:2" x14ac:dyDescent="0.35">
      <c r="A681" s="5">
        <v>102.33611111110076</v>
      </c>
      <c r="B681" s="4">
        <v>36300</v>
      </c>
    </row>
    <row r="682" spans="1:2" x14ac:dyDescent="0.35">
      <c r="A682" s="5">
        <v>102.35543981473893</v>
      </c>
      <c r="B682" s="4">
        <v>153300</v>
      </c>
    </row>
    <row r="683" spans="1:2" x14ac:dyDescent="0.35">
      <c r="A683" s="5">
        <v>102.36237269686535</v>
      </c>
      <c r="B683" s="4">
        <v>24000</v>
      </c>
    </row>
    <row r="684" spans="1:2" x14ac:dyDescent="0.35">
      <c r="A684" s="5">
        <v>102.40320602990687</v>
      </c>
      <c r="B684" s="4">
        <v>40000</v>
      </c>
    </row>
    <row r="685" spans="1:2" x14ac:dyDescent="0.35">
      <c r="A685" s="5">
        <v>102.40718751167879</v>
      </c>
      <c r="B685" s="4">
        <v>6000</v>
      </c>
    </row>
    <row r="686" spans="1:2" x14ac:dyDescent="0.35">
      <c r="A686" s="5">
        <v>102.40958334505558</v>
      </c>
      <c r="B686" s="4">
        <v>36300</v>
      </c>
    </row>
    <row r="687" spans="1:2" x14ac:dyDescent="0.35">
      <c r="A687" s="5">
        <v>102.41967592574656</v>
      </c>
      <c r="B687" s="4">
        <v>40000</v>
      </c>
    </row>
    <row r="688" spans="1:2" x14ac:dyDescent="0.35">
      <c r="A688" s="5">
        <v>102.42369212955236</v>
      </c>
      <c r="B688" s="4">
        <v>40000</v>
      </c>
    </row>
    <row r="689" spans="1:2" x14ac:dyDescent="0.35">
      <c r="A689" s="5">
        <v>102.4361805669032</v>
      </c>
      <c r="B689" s="4">
        <v>40000</v>
      </c>
    </row>
    <row r="690" spans="1:2" x14ac:dyDescent="0.35">
      <c r="A690" s="5">
        <v>102.53530092583969</v>
      </c>
      <c r="B690" s="4">
        <v>145300</v>
      </c>
    </row>
    <row r="691" spans="1:2" x14ac:dyDescent="0.35">
      <c r="A691" s="5">
        <v>102.55487268511206</v>
      </c>
      <c r="B691" s="4">
        <v>30000</v>
      </c>
    </row>
    <row r="692" spans="1:2" x14ac:dyDescent="0.35">
      <c r="A692" s="5">
        <v>102.5738541665487</v>
      </c>
      <c r="B692" s="4">
        <v>12300</v>
      </c>
    </row>
    <row r="693" spans="1:2" x14ac:dyDescent="0.35">
      <c r="A693" s="5">
        <v>102.58003472210839</v>
      </c>
      <c r="B693" s="4">
        <v>153300</v>
      </c>
    </row>
    <row r="694" spans="1:2" x14ac:dyDescent="0.35">
      <c r="A694" s="5">
        <v>102.62387732649222</v>
      </c>
      <c r="B694" s="4">
        <v>72000</v>
      </c>
    </row>
    <row r="695" spans="1:2" x14ac:dyDescent="0.35">
      <c r="A695" s="5">
        <v>102.62802083324641</v>
      </c>
      <c r="B695" s="4">
        <v>42300</v>
      </c>
    </row>
    <row r="696" spans="1:2" x14ac:dyDescent="0.35">
      <c r="A696" s="5">
        <v>102.64500001166016</v>
      </c>
      <c r="B696" s="4">
        <v>40000</v>
      </c>
    </row>
    <row r="697" spans="1:2" x14ac:dyDescent="0.35">
      <c r="A697" s="5">
        <v>102.68804398132488</v>
      </c>
      <c r="B697" s="4">
        <v>40000</v>
      </c>
    </row>
    <row r="698" spans="1:2" x14ac:dyDescent="0.35">
      <c r="A698" s="5">
        <v>102.95266204839572</v>
      </c>
      <c r="B698" s="4">
        <v>95900</v>
      </c>
    </row>
    <row r="699" spans="1:2" x14ac:dyDescent="0.35">
      <c r="A699" s="5">
        <v>103.23381945583969</v>
      </c>
      <c r="B699" s="4">
        <v>132428</v>
      </c>
    </row>
    <row r="700" spans="1:2" x14ac:dyDescent="0.35">
      <c r="A700" s="5">
        <v>103.37612268514931</v>
      </c>
      <c r="B700" s="4">
        <v>68144</v>
      </c>
    </row>
    <row r="701" spans="1:2" x14ac:dyDescent="0.35">
      <c r="A701" s="5">
        <v>103.57057870365679</v>
      </c>
      <c r="B701" s="4">
        <v>68144</v>
      </c>
    </row>
    <row r="702" spans="1:2" x14ac:dyDescent="0.35">
      <c r="A702" s="5">
        <v>104.14957175916061</v>
      </c>
      <c r="B702" s="4">
        <v>95900</v>
      </c>
    </row>
    <row r="703" spans="1:2" x14ac:dyDescent="0.35">
      <c r="A703" s="5">
        <v>104.37314814794809</v>
      </c>
      <c r="B703" s="4">
        <v>68144</v>
      </c>
    </row>
    <row r="704" spans="1:2" x14ac:dyDescent="0.35">
      <c r="A704" s="5">
        <v>104.51349537028</v>
      </c>
      <c r="B704" s="4">
        <v>80000</v>
      </c>
    </row>
    <row r="705" spans="1:2" x14ac:dyDescent="0.35">
      <c r="A705" s="5">
        <v>104.53652777755633</v>
      </c>
      <c r="B705" s="4">
        <v>88850</v>
      </c>
    </row>
    <row r="706" spans="1:2" x14ac:dyDescent="0.35">
      <c r="A706" s="5">
        <v>104.55628473358229</v>
      </c>
      <c r="B706" s="4">
        <v>57900</v>
      </c>
    </row>
    <row r="707" spans="1:2" x14ac:dyDescent="0.35">
      <c r="A707" s="5">
        <v>104.57935185171664</v>
      </c>
      <c r="B707" s="4">
        <v>57900</v>
      </c>
    </row>
    <row r="708" spans="1:2" x14ac:dyDescent="0.35">
      <c r="A708" s="5">
        <v>104.60577546292916</v>
      </c>
      <c r="B708" s="4">
        <v>57900</v>
      </c>
    </row>
    <row r="709" spans="1:2" x14ac:dyDescent="0.35">
      <c r="A709" s="5">
        <v>104.63589121541008</v>
      </c>
      <c r="B709" s="4">
        <v>80000</v>
      </c>
    </row>
    <row r="710" spans="1:2" x14ac:dyDescent="0.35">
      <c r="A710" s="5">
        <v>104.6369907525368</v>
      </c>
      <c r="B710" s="4">
        <v>80000</v>
      </c>
    </row>
    <row r="711" spans="1:2" x14ac:dyDescent="0.35">
      <c r="A711" s="5">
        <v>104.63846065988764</v>
      </c>
      <c r="B711" s="4">
        <v>80000</v>
      </c>
    </row>
    <row r="712" spans="1:2" x14ac:dyDescent="0.35">
      <c r="A712" s="5">
        <v>104.64033565949649</v>
      </c>
      <c r="B712" s="4">
        <v>57900</v>
      </c>
    </row>
    <row r="713" spans="1:2" x14ac:dyDescent="0.35">
      <c r="A713" s="5">
        <v>104.73120370367542</v>
      </c>
      <c r="B713" s="4">
        <v>78602</v>
      </c>
    </row>
    <row r="714" spans="1:2" x14ac:dyDescent="0.35">
      <c r="A714" s="5">
        <v>104.98244212940335</v>
      </c>
      <c r="B714" s="4">
        <v>124804</v>
      </c>
    </row>
    <row r="715" spans="1:2" x14ac:dyDescent="0.35">
      <c r="A715" s="5">
        <v>105.27774305548519</v>
      </c>
      <c r="B715" s="4">
        <v>79759</v>
      </c>
    </row>
    <row r="716" spans="1:2" x14ac:dyDescent="0.35">
      <c r="A716" s="5">
        <v>105.31893519684672</v>
      </c>
      <c r="B716" s="4">
        <v>36300</v>
      </c>
    </row>
    <row r="717" spans="1:2" x14ac:dyDescent="0.35">
      <c r="A717" s="5">
        <v>105.32186342589557</v>
      </c>
      <c r="B717" s="4">
        <v>40000</v>
      </c>
    </row>
    <row r="718" spans="1:2" x14ac:dyDescent="0.35">
      <c r="A718" s="5">
        <v>105.34322917833924</v>
      </c>
      <c r="B718" s="4">
        <v>40000</v>
      </c>
    </row>
    <row r="719" spans="1:2" x14ac:dyDescent="0.35">
      <c r="A719" s="5">
        <v>105.34344907384366</v>
      </c>
      <c r="B719" s="4">
        <v>28000</v>
      </c>
    </row>
    <row r="720" spans="1:2" x14ac:dyDescent="0.35">
      <c r="A720" s="5">
        <v>105.35436343727633</v>
      </c>
      <c r="B720" s="4">
        <v>40000</v>
      </c>
    </row>
    <row r="721" spans="1:2" x14ac:dyDescent="0.35">
      <c r="A721" s="5">
        <v>105.3557407525368</v>
      </c>
      <c r="B721" s="4">
        <v>6000</v>
      </c>
    </row>
    <row r="722" spans="1:2" x14ac:dyDescent="0.35">
      <c r="A722" s="5">
        <v>105.3597801043652</v>
      </c>
      <c r="B722" s="4">
        <v>26500</v>
      </c>
    </row>
    <row r="723" spans="1:2" x14ac:dyDescent="0.35">
      <c r="A723" s="5">
        <v>105.39133101841435</v>
      </c>
      <c r="B723" s="4">
        <v>36300</v>
      </c>
    </row>
    <row r="724" spans="1:2" x14ac:dyDescent="0.35">
      <c r="A724" s="5">
        <v>105.45361112290993</v>
      </c>
      <c r="B724" s="4">
        <v>67936</v>
      </c>
    </row>
    <row r="725" spans="1:2" x14ac:dyDescent="0.35">
      <c r="A725" s="5">
        <v>105.47924768505618</v>
      </c>
      <c r="B725" s="4">
        <v>78516</v>
      </c>
    </row>
    <row r="726" spans="1:2" x14ac:dyDescent="0.35">
      <c r="A726" s="5">
        <v>105.51605325238779</v>
      </c>
      <c r="B726" s="4">
        <v>6000</v>
      </c>
    </row>
    <row r="727" spans="1:2" x14ac:dyDescent="0.35">
      <c r="A727" s="5">
        <v>105.52700232621282</v>
      </c>
      <c r="B727" s="4">
        <v>40000</v>
      </c>
    </row>
    <row r="728" spans="1:2" x14ac:dyDescent="0.35">
      <c r="A728" s="5">
        <v>105.536423610989</v>
      </c>
      <c r="B728" s="4">
        <v>18000</v>
      </c>
    </row>
    <row r="729" spans="1:2" x14ac:dyDescent="0.35">
      <c r="A729" s="5">
        <v>105.53761574067175</v>
      </c>
      <c r="B729" s="4">
        <v>24000</v>
      </c>
    </row>
    <row r="730" spans="1:2" x14ac:dyDescent="0.35">
      <c r="A730" s="5">
        <v>105.57115741912276</v>
      </c>
      <c r="B730" s="4">
        <v>12300</v>
      </c>
    </row>
    <row r="731" spans="1:2" x14ac:dyDescent="0.35">
      <c r="A731" s="5">
        <v>105.57193288207054</v>
      </c>
      <c r="B731" s="4">
        <v>12300</v>
      </c>
    </row>
    <row r="732" spans="1:2" x14ac:dyDescent="0.35">
      <c r="A732" s="5">
        <v>105.64079861110076</v>
      </c>
      <c r="B732" s="4">
        <v>36300</v>
      </c>
    </row>
    <row r="733" spans="1:2" x14ac:dyDescent="0.35">
      <c r="A733" s="5">
        <v>105.66971065988764</v>
      </c>
      <c r="B733" s="4">
        <v>40000</v>
      </c>
    </row>
    <row r="734" spans="1:2" x14ac:dyDescent="0.35">
      <c r="A734" s="5">
        <v>105.70421297475696</v>
      </c>
      <c r="B734" s="4">
        <v>40000</v>
      </c>
    </row>
    <row r="735" spans="1:2" x14ac:dyDescent="0.35">
      <c r="A735" s="5">
        <v>105.70986111089587</v>
      </c>
      <c r="B735" s="4">
        <v>40000</v>
      </c>
    </row>
    <row r="736" spans="1:2" x14ac:dyDescent="0.35">
      <c r="A736" s="5">
        <v>105.71699075214565</v>
      </c>
      <c r="B736" s="4">
        <v>40000</v>
      </c>
    </row>
    <row r="737" spans="1:2" x14ac:dyDescent="0.35">
      <c r="A737" s="5">
        <v>106.03040509251878</v>
      </c>
      <c r="B737" s="4">
        <v>79023</v>
      </c>
    </row>
    <row r="738" spans="1:2" x14ac:dyDescent="0.35">
      <c r="A738" s="5">
        <v>106.03561343764886</v>
      </c>
      <c r="B738" s="4">
        <v>85943</v>
      </c>
    </row>
    <row r="739" spans="1:2" x14ac:dyDescent="0.35">
      <c r="A739" s="5">
        <v>106.22162037016824</v>
      </c>
      <c r="B739" s="4">
        <v>96917</v>
      </c>
    </row>
    <row r="740" spans="1:2" x14ac:dyDescent="0.35">
      <c r="A740" s="5">
        <v>106.23539353022352</v>
      </c>
      <c r="B740" s="4">
        <v>267238</v>
      </c>
    </row>
    <row r="741" spans="1:2" x14ac:dyDescent="0.35">
      <c r="A741" s="5">
        <v>106.35189815983176</v>
      </c>
      <c r="B741" s="4">
        <v>36300</v>
      </c>
    </row>
    <row r="742" spans="1:2" x14ac:dyDescent="0.35">
      <c r="A742" s="5">
        <v>106.35474537033588</v>
      </c>
      <c r="B742" s="4">
        <v>36300</v>
      </c>
    </row>
    <row r="743" spans="1:2" x14ac:dyDescent="0.35">
      <c r="A743" s="5">
        <v>106.35836805542931</v>
      </c>
      <c r="B743" s="4">
        <v>40000</v>
      </c>
    </row>
    <row r="744" spans="1:2" x14ac:dyDescent="0.35">
      <c r="A744" s="5">
        <v>106.36406251136214</v>
      </c>
      <c r="B744" s="4">
        <v>40000</v>
      </c>
    </row>
    <row r="745" spans="1:2" x14ac:dyDescent="0.35">
      <c r="A745" s="5">
        <v>106.37291667843238</v>
      </c>
      <c r="B745" s="4">
        <v>129700</v>
      </c>
    </row>
    <row r="746" spans="1:2" x14ac:dyDescent="0.35">
      <c r="A746" s="5">
        <v>106.41284723393619</v>
      </c>
      <c r="B746" s="4">
        <v>121300</v>
      </c>
    </row>
    <row r="747" spans="1:2" x14ac:dyDescent="0.35">
      <c r="A747" s="5">
        <v>106.43380788201466</v>
      </c>
      <c r="B747" s="4">
        <v>40000</v>
      </c>
    </row>
    <row r="748" spans="1:2" x14ac:dyDescent="0.35">
      <c r="A748" s="5">
        <v>106.52380787022412</v>
      </c>
      <c r="B748" s="4">
        <v>40000</v>
      </c>
    </row>
    <row r="749" spans="1:2" x14ac:dyDescent="0.35">
      <c r="A749" s="5">
        <v>106.53591435169801</v>
      </c>
      <c r="B749" s="4">
        <v>40000</v>
      </c>
    </row>
    <row r="750" spans="1:2" x14ac:dyDescent="0.35">
      <c r="A750" s="5">
        <v>106.56413194444031</v>
      </c>
      <c r="B750" s="4">
        <v>40000</v>
      </c>
    </row>
    <row r="751" spans="1:2" x14ac:dyDescent="0.35">
      <c r="A751" s="5">
        <v>106.56548612285405</v>
      </c>
      <c r="B751" s="4">
        <v>40000</v>
      </c>
    </row>
    <row r="752" spans="1:2" x14ac:dyDescent="0.35">
      <c r="A752" s="5">
        <v>106.65344907389954</v>
      </c>
      <c r="B752" s="4">
        <v>91936</v>
      </c>
    </row>
    <row r="753" spans="1:2" x14ac:dyDescent="0.35">
      <c r="A753" s="5">
        <v>106.65849537029862</v>
      </c>
      <c r="B753" s="4">
        <v>91713</v>
      </c>
    </row>
    <row r="754" spans="1:2" x14ac:dyDescent="0.35">
      <c r="A754" s="5">
        <v>106.66196760395542</v>
      </c>
      <c r="B754" s="4">
        <v>257000</v>
      </c>
    </row>
    <row r="755" spans="1:2" x14ac:dyDescent="0.35">
      <c r="A755" s="5">
        <v>106.72609954839572</v>
      </c>
      <c r="B755" s="4">
        <v>40000</v>
      </c>
    </row>
    <row r="756" spans="1:2" x14ac:dyDescent="0.35">
      <c r="A756" s="5">
        <v>106.95432870369405</v>
      </c>
      <c r="B756" s="4">
        <v>151632</v>
      </c>
    </row>
    <row r="757" spans="1:2" x14ac:dyDescent="0.35">
      <c r="A757" s="5">
        <v>106.97740741912276</v>
      </c>
      <c r="B757" s="4">
        <v>258243</v>
      </c>
    </row>
    <row r="758" spans="1:2" x14ac:dyDescent="0.35">
      <c r="A758" s="5">
        <v>107.24364584498107</v>
      </c>
      <c r="B758" s="4">
        <v>95900</v>
      </c>
    </row>
    <row r="759" spans="1:2" x14ac:dyDescent="0.35">
      <c r="A759" s="5">
        <v>107.62324075214565</v>
      </c>
      <c r="B759" s="4">
        <v>129700</v>
      </c>
    </row>
    <row r="760" spans="1:2" x14ac:dyDescent="0.35">
      <c r="A760" s="5">
        <v>107.62571759242564</v>
      </c>
      <c r="B760" s="4">
        <v>40000</v>
      </c>
    </row>
    <row r="761" spans="1:2" x14ac:dyDescent="0.35">
      <c r="A761" s="5">
        <v>107.63219908578321</v>
      </c>
      <c r="B761" s="4">
        <v>40000</v>
      </c>
    </row>
    <row r="762" spans="1:2" x14ac:dyDescent="0.35">
      <c r="A762" s="5">
        <v>107.63361111097038</v>
      </c>
      <c r="B762" s="4">
        <v>40000</v>
      </c>
    </row>
    <row r="763" spans="1:2" x14ac:dyDescent="0.35">
      <c r="A763" s="5">
        <v>107.6711342590861</v>
      </c>
      <c r="B763" s="4">
        <v>257000</v>
      </c>
    </row>
    <row r="764" spans="1:2" x14ac:dyDescent="0.35">
      <c r="A764" s="5">
        <v>107.97539351833984</v>
      </c>
      <c r="B764" s="4">
        <v>120480</v>
      </c>
    </row>
    <row r="765" spans="1:2" x14ac:dyDescent="0.35">
      <c r="A765" s="5">
        <v>108.09656251175329</v>
      </c>
      <c r="B765" s="4">
        <v>92306</v>
      </c>
    </row>
    <row r="766" spans="1:2" x14ac:dyDescent="0.35">
      <c r="A766" s="5">
        <v>108.13479166664183</v>
      </c>
      <c r="B766" s="4">
        <v>109463</v>
      </c>
    </row>
    <row r="767" spans="1:2" x14ac:dyDescent="0.35">
      <c r="A767" s="5">
        <v>108.43079862277955</v>
      </c>
      <c r="B767" s="4">
        <v>40000</v>
      </c>
    </row>
    <row r="768" spans="1:2" x14ac:dyDescent="0.35">
      <c r="A768" s="5">
        <v>108.43278935179114</v>
      </c>
      <c r="B768" s="4">
        <v>12300</v>
      </c>
    </row>
    <row r="769" spans="1:2" x14ac:dyDescent="0.35">
      <c r="A769" s="5">
        <v>108.55497685167938</v>
      </c>
      <c r="B769" s="4">
        <v>76706</v>
      </c>
    </row>
    <row r="770" spans="1:2" x14ac:dyDescent="0.35">
      <c r="A770" s="5">
        <v>108.5722106480971</v>
      </c>
      <c r="B770" s="4">
        <v>217400</v>
      </c>
    </row>
    <row r="771" spans="1:2" x14ac:dyDescent="0.35">
      <c r="A771" s="5">
        <v>108.58412038208917</v>
      </c>
      <c r="B771" s="4">
        <v>40000</v>
      </c>
    </row>
    <row r="772" spans="1:2" x14ac:dyDescent="0.35">
      <c r="A772" s="5">
        <v>108.60657407389954</v>
      </c>
      <c r="B772" s="4">
        <v>120467</v>
      </c>
    </row>
    <row r="773" spans="1:2" x14ac:dyDescent="0.35">
      <c r="A773" s="5">
        <v>108.67618055548519</v>
      </c>
      <c r="B773" s="4">
        <v>69070</v>
      </c>
    </row>
    <row r="774" spans="1:2" x14ac:dyDescent="0.35">
      <c r="A774" s="5">
        <v>108.7016435302794</v>
      </c>
      <c r="B774" s="4">
        <v>36300</v>
      </c>
    </row>
    <row r="775" spans="1:2" x14ac:dyDescent="0.35">
      <c r="A775" s="5">
        <v>109.17652777768672</v>
      </c>
      <c r="B775" s="4">
        <v>79580</v>
      </c>
    </row>
    <row r="776" spans="1:2" x14ac:dyDescent="0.35">
      <c r="A776" s="5">
        <v>109.18253472214565</v>
      </c>
      <c r="B776" s="4">
        <v>66694</v>
      </c>
    </row>
    <row r="777" spans="1:2" x14ac:dyDescent="0.35">
      <c r="A777" s="5">
        <v>109.25599538208917</v>
      </c>
      <c r="B777" s="4">
        <v>128657</v>
      </c>
    </row>
    <row r="778" spans="1:2" x14ac:dyDescent="0.35">
      <c r="A778" s="5">
        <v>109.31922453688458</v>
      </c>
      <c r="B778" s="4">
        <v>40000</v>
      </c>
    </row>
    <row r="779" spans="1:2" x14ac:dyDescent="0.35">
      <c r="A779" s="5">
        <v>109.601724548731</v>
      </c>
      <c r="B779" s="4">
        <v>76558</v>
      </c>
    </row>
    <row r="780" spans="1:2" x14ac:dyDescent="0.35">
      <c r="A780" s="5">
        <v>109.63821760425344</v>
      </c>
      <c r="B780" s="4">
        <v>56000</v>
      </c>
    </row>
    <row r="781" spans="1:2" x14ac:dyDescent="0.35">
      <c r="A781" s="5">
        <v>109.66715278942138</v>
      </c>
      <c r="B781" s="4">
        <v>40000</v>
      </c>
    </row>
    <row r="782" spans="1:2" x14ac:dyDescent="0.35">
      <c r="A782" s="5">
        <v>109.93805555533618</v>
      </c>
      <c r="B782" s="4">
        <v>69027</v>
      </c>
    </row>
    <row r="783" spans="1:2" x14ac:dyDescent="0.35">
      <c r="A783" s="5">
        <v>110.33236111095175</v>
      </c>
      <c r="B783" s="4">
        <v>68124</v>
      </c>
    </row>
    <row r="784" spans="1:2" x14ac:dyDescent="0.35">
      <c r="A784" s="5">
        <v>110.33549769688398</v>
      </c>
      <c r="B784" s="4">
        <v>69791</v>
      </c>
    </row>
    <row r="785" spans="1:2" x14ac:dyDescent="0.35">
      <c r="A785" s="5">
        <v>110.33770834468305</v>
      </c>
      <c r="B785" s="4">
        <v>70104</v>
      </c>
    </row>
    <row r="786" spans="1:2" x14ac:dyDescent="0.35">
      <c r="A786" s="5">
        <v>110.34004630800337</v>
      </c>
      <c r="B786" s="4">
        <v>82390</v>
      </c>
    </row>
    <row r="787" spans="1:2" x14ac:dyDescent="0.35">
      <c r="A787" s="5">
        <v>111.00612268503755</v>
      </c>
      <c r="B787" s="4">
        <v>87858</v>
      </c>
    </row>
    <row r="788" spans="1:2" x14ac:dyDescent="0.35">
      <c r="A788" s="5">
        <v>111.21461806725711</v>
      </c>
      <c r="B788" s="4">
        <v>91583</v>
      </c>
    </row>
    <row r="789" spans="1:2" x14ac:dyDescent="0.35">
      <c r="A789" s="5">
        <v>111.47517362283543</v>
      </c>
      <c r="B789" s="4">
        <v>111861</v>
      </c>
    </row>
    <row r="790" spans="1:2" x14ac:dyDescent="0.35">
      <c r="A790" s="5">
        <v>111.59104166645557</v>
      </c>
      <c r="B790" s="4">
        <v>222716</v>
      </c>
    </row>
    <row r="791" spans="1:2" x14ac:dyDescent="0.35">
      <c r="A791" s="5">
        <v>112.41907407389954</v>
      </c>
      <c r="B791" s="4">
        <v>40000</v>
      </c>
    </row>
    <row r="792" spans="1:2" x14ac:dyDescent="0.35">
      <c r="A792" s="5">
        <v>112.41995371505618</v>
      </c>
      <c r="B792" s="4">
        <v>36300</v>
      </c>
    </row>
    <row r="793" spans="1:2" x14ac:dyDescent="0.35">
      <c r="A793" s="5">
        <v>112.57690973393619</v>
      </c>
      <c r="B793" s="4">
        <v>6000</v>
      </c>
    </row>
    <row r="794" spans="1:2" x14ac:dyDescent="0.35">
      <c r="A794" s="5">
        <v>112.59557870356366</v>
      </c>
      <c r="B794" s="4">
        <v>6000</v>
      </c>
    </row>
    <row r="795" spans="1:2" x14ac:dyDescent="0.35">
      <c r="A795" s="5">
        <v>112.59813657402992</v>
      </c>
      <c r="B795" s="4">
        <v>68654</v>
      </c>
    </row>
    <row r="796" spans="1:2" x14ac:dyDescent="0.35">
      <c r="A796" s="5">
        <v>112.65648149326444</v>
      </c>
      <c r="B796" s="4">
        <v>49600</v>
      </c>
    </row>
    <row r="797" spans="1:2" x14ac:dyDescent="0.35">
      <c r="A797" s="5">
        <v>112.66951388865709</v>
      </c>
      <c r="B797" s="4">
        <v>68144</v>
      </c>
    </row>
    <row r="798" spans="1:2" x14ac:dyDescent="0.35">
      <c r="A798" s="5">
        <v>112.67256944440305</v>
      </c>
      <c r="B798" s="4">
        <v>242000</v>
      </c>
    </row>
    <row r="799" spans="1:2" x14ac:dyDescent="0.35">
      <c r="A799" s="5">
        <v>112.69384260429069</v>
      </c>
      <c r="B799" s="4">
        <v>40000</v>
      </c>
    </row>
    <row r="800" spans="1:2" x14ac:dyDescent="0.35">
      <c r="A800" s="5">
        <v>112.7073032525368</v>
      </c>
      <c r="B800" s="4">
        <v>36300</v>
      </c>
    </row>
    <row r="801" spans="1:2" x14ac:dyDescent="0.35">
      <c r="A801" s="5">
        <v>112.71341436356306</v>
      </c>
      <c r="B801" s="4">
        <v>36300</v>
      </c>
    </row>
    <row r="802" spans="1:2" x14ac:dyDescent="0.35">
      <c r="A802" s="5">
        <v>112.72446760395542</v>
      </c>
      <c r="B802" s="4">
        <v>36300</v>
      </c>
    </row>
    <row r="803" spans="1:2" x14ac:dyDescent="0.35">
      <c r="A803" s="5">
        <v>113.05332175921649</v>
      </c>
      <c r="B803" s="4">
        <v>80913</v>
      </c>
    </row>
    <row r="804" spans="1:2" x14ac:dyDescent="0.35">
      <c r="A804" s="5">
        <v>113.05646991916001</v>
      </c>
      <c r="B804" s="4">
        <v>68144</v>
      </c>
    </row>
    <row r="805" spans="1:2" x14ac:dyDescent="0.35">
      <c r="A805" s="5">
        <v>113.31305555533618</v>
      </c>
      <c r="B805" s="4">
        <v>36300</v>
      </c>
    </row>
    <row r="806" spans="1:2" x14ac:dyDescent="0.35">
      <c r="A806" s="5">
        <v>113.31821760395542</v>
      </c>
      <c r="B806" s="4">
        <v>36300</v>
      </c>
    </row>
    <row r="807" spans="1:2" x14ac:dyDescent="0.35">
      <c r="A807" s="5">
        <v>113.33265047473833</v>
      </c>
      <c r="B807" s="4">
        <v>40000</v>
      </c>
    </row>
    <row r="808" spans="1:2" x14ac:dyDescent="0.35">
      <c r="A808" s="5">
        <v>113.33559028944001</v>
      </c>
      <c r="B808" s="4">
        <v>40000</v>
      </c>
    </row>
    <row r="809" spans="1:2" x14ac:dyDescent="0.35">
      <c r="A809" s="5">
        <v>113.33826388884336</v>
      </c>
      <c r="B809" s="4">
        <v>40000</v>
      </c>
    </row>
    <row r="810" spans="1:2" x14ac:dyDescent="0.35">
      <c r="A810" s="5">
        <v>113.34246527776122</v>
      </c>
      <c r="B810" s="4">
        <v>40000</v>
      </c>
    </row>
    <row r="811" spans="1:2" x14ac:dyDescent="0.35">
      <c r="A811" s="5">
        <v>113.36261575249955</v>
      </c>
      <c r="B811" s="4">
        <v>36300</v>
      </c>
    </row>
    <row r="812" spans="1:2" x14ac:dyDescent="0.35">
      <c r="A812" s="5">
        <v>113.37736112251878</v>
      </c>
      <c r="B812" s="4">
        <v>36300</v>
      </c>
    </row>
    <row r="813" spans="1:2" x14ac:dyDescent="0.35">
      <c r="A813" s="5">
        <v>113.38026620354503</v>
      </c>
      <c r="B813" s="4">
        <v>40000</v>
      </c>
    </row>
    <row r="814" spans="1:2" x14ac:dyDescent="0.35">
      <c r="A814" s="5">
        <v>113.38697917805985</v>
      </c>
      <c r="B814" s="4">
        <v>40000</v>
      </c>
    </row>
    <row r="815" spans="1:2" x14ac:dyDescent="0.35">
      <c r="A815" s="5">
        <v>113.38900462957099</v>
      </c>
      <c r="B815" s="4">
        <v>40000</v>
      </c>
    </row>
    <row r="816" spans="1:2" x14ac:dyDescent="0.35">
      <c r="A816" s="5">
        <v>113.40805555554107</v>
      </c>
      <c r="B816" s="4">
        <v>66873</v>
      </c>
    </row>
    <row r="817" spans="1:2" x14ac:dyDescent="0.35">
      <c r="A817" s="5">
        <v>113.43064814805984</v>
      </c>
      <c r="B817" s="4">
        <v>36300</v>
      </c>
    </row>
    <row r="818" spans="1:2" x14ac:dyDescent="0.35">
      <c r="A818" s="5">
        <v>113.43280092580244</v>
      </c>
      <c r="B818" s="4">
        <v>36300</v>
      </c>
    </row>
    <row r="819" spans="1:2" x14ac:dyDescent="0.35">
      <c r="A819" s="5">
        <v>113.43840278917924</v>
      </c>
      <c r="B819" s="4">
        <v>40000</v>
      </c>
    </row>
    <row r="820" spans="1:2" x14ac:dyDescent="0.35">
      <c r="A820" s="5">
        <v>113.56214121542871</v>
      </c>
      <c r="B820" s="4">
        <v>36300</v>
      </c>
    </row>
    <row r="821" spans="1:2" x14ac:dyDescent="0.35">
      <c r="A821" s="5">
        <v>113.58598380768672</v>
      </c>
      <c r="B821" s="4">
        <v>67700</v>
      </c>
    </row>
    <row r="822" spans="1:2" x14ac:dyDescent="0.35">
      <c r="A822" s="5">
        <v>113.59783565951511</v>
      </c>
      <c r="B822" s="4">
        <v>36300</v>
      </c>
    </row>
    <row r="823" spans="1:2" x14ac:dyDescent="0.35">
      <c r="A823" s="5">
        <v>113.606736110989</v>
      </c>
      <c r="B823" s="4">
        <v>36300</v>
      </c>
    </row>
    <row r="824" spans="1:2" x14ac:dyDescent="0.35">
      <c r="A824" s="5">
        <v>113.61975695611909</v>
      </c>
      <c r="B824" s="4">
        <v>6000</v>
      </c>
    </row>
    <row r="825" spans="1:2" x14ac:dyDescent="0.35">
      <c r="A825" s="5">
        <v>113.62667825212702</v>
      </c>
      <c r="B825" s="4">
        <v>257000</v>
      </c>
    </row>
    <row r="826" spans="1:2" x14ac:dyDescent="0.35">
      <c r="A826" s="5">
        <v>113.63233796274289</v>
      </c>
      <c r="B826" s="4">
        <v>44800</v>
      </c>
    </row>
    <row r="827" spans="1:2" x14ac:dyDescent="0.35">
      <c r="A827" s="5">
        <v>113.64055555546656</v>
      </c>
      <c r="B827" s="4">
        <v>6000</v>
      </c>
    </row>
    <row r="828" spans="1:2" x14ac:dyDescent="0.35">
      <c r="A828" s="5">
        <v>113.65482638869435</v>
      </c>
      <c r="B828" s="4">
        <v>36300</v>
      </c>
    </row>
    <row r="829" spans="1:2" x14ac:dyDescent="0.35">
      <c r="A829" s="5">
        <v>113.68810185184702</v>
      </c>
      <c r="B829" s="4">
        <v>51000</v>
      </c>
    </row>
    <row r="830" spans="1:2" x14ac:dyDescent="0.35">
      <c r="A830" s="5">
        <v>113.69877314800397</v>
      </c>
      <c r="B830" s="4">
        <v>36300</v>
      </c>
    </row>
    <row r="831" spans="1:2" x14ac:dyDescent="0.35">
      <c r="A831" s="5">
        <v>113.71710649318993</v>
      </c>
      <c r="B831" s="4">
        <v>36300</v>
      </c>
    </row>
    <row r="832" spans="1:2" x14ac:dyDescent="0.35">
      <c r="A832" s="5">
        <v>114.05312501173466</v>
      </c>
      <c r="B832" s="4">
        <v>95900</v>
      </c>
    </row>
    <row r="833" spans="1:2" x14ac:dyDescent="0.35">
      <c r="A833" s="5">
        <v>114.09805555548519</v>
      </c>
      <c r="B833" s="4">
        <v>85940</v>
      </c>
    </row>
    <row r="834" spans="1:2" x14ac:dyDescent="0.35">
      <c r="A834" s="5">
        <v>114.19328703684732</v>
      </c>
      <c r="B834" s="4">
        <v>68144</v>
      </c>
    </row>
    <row r="835" spans="1:2" x14ac:dyDescent="0.35">
      <c r="A835" s="5">
        <v>114.28721064794809</v>
      </c>
      <c r="B835" s="4">
        <v>68144</v>
      </c>
    </row>
    <row r="836" spans="1:2" x14ac:dyDescent="0.35">
      <c r="A836" s="5">
        <v>114.35378473391756</v>
      </c>
      <c r="B836" s="4">
        <v>40000</v>
      </c>
    </row>
    <row r="837" spans="1:2" x14ac:dyDescent="0.35">
      <c r="A837" s="5">
        <v>114.37979167839512</v>
      </c>
      <c r="B837" s="4">
        <v>36300</v>
      </c>
    </row>
    <row r="838" spans="1:2" x14ac:dyDescent="0.35">
      <c r="A838" s="5">
        <v>114.55750001175329</v>
      </c>
      <c r="B838" s="4">
        <v>40000</v>
      </c>
    </row>
    <row r="839" spans="1:2" x14ac:dyDescent="0.35">
      <c r="A839" s="5">
        <v>114.56136575248092</v>
      </c>
      <c r="B839" s="4">
        <v>36300</v>
      </c>
    </row>
    <row r="840" spans="1:2" x14ac:dyDescent="0.35">
      <c r="A840" s="5">
        <v>114.56662038201466</v>
      </c>
      <c r="B840" s="4">
        <v>12300</v>
      </c>
    </row>
    <row r="841" spans="1:2" x14ac:dyDescent="0.35">
      <c r="A841" s="5">
        <v>114.56825231481344</v>
      </c>
      <c r="B841" s="4">
        <v>40000</v>
      </c>
    </row>
    <row r="842" spans="1:2" x14ac:dyDescent="0.35">
      <c r="A842" s="5">
        <v>114.5714583331719</v>
      </c>
      <c r="B842" s="4">
        <v>40000</v>
      </c>
    </row>
    <row r="843" spans="1:2" x14ac:dyDescent="0.35">
      <c r="A843" s="5">
        <v>114.63387731462717</v>
      </c>
      <c r="B843" s="4">
        <v>36300</v>
      </c>
    </row>
    <row r="844" spans="1:2" x14ac:dyDescent="0.35">
      <c r="A844" s="5">
        <v>114.68160879611969</v>
      </c>
      <c r="B844" s="4">
        <v>153300</v>
      </c>
    </row>
    <row r="845" spans="1:2" x14ac:dyDescent="0.35">
      <c r="A845" s="5">
        <v>114.68704862287268</v>
      </c>
      <c r="B845" s="4">
        <v>36300</v>
      </c>
    </row>
    <row r="846" spans="1:2" x14ac:dyDescent="0.35">
      <c r="A846" s="5">
        <v>114.68796296278015</v>
      </c>
      <c r="B846" s="4">
        <v>36300</v>
      </c>
    </row>
    <row r="847" spans="1:2" x14ac:dyDescent="0.35">
      <c r="A847" s="5">
        <v>114.69704861100763</v>
      </c>
      <c r="B847" s="4">
        <v>23200</v>
      </c>
    </row>
    <row r="848" spans="1:2" x14ac:dyDescent="0.35">
      <c r="A848" s="5">
        <v>115.30604167841375</v>
      </c>
      <c r="B848" s="4">
        <v>65700</v>
      </c>
    </row>
    <row r="849" spans="1:2" x14ac:dyDescent="0.35">
      <c r="A849" s="5">
        <v>115.31489584501833</v>
      </c>
      <c r="B849" s="4">
        <v>40000</v>
      </c>
    </row>
    <row r="850" spans="1:2" x14ac:dyDescent="0.35">
      <c r="A850" s="5">
        <v>115.32857638876885</v>
      </c>
      <c r="B850" s="4">
        <v>65700</v>
      </c>
    </row>
    <row r="851" spans="1:2" x14ac:dyDescent="0.35">
      <c r="A851" s="5">
        <v>115.36295140068978</v>
      </c>
      <c r="B851" s="4">
        <v>54700</v>
      </c>
    </row>
    <row r="852" spans="1:2" x14ac:dyDescent="0.35">
      <c r="A852" s="5">
        <v>115.39785879617557</v>
      </c>
      <c r="B852" s="4">
        <v>40000</v>
      </c>
    </row>
    <row r="853" spans="1:2" x14ac:dyDescent="0.35">
      <c r="A853" s="5">
        <v>115.41429399326444</v>
      </c>
      <c r="B853" s="4">
        <v>54700</v>
      </c>
    </row>
    <row r="854" spans="1:2" x14ac:dyDescent="0.35">
      <c r="A854" s="5">
        <v>115.42464120360091</v>
      </c>
      <c r="B854" s="4">
        <v>36300</v>
      </c>
    </row>
    <row r="855" spans="1:2" x14ac:dyDescent="0.35">
      <c r="A855" s="5">
        <v>115.43064814805984</v>
      </c>
      <c r="B855" s="4">
        <v>36300</v>
      </c>
    </row>
    <row r="856" spans="1:2" x14ac:dyDescent="0.35">
      <c r="A856" s="5">
        <v>115.46967593766749</v>
      </c>
      <c r="B856" s="4">
        <v>78360</v>
      </c>
    </row>
    <row r="857" spans="1:2" x14ac:dyDescent="0.35">
      <c r="A857" s="5">
        <v>115.47282407386228</v>
      </c>
      <c r="B857" s="4">
        <v>78337</v>
      </c>
    </row>
    <row r="858" spans="1:2" x14ac:dyDescent="0.35">
      <c r="A858" s="5">
        <v>115.58244212949648</v>
      </c>
      <c r="B858" s="4">
        <v>36300</v>
      </c>
    </row>
    <row r="859" spans="1:2" x14ac:dyDescent="0.35">
      <c r="A859" s="5">
        <v>115.58930555544794</v>
      </c>
      <c r="B859" s="4">
        <v>40000</v>
      </c>
    </row>
    <row r="860" spans="1:2" x14ac:dyDescent="0.35">
      <c r="A860" s="5">
        <v>115.60018519684672</v>
      </c>
      <c r="B860" s="4">
        <v>71828</v>
      </c>
    </row>
    <row r="861" spans="1:2" x14ac:dyDescent="0.35">
      <c r="A861" s="5">
        <v>115.6032060184516</v>
      </c>
      <c r="B861" s="4">
        <v>12300</v>
      </c>
    </row>
    <row r="862" spans="1:2" x14ac:dyDescent="0.35">
      <c r="A862" s="5">
        <v>115.60684027755633</v>
      </c>
      <c r="B862" s="4">
        <v>21600</v>
      </c>
    </row>
    <row r="863" spans="1:2" x14ac:dyDescent="0.35">
      <c r="A863" s="5">
        <v>115.60707175917923</v>
      </c>
      <c r="B863" s="4">
        <v>25300</v>
      </c>
    </row>
    <row r="864" spans="1:2" x14ac:dyDescent="0.35">
      <c r="A864" s="5">
        <v>115.61363427061588</v>
      </c>
      <c r="B864" s="4">
        <v>6000</v>
      </c>
    </row>
    <row r="865" spans="1:2" x14ac:dyDescent="0.35">
      <c r="A865" s="5">
        <v>115.66096065985039</v>
      </c>
      <c r="B865" s="4">
        <v>40000</v>
      </c>
    </row>
    <row r="866" spans="1:2" x14ac:dyDescent="0.35">
      <c r="A866" s="5">
        <v>115.67925925925374</v>
      </c>
      <c r="B866" s="4">
        <v>36300</v>
      </c>
    </row>
    <row r="867" spans="1:2" x14ac:dyDescent="0.35">
      <c r="A867" s="5">
        <v>115.70962964138016</v>
      </c>
      <c r="B867" s="4">
        <v>68144</v>
      </c>
    </row>
    <row r="868" spans="1:2" x14ac:dyDescent="0.35">
      <c r="A868" s="5">
        <v>115.73730324069038</v>
      </c>
      <c r="B868" s="4">
        <v>68144</v>
      </c>
    </row>
    <row r="869" spans="1:2" x14ac:dyDescent="0.35">
      <c r="A869" s="5">
        <v>115.97291667805985</v>
      </c>
      <c r="B869" s="4">
        <v>79966</v>
      </c>
    </row>
    <row r="870" spans="1:2" x14ac:dyDescent="0.35">
      <c r="A870" s="5">
        <v>116.19783564796671</v>
      </c>
      <c r="B870" s="4">
        <v>68548</v>
      </c>
    </row>
    <row r="871" spans="1:2" x14ac:dyDescent="0.35">
      <c r="A871" s="5">
        <v>116.29855325212702</v>
      </c>
      <c r="B871" s="4">
        <v>36300</v>
      </c>
    </row>
    <row r="872" spans="1:2" x14ac:dyDescent="0.35">
      <c r="A872" s="5">
        <v>116.30325231468305</v>
      </c>
      <c r="B872" s="4">
        <v>66870</v>
      </c>
    </row>
    <row r="873" spans="1:2" x14ac:dyDescent="0.35">
      <c r="A873" s="5">
        <v>116.30347223393619</v>
      </c>
      <c r="B873" s="4">
        <v>40000</v>
      </c>
    </row>
    <row r="874" spans="1:2" x14ac:dyDescent="0.35">
      <c r="A874" s="5">
        <v>116.30453703692183</v>
      </c>
      <c r="B874" s="4">
        <v>40000</v>
      </c>
    </row>
    <row r="875" spans="1:2" x14ac:dyDescent="0.35">
      <c r="A875" s="5">
        <v>116.31530093727633</v>
      </c>
      <c r="B875" s="4">
        <v>79021</v>
      </c>
    </row>
    <row r="876" spans="1:2" x14ac:dyDescent="0.35">
      <c r="A876" s="5">
        <v>116.31993056694046</v>
      </c>
      <c r="B876" s="4">
        <v>6000</v>
      </c>
    </row>
    <row r="877" spans="1:2" x14ac:dyDescent="0.35">
      <c r="A877" s="5">
        <v>116.40484954882413</v>
      </c>
      <c r="B877" s="4">
        <v>36300</v>
      </c>
    </row>
    <row r="878" spans="1:2" x14ac:dyDescent="0.35">
      <c r="A878" s="5">
        <v>116.43203703686595</v>
      </c>
      <c r="B878" s="4">
        <v>78586</v>
      </c>
    </row>
    <row r="879" spans="1:2" x14ac:dyDescent="0.35">
      <c r="A879" s="5">
        <v>116.46074075251818</v>
      </c>
      <c r="B879" s="4">
        <v>257570</v>
      </c>
    </row>
    <row r="880" spans="1:2" x14ac:dyDescent="0.35">
      <c r="A880" s="5">
        <v>116.46819445583969</v>
      </c>
      <c r="B880" s="4">
        <v>115800</v>
      </c>
    </row>
    <row r="881" spans="1:2" x14ac:dyDescent="0.35">
      <c r="A881" s="5">
        <v>116.57224538177252</v>
      </c>
      <c r="B881" s="4">
        <v>78586</v>
      </c>
    </row>
    <row r="882" spans="1:2" x14ac:dyDescent="0.35">
      <c r="A882" s="5">
        <v>116.60976852988824</v>
      </c>
      <c r="B882" s="4">
        <v>68173</v>
      </c>
    </row>
    <row r="883" spans="1:2" x14ac:dyDescent="0.35">
      <c r="A883" s="5">
        <v>116.65584490727633</v>
      </c>
      <c r="B883" s="4">
        <v>62800</v>
      </c>
    </row>
    <row r="884" spans="1:2" x14ac:dyDescent="0.35">
      <c r="A884" s="5">
        <v>116.67314815986902</v>
      </c>
      <c r="B884" s="4">
        <v>6000</v>
      </c>
    </row>
    <row r="885" spans="1:2" x14ac:dyDescent="0.35">
      <c r="A885" s="5">
        <v>116.68719907384366</v>
      </c>
      <c r="B885" s="4">
        <v>227400</v>
      </c>
    </row>
    <row r="886" spans="1:2" x14ac:dyDescent="0.35">
      <c r="A886" s="5">
        <v>116.72468749992549</v>
      </c>
      <c r="B886" s="4">
        <v>80913</v>
      </c>
    </row>
    <row r="887" spans="1:2" x14ac:dyDescent="0.35">
      <c r="A887" s="5">
        <v>116.75174768501893</v>
      </c>
      <c r="B887" s="4">
        <v>133340</v>
      </c>
    </row>
    <row r="888" spans="1:2" x14ac:dyDescent="0.35">
      <c r="A888" s="5">
        <v>117.49982640054077</v>
      </c>
      <c r="B888" s="4">
        <v>389559</v>
      </c>
    </row>
    <row r="889" spans="1:2" x14ac:dyDescent="0.35">
      <c r="A889" s="5">
        <v>117.62700231466442</v>
      </c>
      <c r="B889" s="4">
        <v>77970</v>
      </c>
    </row>
    <row r="890" spans="1:2" x14ac:dyDescent="0.35">
      <c r="A890" s="5">
        <v>117.72605324070901</v>
      </c>
      <c r="B890" s="4">
        <v>67704</v>
      </c>
    </row>
    <row r="891" spans="1:2" x14ac:dyDescent="0.35">
      <c r="A891" s="5">
        <v>117.74865740723908</v>
      </c>
      <c r="B891" s="4">
        <v>82886</v>
      </c>
    </row>
    <row r="892" spans="1:2" x14ac:dyDescent="0.35">
      <c r="A892" s="5">
        <v>118.02773148147389</v>
      </c>
      <c r="B892" s="4">
        <v>78826</v>
      </c>
    </row>
    <row r="893" spans="1:2" x14ac:dyDescent="0.35">
      <c r="A893" s="5">
        <v>118.04232638888061</v>
      </c>
      <c r="B893" s="4">
        <v>67936</v>
      </c>
    </row>
    <row r="894" spans="1:2" x14ac:dyDescent="0.35">
      <c r="A894" s="5">
        <v>118.19931714143604</v>
      </c>
      <c r="B894" s="4">
        <v>66776</v>
      </c>
    </row>
    <row r="895" spans="1:2" x14ac:dyDescent="0.35">
      <c r="A895" s="5">
        <v>118.41204862250015</v>
      </c>
      <c r="B895" s="4">
        <v>115800</v>
      </c>
    </row>
    <row r="896" spans="1:2" x14ac:dyDescent="0.35">
      <c r="A896" s="5">
        <v>118.48608797462657</v>
      </c>
      <c r="B896" s="4">
        <v>137803</v>
      </c>
    </row>
    <row r="897" spans="1:2" x14ac:dyDescent="0.35">
      <c r="A897" s="5">
        <v>119.09665510430932</v>
      </c>
      <c r="B897" s="4">
        <v>121526</v>
      </c>
    </row>
    <row r="898" spans="1:2" x14ac:dyDescent="0.35">
      <c r="A898" s="5">
        <v>119.09880788205191</v>
      </c>
      <c r="B898" s="4">
        <v>114810</v>
      </c>
    </row>
    <row r="899" spans="1:2" x14ac:dyDescent="0.35">
      <c r="A899" s="5">
        <v>119.25413194438443</v>
      </c>
      <c r="B899" s="4">
        <v>68047</v>
      </c>
    </row>
    <row r="900" spans="1:2" x14ac:dyDescent="0.35">
      <c r="A900" s="5">
        <v>119.26239583315328</v>
      </c>
      <c r="B900" s="4">
        <v>139055</v>
      </c>
    </row>
    <row r="901" spans="1:2" x14ac:dyDescent="0.35">
      <c r="A901" s="5">
        <v>119.33959491876885</v>
      </c>
      <c r="B901" s="4">
        <v>67554</v>
      </c>
    </row>
    <row r="902" spans="1:2" x14ac:dyDescent="0.35">
      <c r="A902" s="5">
        <v>119.46001157397404</v>
      </c>
      <c r="B902" s="4">
        <v>66694</v>
      </c>
    </row>
    <row r="903" spans="1:2" x14ac:dyDescent="0.35">
      <c r="A903" s="5">
        <v>119.46788195613772</v>
      </c>
      <c r="B903" s="4">
        <v>124416</v>
      </c>
    </row>
    <row r="904" spans="1:2" x14ac:dyDescent="0.35">
      <c r="A904" s="5">
        <v>119.49980325251818</v>
      </c>
      <c r="B904" s="4">
        <v>134980</v>
      </c>
    </row>
    <row r="905" spans="1:2" x14ac:dyDescent="0.35">
      <c r="A905" s="5">
        <v>119.56649306695908</v>
      </c>
      <c r="B905" s="4">
        <v>67696</v>
      </c>
    </row>
    <row r="906" spans="1:2" x14ac:dyDescent="0.35">
      <c r="A906" s="5">
        <v>119.57011575251818</v>
      </c>
      <c r="B906" s="4">
        <v>78696</v>
      </c>
    </row>
    <row r="907" spans="1:2" x14ac:dyDescent="0.35">
      <c r="A907" s="5">
        <v>119.57312501175329</v>
      </c>
      <c r="B907" s="4">
        <v>79580</v>
      </c>
    </row>
    <row r="908" spans="1:2" x14ac:dyDescent="0.35">
      <c r="A908" s="5">
        <v>119.59750001179054</v>
      </c>
      <c r="B908" s="4">
        <v>66694</v>
      </c>
    </row>
    <row r="909" spans="1:2" x14ac:dyDescent="0.35">
      <c r="A909" s="5">
        <v>119.70340277766809</v>
      </c>
      <c r="B909" s="4">
        <v>40000</v>
      </c>
    </row>
    <row r="910" spans="1:2" x14ac:dyDescent="0.35">
      <c r="A910" s="5">
        <v>120.24347223388031</v>
      </c>
      <c r="B910" s="4">
        <v>66694</v>
      </c>
    </row>
    <row r="911" spans="1:2" x14ac:dyDescent="0.35">
      <c r="A911" s="5">
        <v>120.26976851839572</v>
      </c>
      <c r="B911" s="4">
        <v>65700</v>
      </c>
    </row>
    <row r="912" spans="1:2" x14ac:dyDescent="0.35">
      <c r="A912" s="5">
        <v>120.32453703694046</v>
      </c>
      <c r="B912" s="4">
        <v>80659</v>
      </c>
    </row>
    <row r="913" spans="1:2" x14ac:dyDescent="0.35">
      <c r="A913" s="5">
        <v>120.53675925917923</v>
      </c>
      <c r="B913" s="4">
        <v>40000</v>
      </c>
    </row>
    <row r="914" spans="1:2" x14ac:dyDescent="0.35">
      <c r="A914" s="5">
        <v>120.54524306720123</v>
      </c>
      <c r="B914" s="4">
        <v>145100</v>
      </c>
    </row>
    <row r="915" spans="1:2" x14ac:dyDescent="0.35">
      <c r="A915" s="5">
        <v>120.54744214098901</v>
      </c>
      <c r="B915" s="4">
        <v>129700</v>
      </c>
    </row>
    <row r="916" spans="1:2" x14ac:dyDescent="0.35">
      <c r="A916" s="5">
        <v>120.60537037020549</v>
      </c>
      <c r="B916" s="4">
        <v>37500</v>
      </c>
    </row>
    <row r="917" spans="1:2" x14ac:dyDescent="0.35">
      <c r="A917" s="5">
        <v>120.73276620358229</v>
      </c>
      <c r="B917" s="4">
        <v>68654</v>
      </c>
    </row>
    <row r="918" spans="1:2" x14ac:dyDescent="0.35">
      <c r="A918" s="5">
        <v>123</v>
      </c>
      <c r="B918" s="4">
        <v>3222036</v>
      </c>
    </row>
    <row r="919" spans="1:2" x14ac:dyDescent="0.35">
      <c r="A919" s="5">
        <v>153</v>
      </c>
      <c r="B919" s="4">
        <v>622886</v>
      </c>
    </row>
    <row r="920" spans="1:2" x14ac:dyDescent="0.35">
      <c r="A920" s="5">
        <v>184</v>
      </c>
      <c r="B920" s="4">
        <v>923252</v>
      </c>
    </row>
    <row r="921" spans="1:2" x14ac:dyDescent="0.35">
      <c r="A921" s="5">
        <v>211</v>
      </c>
      <c r="B921" s="4">
        <v>22492943</v>
      </c>
    </row>
    <row r="922" spans="1:2" x14ac:dyDescent="0.35">
      <c r="A922" s="5">
        <v>234</v>
      </c>
      <c r="B922" s="4">
        <v>1919563</v>
      </c>
    </row>
    <row r="923" spans="1:2" x14ac:dyDescent="0.35">
      <c r="A923" s="5" t="s">
        <v>5</v>
      </c>
      <c r="B923" s="4">
        <v>92771520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INFO IPS</vt:lpstr>
      <vt:lpstr>TD</vt:lpstr>
      <vt:lpstr>ESTADO DE CADA FACTURA </vt:lpstr>
      <vt:lpstr>FOR-CSA-018 </vt:lpstr>
      <vt:lpstr>FOR CSA 004</vt:lpstr>
      <vt:lpstr>EDADES CARTERA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 James</dc:creator>
  <cp:lastModifiedBy>Paola Andrea Jimenez Prado</cp:lastModifiedBy>
  <cp:lastPrinted>2024-10-31T13:59:55Z</cp:lastPrinted>
  <dcterms:created xsi:type="dcterms:W3CDTF">2023-04-11T20:10:49Z</dcterms:created>
  <dcterms:modified xsi:type="dcterms:W3CDTF">2024-10-31T14:28:25Z</dcterms:modified>
</cp:coreProperties>
</file>