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nilo\Areas\CxPSalud\CARTERA\CARTERAS REVISADAS\REVISIÓN CARTERAS AÑO 2024\10. OCTUBRE\NIT 890906347 E.S.E. HOSP MANUEL URIBE ANGEL\"/>
    </mc:Choice>
  </mc:AlternateContent>
  <bookViews>
    <workbookView xWindow="0" yWindow="0" windowWidth="19200" windowHeight="7020" activeTab="2"/>
  </bookViews>
  <sheets>
    <sheet name="INFO IPS" sheetId="1" r:id="rId1"/>
    <sheet name="ESTADO DE CADA FACTURA" sheetId="2" r:id="rId2"/>
    <sheet name="FOR-CSA-018 " sheetId="3" r:id="rId3"/>
    <sheet name="FOR CSA 004" sheetId="4" r:id="rId4"/>
  </sheet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9" i="4" l="1"/>
  <c r="G19" i="4"/>
  <c r="H13" i="4"/>
  <c r="G13" i="4"/>
  <c r="I28" i="3"/>
  <c r="H28" i="3"/>
  <c r="I26" i="3"/>
  <c r="H26" i="3"/>
  <c r="I23" i="3"/>
  <c r="H23" i="3"/>
  <c r="H31" i="3" s="1"/>
  <c r="I31" i="3" l="1"/>
  <c r="K1" i="2" l="1"/>
  <c r="H4" i="1" l="1"/>
</calcChain>
</file>

<file path=xl/comments1.xml><?xml version="1.0" encoding="utf-8"?>
<comments xmlns="http://schemas.openxmlformats.org/spreadsheetml/2006/main">
  <authors>
    <author>Juan Camilo Paez Ramirez</author>
  </authors>
  <commentList>
    <comment ref="A1" authorId="0" shapeId="0">
      <text>
        <r>
          <rPr>
            <b/>
            <sz val="9"/>
            <color indexed="81"/>
            <rFont val="Tahoma"/>
            <family val="2"/>
          </rPr>
          <t>Juan Camilo Paez Ramirez:</t>
        </r>
        <r>
          <rPr>
            <sz val="9"/>
            <color indexed="81"/>
            <rFont val="Tahoma"/>
            <family val="2"/>
          </rPr>
          <t xml:space="preserve">
NIT IPS SIN DIGITO DE VERIFICACION
</t>
        </r>
      </text>
    </comment>
    <comment ref="B1" authorId="0" shapeId="0">
      <text>
        <r>
          <rPr>
            <b/>
            <sz val="9"/>
            <color indexed="81"/>
            <rFont val="Tahoma"/>
            <family val="2"/>
          </rPr>
          <t>Juan Camilo Paez Ramirez:</t>
        </r>
        <r>
          <rPr>
            <sz val="9"/>
            <color indexed="81"/>
            <rFont val="Tahoma"/>
            <family val="2"/>
          </rPr>
          <t xml:space="preserve">
NOMBRE DE LA IPS</t>
        </r>
      </text>
    </comment>
    <comment ref="C1" authorId="0" shapeId="0">
      <text>
        <r>
          <rPr>
            <b/>
            <sz val="9"/>
            <color indexed="81"/>
            <rFont val="Tahoma"/>
            <family val="2"/>
          </rPr>
          <t>Juan Camilo Paez Ramirez:
ALFA NUMERICO SI APLICA</t>
        </r>
      </text>
    </comment>
    <comment ref="D1" authorId="0" shapeId="0">
      <text>
        <r>
          <rPr>
            <b/>
            <sz val="9"/>
            <color indexed="81"/>
            <rFont val="Tahoma"/>
            <family val="2"/>
          </rPr>
          <t>Juan Camilo Paez Ramirez:</t>
        </r>
        <r>
          <rPr>
            <sz val="9"/>
            <color indexed="81"/>
            <rFont val="Tahoma"/>
            <family val="2"/>
          </rPr>
          <t xml:space="preserve">
NUMERO DE FACTURA FISCAL
</t>
        </r>
      </text>
    </comment>
    <comment ref="E1" authorId="0" shapeId="0">
      <text>
        <r>
          <rPr>
            <b/>
            <sz val="9"/>
            <color indexed="81"/>
            <rFont val="Tahoma"/>
            <family val="2"/>
          </rPr>
          <t>Juan Camilo Paez Ramirez:</t>
        </r>
        <r>
          <rPr>
            <sz val="9"/>
            <color indexed="81"/>
            <rFont val="Tahoma"/>
            <family val="2"/>
          </rPr>
          <t xml:space="preserve">
FECHA DE LA FACTURA
</t>
        </r>
      </text>
    </comment>
    <comment ref="F1" authorId="0" shapeId="0">
      <text>
        <r>
          <rPr>
            <b/>
            <sz val="9"/>
            <color indexed="81"/>
            <rFont val="Tahoma"/>
            <family val="2"/>
          </rPr>
          <t>Juan Camilo Paez Ramirez:</t>
        </r>
        <r>
          <rPr>
            <sz val="9"/>
            <color indexed="81"/>
            <rFont val="Tahoma"/>
            <family val="2"/>
          </rPr>
          <t xml:space="preserve">
FECHA DE RADICADO SI TIENE</t>
        </r>
      </text>
    </comment>
  </commentList>
</comments>
</file>

<file path=xl/comments2.xml><?xml version="1.0" encoding="utf-8"?>
<comments xmlns="http://schemas.openxmlformats.org/spreadsheetml/2006/main">
  <authors>
    <author>Juan Camilo Paez Ramirez</author>
  </authors>
  <commentList>
    <comment ref="A2" authorId="0" shapeId="0">
      <text>
        <r>
          <rPr>
            <b/>
            <sz val="9"/>
            <color indexed="81"/>
            <rFont val="Tahoma"/>
            <family val="2"/>
          </rPr>
          <t>Juan Camilo Paez Ramirez:</t>
        </r>
        <r>
          <rPr>
            <sz val="9"/>
            <color indexed="81"/>
            <rFont val="Tahoma"/>
            <family val="2"/>
          </rPr>
          <t xml:space="preserve">
NIT IPS SIN DIGITO DE VERIFICACION
</t>
        </r>
      </text>
    </comment>
    <comment ref="B2" authorId="0" shapeId="0">
      <text>
        <r>
          <rPr>
            <b/>
            <sz val="9"/>
            <color indexed="81"/>
            <rFont val="Tahoma"/>
            <family val="2"/>
          </rPr>
          <t>Juan Camilo Paez Ramirez:</t>
        </r>
        <r>
          <rPr>
            <sz val="9"/>
            <color indexed="81"/>
            <rFont val="Tahoma"/>
            <family val="2"/>
          </rPr>
          <t xml:space="preserve">
NOMBRE DE LA IPS</t>
        </r>
      </text>
    </comment>
    <comment ref="C2" authorId="0" shapeId="0">
      <text>
        <r>
          <rPr>
            <b/>
            <sz val="9"/>
            <color indexed="81"/>
            <rFont val="Tahoma"/>
            <family val="2"/>
          </rPr>
          <t>Juan Camilo Paez Ramirez:
ALFA NUMERICO SI APLICA</t>
        </r>
      </text>
    </comment>
    <comment ref="D2" authorId="0" shapeId="0">
      <text>
        <r>
          <rPr>
            <b/>
            <sz val="9"/>
            <color indexed="81"/>
            <rFont val="Tahoma"/>
            <family val="2"/>
          </rPr>
          <t>Juan Camilo Paez Ramirez:</t>
        </r>
        <r>
          <rPr>
            <sz val="9"/>
            <color indexed="81"/>
            <rFont val="Tahoma"/>
            <family val="2"/>
          </rPr>
          <t xml:space="preserve">
NUMERO DE FACTURA FISCAL
</t>
        </r>
      </text>
    </comment>
    <comment ref="G2" authorId="0" shapeId="0">
      <text>
        <r>
          <rPr>
            <b/>
            <sz val="9"/>
            <color indexed="81"/>
            <rFont val="Tahoma"/>
            <family val="2"/>
          </rPr>
          <t>Juan Camilo Paez Ramirez:</t>
        </r>
        <r>
          <rPr>
            <sz val="9"/>
            <color indexed="81"/>
            <rFont val="Tahoma"/>
            <family val="2"/>
          </rPr>
          <t xml:space="preserve">
FECHA DE LA FACTURA
</t>
        </r>
      </text>
    </comment>
    <comment ref="H2" authorId="0" shapeId="0">
      <text>
        <r>
          <rPr>
            <b/>
            <sz val="9"/>
            <color indexed="81"/>
            <rFont val="Tahoma"/>
            <family val="2"/>
          </rPr>
          <t>Juan Camilo Paez Ramirez:</t>
        </r>
        <r>
          <rPr>
            <sz val="9"/>
            <color indexed="81"/>
            <rFont val="Tahoma"/>
            <family val="2"/>
          </rPr>
          <t xml:space="preserve">
FECHA DE RADICADO SI TIENE</t>
        </r>
      </text>
    </comment>
  </commentList>
</comments>
</file>

<file path=xl/sharedStrings.xml><?xml version="1.0" encoding="utf-8"?>
<sst xmlns="http://schemas.openxmlformats.org/spreadsheetml/2006/main" count="120" uniqueCount="83">
  <si>
    <t>Prefijo Factura</t>
  </si>
  <si>
    <t>Numero Factura</t>
  </si>
  <si>
    <t>IPS Fecha factura</t>
  </si>
  <si>
    <t>IPS Fecha radicado</t>
  </si>
  <si>
    <t>IPS Valor Factura</t>
  </si>
  <si>
    <t>IPS Saldo Factura</t>
  </si>
  <si>
    <t>NIT IPS</t>
  </si>
  <si>
    <t>Tipo de Contrato</t>
  </si>
  <si>
    <t>Nombre IPS</t>
  </si>
  <si>
    <t>Sede / Ciudad</t>
  </si>
  <si>
    <t>Tipo de Prestación</t>
  </si>
  <si>
    <t>Numero de Contrato</t>
  </si>
  <si>
    <t>ESE HOSPITAL MANUEL URIBE ANGEL</t>
  </si>
  <si>
    <t>Envigado</t>
  </si>
  <si>
    <t>FA</t>
  </si>
  <si>
    <t>Evento</t>
  </si>
  <si>
    <t>Ambulatorio</t>
  </si>
  <si>
    <t>Urgencias</t>
  </si>
  <si>
    <t>Alf+Fac</t>
  </si>
  <si>
    <t>Llave</t>
  </si>
  <si>
    <t xml:space="preserve">Fecha de radicación EPS </t>
  </si>
  <si>
    <t xml:space="preserve">Estado de Factura EPS Octubre 14 </t>
  </si>
  <si>
    <t>Boxalud</t>
  </si>
  <si>
    <t>890906347_2317651</t>
  </si>
  <si>
    <t>890906347_2485590</t>
  </si>
  <si>
    <t>Finalizada</t>
  </si>
  <si>
    <t>Devuelta</t>
  </si>
  <si>
    <t xml:space="preserve">Valor total bruto </t>
  </si>
  <si>
    <t xml:space="preserve">Valor radicado </t>
  </si>
  <si>
    <t>Valor pagar</t>
  </si>
  <si>
    <t>Valor devolucion</t>
  </si>
  <si>
    <t>Observacion objeccion</t>
  </si>
  <si>
    <t>AUT/Pertinencia Médica/    Se devuelve factura Servicios hospitalarios del 1 al 5 de Agosto 2024 No autorizados; en el anexo III  no se evidencia solicitud de autorización para la UCI 2 días,  favor  solicitar autorización final a  los correos.
capautorizaciones@epsdelagente.com.co
autorizacionescap@epsdelagente.com.co
Se anexa detalle de objeciones Médicas, favor conciliar con el Dr. Diego Fernando Collazos Auditor medico de cuentas en la EPS
(1)     911019 608 SE OBJETA 911019, HEMOCLASIFICACION NO FACTURABLE, INCLUIDA EN PRUEBA DE COMPATIBILIDAD CRUZADA MAYOR Y FACTURADA ADICIONALMENTE  $48.500,00 
(2)      879910 608 SE OBJETA 879910, SE CONSIDERA AYUDA DIAGNOSTICA SIN JUSTIFICACION, PACIENTE INGRESA POR SOSPECHA DE TOMBOEMBOLISMO PULMONAR POR TRAUMA EN HUMERO Y FRACTURA SECUNDARIA, EN ANAMNESIS NO MENCIONAN NINGUN MECANISMO DE TRAUMA SOBRE ESTRUCTURAS ABDOMINALES, TORACICAS O TRAUMA ENCEFALOCRANEANO ALGUNO,  NO SE ENCUENTRA NINGUNA JUSTIFICADION PARA REALIZAR LA IMAGENES EN MENCION .  $1.002.500,00 
(3)     879420 608 SE OBJETA 879420, SE CONSIDERA AYUDA DIAGNOSTICA SIN JUSTIFICACION, PACIENTE INGRESA POR SOSPECHA DE TOMBOEMBOLISMO PULMONAR POR TRAUMA EN HUMERO Y FRACTURA SECUNDARIA, EN ANAMNESIS NO MENCIONAN NINGUN MECANISMO DE TRAUMA SOBRE ESTRUCTURAS ABDOMINALES, TORACICAS O TRAUMA ENCEFALOCRANEANO ALGUNO,  NO SE ENCUENTRA NINGUNA JUSTIFICADION PARA REALIZAR LA IMAGENES EN MENCION .  $719.200,00 
(4)      879301 608 SE OBJETA 879301, SE CONSIDERA AYUDA DIAGNOSTICA SIN JUSTIFICACION, PACIENTE INGRESA POR SOSPECHA DE TOMBOEMBOLISMO PULMONAR POR TRAUMA EN HUMERO Y FRACTURA SECUNDARIA, EN ANAMNESIS NO MENCIONAN NINGUN MECANISMO DE TRAUMA SOBRE ESTRUCTURAS ABDOMINALES O TORACICAS,  NO SE ENCUENTRA NINGUNA JUSTIFICADION PARA REALIZAR LA IMAGENES ENMENCION   $946.500,00 
(5)       8791111 608 SE OBJETA 879111, SE CONSIDERA AYUDA DIAGNOSTICA SIN JUSTIFICACION, PACIENTE INGRESA POR SOSPECHA DE TOMBOEMBOLISMO PULMONAR POR TRAUMA EN HUMERO Y FRACTURA SECUNDARIA, EN ANAMNESIS NO MENCIONAN NINGUN MECANISMO DE TRAUMA SOBRE ESTRUCTURAS ABDOMINALES O TORACICAS,  NO SE ENCUENTRA NINGUNA JUSTIFICADION PARA REALIZAR LA IMAGENES ENMENCION   $690.900,00 
Total  objetado pertinencia medica $3.407.600     /JAM</t>
  </si>
  <si>
    <t>Por pagar SAP</t>
  </si>
  <si>
    <t>P. abiertas doc</t>
  </si>
  <si>
    <t>Covid-19</t>
  </si>
  <si>
    <t>ESTADO DOS</t>
  </si>
  <si>
    <t>Fecha de corte</t>
  </si>
  <si>
    <t>FACTURA COVID-19</t>
  </si>
  <si>
    <t>FACTURA DEVUELTA</t>
  </si>
  <si>
    <t>FOR-CSA-018</t>
  </si>
  <si>
    <t>HOJA 1 DE 1</t>
  </si>
  <si>
    <t>RESUMEN DE CARTERA REVISADA POR LA EPS</t>
  </si>
  <si>
    <t>VERSION 2</t>
  </si>
  <si>
    <t>A continuacion me permito remitir nuestra respuesta al estado de cartera presentado en la fecha: __________</t>
  </si>
  <si>
    <t>CANTIDAD FACTURAS</t>
  </si>
  <si>
    <t>VALOR</t>
  </si>
  <si>
    <t xml:space="preserve">VALOR PRESENTADO POR LA ENTIDAD </t>
  </si>
  <si>
    <t>FACTURA YA CANCELADA</t>
  </si>
  <si>
    <t xml:space="preserve">FACTURA DEVUELTA </t>
  </si>
  <si>
    <t>FACTURA NO RADICADA POR LA ENTIDAD</t>
  </si>
  <si>
    <t>FACTURA-GLOSA-DEVOLUCION ACEPTADA POR LA IPS ( $ )</t>
  </si>
  <si>
    <t>FACTURA GLOSA POR CONCILIAR ($)</t>
  </si>
  <si>
    <t>SUB TOTAL CARTERA SUSTENTADA A LA IPS</t>
  </si>
  <si>
    <t>FACTURACION PENDIENTE PROGRAMACION DE PAGO</t>
  </si>
  <si>
    <t>FACTURA EN PROCESO INTERNO</t>
  </si>
  <si>
    <t>SUB TOTAL  CARTERA EN PROCESO POR LA EPS</t>
  </si>
  <si>
    <t>FACTURACIÓN COVID</t>
  </si>
  <si>
    <t>SUB TOTAL  FACTURACIÓN COVID</t>
  </si>
  <si>
    <t>TOTAL CARTERA REVISADA</t>
  </si>
  <si>
    <t>Cartera - Cuentas Salud</t>
  </si>
  <si>
    <t>Paola Andrea Jiménez Prado</t>
  </si>
  <si>
    <t>EPS Comfenalco Valle.</t>
  </si>
  <si>
    <t>DOCUMENTO VALIDO COMO SOPORTE DE ACEPTACION A EL ESTADO DE CARTERA CONCILIADO ENTRE LAS PARTES</t>
  </si>
  <si>
    <t>Señores: ESE HOSPITAL MANUEL URIBE ANGEL</t>
  </si>
  <si>
    <t>NIT: 890906347</t>
  </si>
  <si>
    <t>Santiago de Cali, Octubre 14 del 2024</t>
  </si>
  <si>
    <t>FOR-CSA-004</t>
  </si>
  <si>
    <t>RESUMEN DE CARTERA REVISADA POR LA EPS REPORTADA EN LA CIRCULAR 030</t>
  </si>
  <si>
    <t>VERSION 1</t>
  </si>
  <si>
    <t>A continuacion me permito remitir nuestra respuesta al estado de cartera reportada en la Circular 030 con corte a</t>
  </si>
  <si>
    <t>Cant Fact</t>
  </si>
  <si>
    <t>Valor</t>
  </si>
  <si>
    <t>GLOSA POR CONCILIAR</t>
  </si>
  <si>
    <t>TOTAL CARTERA REVISADA CIRCULAR 030</t>
  </si>
  <si>
    <t>Firma</t>
  </si>
  <si>
    <t xml:space="preserve">Paola Andrea Jiménez </t>
  </si>
  <si>
    <t>Auxiliar conciliacion al prestador - Cartera - Cuentas Salud EPS</t>
  </si>
  <si>
    <t>Nota: Documento válido como soporte de aceptación a el estado de cartera conciliado y reportado en Circular 030</t>
  </si>
  <si>
    <t>Maria Fany Otalvaro Ruiz</t>
  </si>
  <si>
    <t>Con Corte al dia: 31/08/2024</t>
  </si>
  <si>
    <t>Con Corte al dia:31/08/2024</t>
  </si>
  <si>
    <t>Analista de cartera</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</si>
</sst>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44" formatCode="_-&quot;$&quot;\ * #,##0.00_-;\-&quot;$&quot;\ * #,##0.00_-;_-&quot;$&quot;\ * &quot;-&quot;??_-;_-@_-"/>
    <numFmt numFmtId="43" formatCode="_-* #,##0.00_-;\-* #,##0.00_-;_-* &quot;-&quot;??_-;_-@_-"/>
    <numFmt numFmtId="164" formatCode="_-* #,##0_-;\-* #,##0_-;_-* &quot;-&quot;??_-;_-@_-"/>
    <numFmt numFmtId="165" formatCode="[$-240A]d&quot; de &quot;mmmm&quot; de &quot;yyyy;@"/>
    <numFmt numFmtId="166" formatCode="_-* #,##0.00\ _€_-;\-* #,##0.00\ _€_-;_-* &quot;-&quot;??\ _€_-;_-@_-"/>
    <numFmt numFmtId="167" formatCode="_-* #,##0\ _€_-;\-* #,##0\ _€_-;_-* &quot;-&quot;??\ _€_-;_-@_-"/>
    <numFmt numFmtId="168" formatCode="_-&quot;$&quot;\ * #,##0_-;\-&quot;$&quot;\ * #,##0_-;_-&quot;$&quot;\ * &quot;-&quot;??_-;_-@_-"/>
    <numFmt numFmtId="169" formatCode="&quot;$&quot;\ #,##0;[Red]&quot;$&quot;\ #,##0"/>
    <numFmt numFmtId="170" formatCode="[$$-240A]\ #,##0;\-[$$-240A]\ #,##0"/>
  </numFmts>
  <fonts count="11" x14ac:knownFonts="1">
    <font>
      <sz val="11"/>
      <color theme="1"/>
      <name val="Calibri"/>
      <family val="2"/>
      <scheme val="minor"/>
    </font>
    <font>
      <b/>
      <sz val="11"/>
      <color theme="1"/>
      <name val="Calibri"/>
      <family val="2"/>
      <scheme val="minor"/>
    </font>
    <font>
      <sz val="9"/>
      <color indexed="81"/>
      <name val="Tahoma"/>
      <family val="2"/>
    </font>
    <font>
      <b/>
      <sz val="9"/>
      <color indexed="81"/>
      <name val="Tahoma"/>
      <family val="2"/>
    </font>
    <font>
      <b/>
      <sz val="11"/>
      <color theme="0" tint="-0.499984740745262"/>
      <name val="Calibri"/>
      <family val="2"/>
      <scheme val="minor"/>
    </font>
    <font>
      <sz val="11"/>
      <color theme="1"/>
      <name val="Calibri"/>
      <family val="2"/>
      <scheme val="minor"/>
    </font>
    <font>
      <sz val="10"/>
      <name val="Arial"/>
      <family val="2"/>
    </font>
    <font>
      <sz val="10"/>
      <color indexed="8"/>
      <name val="Arial"/>
      <family val="2"/>
    </font>
    <font>
      <b/>
      <sz val="10"/>
      <color indexed="8"/>
      <name val="Arial"/>
      <family val="2"/>
    </font>
    <font>
      <b/>
      <sz val="10"/>
      <name val="Arial"/>
      <family val="2"/>
    </font>
    <font>
      <b/>
      <sz val="9"/>
      <name val="Arial"/>
      <family val="2"/>
    </font>
  </fonts>
  <fills count="9">
    <fill>
      <patternFill patternType="none"/>
    </fill>
    <fill>
      <patternFill patternType="gray125"/>
    </fill>
    <fill>
      <patternFill patternType="solid">
        <fgColor theme="0"/>
        <bgColor indexed="64"/>
      </patternFill>
    </fill>
    <fill>
      <patternFill patternType="solid">
        <fgColor theme="7" tint="0.79998168889431442"/>
        <bgColor indexed="64"/>
      </patternFill>
    </fill>
    <fill>
      <patternFill patternType="solid">
        <fgColor theme="4" tint="0.79998168889431442"/>
        <bgColor indexed="64"/>
      </patternFill>
    </fill>
    <fill>
      <patternFill patternType="solid">
        <fgColor theme="9" tint="0.79998168889431442"/>
        <bgColor indexed="64"/>
      </patternFill>
    </fill>
    <fill>
      <patternFill patternType="solid">
        <fgColor theme="9"/>
        <bgColor indexed="64"/>
      </patternFill>
    </fill>
    <fill>
      <patternFill patternType="solid">
        <fgColor theme="0" tint="-0.249977111117893"/>
        <bgColor indexed="64"/>
      </patternFill>
    </fill>
    <fill>
      <patternFill patternType="solid">
        <fgColor theme="4"/>
        <bgColor indexed="64"/>
      </patternFill>
    </fill>
  </fills>
  <borders count="20">
    <border>
      <left/>
      <right/>
      <top/>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top/>
      <bottom style="double">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top/>
      <bottom style="thin">
        <color indexed="64"/>
      </bottom>
      <diagonal/>
    </border>
  </borders>
  <cellStyleXfs count="5">
    <xf numFmtId="0" fontId="0" fillId="0" borderId="0"/>
    <xf numFmtId="43" fontId="5" fillId="0" borderId="0" applyFont="0" applyFill="0" applyBorder="0" applyAlignment="0" applyProtection="0"/>
    <xf numFmtId="44" fontId="5" fillId="0" borderId="0" applyFont="0" applyFill="0" applyBorder="0" applyAlignment="0" applyProtection="0"/>
    <xf numFmtId="0" fontId="6" fillId="0" borderId="0"/>
    <xf numFmtId="166" fontId="5" fillId="0" borderId="0" applyFont="0" applyFill="0" applyBorder="0" applyAlignment="0" applyProtection="0"/>
  </cellStyleXfs>
  <cellXfs count="116">
    <xf numFmtId="0" fontId="0" fillId="0" borderId="0" xfId="0"/>
    <xf numFmtId="0" fontId="0" fillId="0" borderId="1" xfId="0" applyBorder="1"/>
    <xf numFmtId="0" fontId="1" fillId="0" borderId="1" xfId="0" applyFont="1" applyBorder="1" applyAlignment="1">
      <alignment horizontal="center" vertical="center" wrapText="1"/>
    </xf>
    <xf numFmtId="0" fontId="1" fillId="0" borderId="0" xfId="0" applyFont="1" applyAlignment="1">
      <alignment horizontal="center" vertical="center" wrapText="1"/>
    </xf>
    <xf numFmtId="0" fontId="1" fillId="2" borderId="1" xfId="0" applyFont="1" applyFill="1" applyBorder="1" applyAlignment="1">
      <alignment horizontal="center"/>
    </xf>
    <xf numFmtId="0" fontId="4" fillId="2" borderId="1" xfId="0" applyFont="1" applyFill="1" applyBorder="1" applyAlignment="1">
      <alignment horizontal="center" wrapText="1"/>
    </xf>
    <xf numFmtId="0" fontId="0" fillId="0" borderId="2" xfId="0" applyBorder="1" applyAlignment="1">
      <alignment vertical="center"/>
    </xf>
    <xf numFmtId="14" fontId="0" fillId="0" borderId="2" xfId="0" applyNumberFormat="1" applyBorder="1" applyAlignment="1">
      <alignment vertical="center"/>
    </xf>
    <xf numFmtId="164" fontId="0" fillId="0" borderId="2" xfId="1" applyNumberFormat="1" applyFont="1" applyBorder="1" applyAlignment="1">
      <alignment vertical="center"/>
    </xf>
    <xf numFmtId="0" fontId="0" fillId="2" borderId="1" xfId="0" applyFill="1" applyBorder="1" applyAlignment="1">
      <alignment horizontal="center"/>
    </xf>
    <xf numFmtId="164" fontId="0" fillId="0" borderId="0" xfId="0" applyNumberFormat="1"/>
    <xf numFmtId="0" fontId="0" fillId="0" borderId="1" xfId="0" applyFont="1" applyBorder="1"/>
    <xf numFmtId="0" fontId="0" fillId="0" borderId="2" xfId="0" applyFont="1" applyBorder="1" applyAlignment="1">
      <alignment vertical="center"/>
    </xf>
    <xf numFmtId="14" fontId="0" fillId="0" borderId="2" xfId="0" applyNumberFormat="1" applyFont="1" applyBorder="1" applyAlignment="1">
      <alignment vertical="center"/>
    </xf>
    <xf numFmtId="0" fontId="0" fillId="2" borderId="1" xfId="0" applyFont="1" applyFill="1" applyBorder="1" applyAlignment="1">
      <alignment horizontal="center"/>
    </xf>
    <xf numFmtId="0" fontId="0" fillId="0" borderId="0" xfId="0" applyFont="1"/>
    <xf numFmtId="0" fontId="1" fillId="3" borderId="1" xfId="0" applyFont="1" applyFill="1" applyBorder="1" applyAlignment="1">
      <alignment horizontal="center" vertical="center" wrapText="1"/>
    </xf>
    <xf numFmtId="0" fontId="1" fillId="4" borderId="1" xfId="0" applyFont="1" applyFill="1" applyBorder="1" applyAlignment="1">
      <alignment horizontal="center" vertical="center" wrapText="1"/>
    </xf>
    <xf numFmtId="0" fontId="1" fillId="5" borderId="1" xfId="0" applyFont="1" applyFill="1" applyBorder="1" applyAlignment="1">
      <alignment horizontal="center" vertical="center" wrapText="1"/>
    </xf>
    <xf numFmtId="0" fontId="1" fillId="6" borderId="1" xfId="0" applyFont="1" applyFill="1" applyBorder="1" applyAlignment="1">
      <alignment horizontal="center" vertical="center" wrapText="1"/>
    </xf>
    <xf numFmtId="164" fontId="1" fillId="0" borderId="0" xfId="1" applyNumberFormat="1" applyFont="1"/>
    <xf numFmtId="164" fontId="0" fillId="0" borderId="1" xfId="1" applyNumberFormat="1" applyFont="1" applyBorder="1"/>
    <xf numFmtId="0" fontId="1" fillId="7" borderId="1" xfId="0" applyFont="1" applyFill="1" applyBorder="1" applyAlignment="1">
      <alignment horizontal="center" vertical="center" wrapText="1"/>
    </xf>
    <xf numFmtId="0" fontId="0" fillId="0" borderId="1" xfId="0" applyFont="1" applyBorder="1" applyAlignment="1"/>
    <xf numFmtId="164" fontId="0" fillId="0" borderId="0" xfId="1" applyNumberFormat="1" applyFont="1"/>
    <xf numFmtId="164" fontId="1" fillId="0" borderId="1" xfId="1" applyNumberFormat="1" applyFont="1" applyBorder="1" applyAlignment="1">
      <alignment horizontal="center" vertical="center" wrapText="1"/>
    </xf>
    <xf numFmtId="0" fontId="1" fillId="8" borderId="1" xfId="0" applyFont="1" applyFill="1" applyBorder="1" applyAlignment="1">
      <alignment horizontal="center" vertical="center" wrapText="1"/>
    </xf>
    <xf numFmtId="14" fontId="0" fillId="0" borderId="1" xfId="0" applyNumberFormat="1" applyFont="1" applyBorder="1"/>
    <xf numFmtId="0" fontId="7" fillId="0" borderId="0" xfId="3" applyFont="1"/>
    <xf numFmtId="0" fontId="7" fillId="0" borderId="3" xfId="3" applyFont="1" applyBorder="1" applyAlignment="1">
      <alignment horizontal="centerContinuous"/>
    </xf>
    <xf numFmtId="0" fontId="7" fillId="0" borderId="4" xfId="3" applyFont="1" applyBorder="1" applyAlignment="1">
      <alignment horizontal="centerContinuous"/>
    </xf>
    <xf numFmtId="0" fontId="8" fillId="0" borderId="3" xfId="3" applyFont="1" applyBorder="1" applyAlignment="1">
      <alignment horizontal="centerContinuous" vertical="center"/>
    </xf>
    <xf numFmtId="0" fontId="8" fillId="0" borderId="5" xfId="3" applyFont="1" applyBorder="1" applyAlignment="1">
      <alignment horizontal="centerContinuous" vertical="center"/>
    </xf>
    <xf numFmtId="0" fontId="8" fillId="0" borderId="4" xfId="3" applyFont="1" applyBorder="1" applyAlignment="1">
      <alignment horizontal="centerContinuous" vertical="center"/>
    </xf>
    <xf numFmtId="0" fontId="8" fillId="0" borderId="6" xfId="3" applyFont="1" applyBorder="1" applyAlignment="1">
      <alignment horizontal="centerContinuous" vertical="center"/>
    </xf>
    <xf numFmtId="0" fontId="7" fillId="0" borderId="7" xfId="3" applyFont="1" applyBorder="1" applyAlignment="1">
      <alignment horizontal="centerContinuous"/>
    </xf>
    <xf numFmtId="0" fontId="7" fillId="0" borderId="8" xfId="3" applyFont="1" applyBorder="1" applyAlignment="1">
      <alignment horizontal="centerContinuous"/>
    </xf>
    <xf numFmtId="0" fontId="8" fillId="0" borderId="9" xfId="3" applyFont="1" applyBorder="1" applyAlignment="1">
      <alignment horizontal="centerContinuous" vertical="center"/>
    </xf>
    <xf numFmtId="0" fontId="8" fillId="0" borderId="10" xfId="3" applyFont="1" applyBorder="1" applyAlignment="1">
      <alignment horizontal="centerContinuous" vertical="center"/>
    </xf>
    <xf numFmtId="0" fontId="8" fillId="0" borderId="11" xfId="3" applyFont="1" applyBorder="1" applyAlignment="1">
      <alignment horizontal="centerContinuous" vertical="center"/>
    </xf>
    <xf numFmtId="0" fontId="8" fillId="0" borderId="12" xfId="3" applyFont="1" applyBorder="1" applyAlignment="1">
      <alignment horizontal="centerContinuous" vertical="center"/>
    </xf>
    <xf numFmtId="0" fontId="8" fillId="0" borderId="7" xfId="3" applyFont="1" applyBorder="1" applyAlignment="1">
      <alignment horizontal="centerContinuous" vertical="center"/>
    </xf>
    <xf numFmtId="0" fontId="8" fillId="0" borderId="0" xfId="3" applyFont="1" applyAlignment="1">
      <alignment horizontal="centerContinuous" vertical="center"/>
    </xf>
    <xf numFmtId="0" fontId="8" fillId="0" borderId="8" xfId="3" applyFont="1" applyBorder="1" applyAlignment="1">
      <alignment horizontal="centerContinuous" vertical="center"/>
    </xf>
    <xf numFmtId="0" fontId="8" fillId="0" borderId="13" xfId="3" applyFont="1" applyBorder="1" applyAlignment="1">
      <alignment horizontal="centerContinuous" vertical="center"/>
    </xf>
    <xf numFmtId="0" fontId="7" fillId="0" borderId="9" xfId="3" applyFont="1" applyBorder="1" applyAlignment="1">
      <alignment horizontal="centerContinuous"/>
    </xf>
    <xf numFmtId="0" fontId="7" fillId="0" borderId="11" xfId="3" applyFont="1" applyBorder="1" applyAlignment="1">
      <alignment horizontal="centerContinuous"/>
    </xf>
    <xf numFmtId="0" fontId="7" fillId="0" borderId="7" xfId="3" applyFont="1" applyBorder="1"/>
    <xf numFmtId="0" fontId="7" fillId="0" borderId="8" xfId="3" applyFont="1" applyBorder="1"/>
    <xf numFmtId="0" fontId="8" fillId="0" borderId="0" xfId="3" applyFont="1"/>
    <xf numFmtId="14" fontId="7" fillId="0" borderId="0" xfId="3" applyNumberFormat="1" applyFont="1"/>
    <xf numFmtId="165" fontId="7" fillId="0" borderId="0" xfId="3" applyNumberFormat="1" applyFont="1"/>
    <xf numFmtId="0" fontId="6" fillId="0" borderId="0" xfId="3" applyFont="1"/>
    <xf numFmtId="14" fontId="7" fillId="0" borderId="0" xfId="3" applyNumberFormat="1" applyFont="1" applyAlignment="1">
      <alignment horizontal="left"/>
    </xf>
    <xf numFmtId="0" fontId="9" fillId="0" borderId="0" xfId="3" applyFont="1" applyAlignment="1">
      <alignment horizontal="center"/>
    </xf>
    <xf numFmtId="167" fontId="9" fillId="0" borderId="0" xfId="4" applyNumberFormat="1" applyFont="1" applyAlignment="1">
      <alignment horizontal="center"/>
    </xf>
    <xf numFmtId="168" fontId="9" fillId="0" borderId="0" xfId="2" applyNumberFormat="1" applyFont="1" applyAlignment="1">
      <alignment horizontal="right"/>
    </xf>
    <xf numFmtId="168" fontId="7" fillId="0" borderId="0" xfId="2" applyNumberFormat="1" applyFont="1"/>
    <xf numFmtId="167" fontId="6" fillId="0" borderId="0" xfId="4" applyNumberFormat="1" applyFont="1" applyAlignment="1">
      <alignment horizontal="center"/>
    </xf>
    <xf numFmtId="168" fontId="6" fillId="0" borderId="0" xfId="2" applyNumberFormat="1" applyFont="1" applyAlignment="1">
      <alignment horizontal="right"/>
    </xf>
    <xf numFmtId="167" fontId="7" fillId="0" borderId="0" xfId="4" applyNumberFormat="1" applyFont="1" applyAlignment="1">
      <alignment horizontal="center"/>
    </xf>
    <xf numFmtId="168" fontId="7" fillId="0" borderId="0" xfId="2" applyNumberFormat="1" applyFont="1" applyAlignment="1">
      <alignment horizontal="right"/>
    </xf>
    <xf numFmtId="168" fontId="7" fillId="0" borderId="0" xfId="3" applyNumberFormat="1" applyFont="1"/>
    <xf numFmtId="167" fontId="7" fillId="0" borderId="10" xfId="4" applyNumberFormat="1" applyFont="1" applyBorder="1" applyAlignment="1">
      <alignment horizontal="center"/>
    </xf>
    <xf numFmtId="168" fontId="7" fillId="0" borderId="10" xfId="2" applyNumberFormat="1" applyFont="1" applyBorder="1" applyAlignment="1">
      <alignment horizontal="right"/>
    </xf>
    <xf numFmtId="167" fontId="8" fillId="0" borderId="0" xfId="2" applyNumberFormat="1" applyFont="1" applyAlignment="1">
      <alignment horizontal="right"/>
    </xf>
    <xf numFmtId="168" fontId="8" fillId="0" borderId="0" xfId="2" applyNumberFormat="1" applyFont="1" applyAlignment="1">
      <alignment horizontal="right"/>
    </xf>
    <xf numFmtId="0" fontId="9" fillId="0" borderId="0" xfId="3" applyFont="1"/>
    <xf numFmtId="167" fontId="6" fillId="0" borderId="10" xfId="4" applyNumberFormat="1" applyFont="1" applyBorder="1" applyAlignment="1">
      <alignment horizontal="center"/>
    </xf>
    <xf numFmtId="168" fontId="6" fillId="0" borderId="10" xfId="2" applyNumberFormat="1" applyFont="1" applyBorder="1" applyAlignment="1">
      <alignment horizontal="right"/>
    </xf>
    <xf numFmtId="0" fontId="6" fillId="0" borderId="8" xfId="3" applyFont="1" applyBorder="1"/>
    <xf numFmtId="167" fontId="6" fillId="0" borderId="0" xfId="2" applyNumberFormat="1" applyFont="1" applyAlignment="1">
      <alignment horizontal="right"/>
    </xf>
    <xf numFmtId="167" fontId="9" fillId="0" borderId="14" xfId="4" applyNumberFormat="1" applyFont="1" applyBorder="1" applyAlignment="1">
      <alignment horizontal="center"/>
    </xf>
    <xf numFmtId="168" fontId="9" fillId="0" borderId="14" xfId="2" applyNumberFormat="1" applyFont="1" applyBorder="1" applyAlignment="1">
      <alignment horizontal="right"/>
    </xf>
    <xf numFmtId="169" fontId="6" fillId="0" borderId="0" xfId="3" applyNumberFormat="1" applyFont="1"/>
    <xf numFmtId="166" fontId="6" fillId="0" borderId="0" xfId="4" applyFont="1"/>
    <xf numFmtId="168" fontId="6" fillId="0" borderId="0" xfId="2" applyNumberFormat="1" applyFont="1"/>
    <xf numFmtId="169" fontId="9" fillId="0" borderId="10" xfId="3" applyNumberFormat="1" applyFont="1" applyBorder="1"/>
    <xf numFmtId="169" fontId="6" fillId="0" borderId="10" xfId="3" applyNumberFormat="1" applyFont="1" applyBorder="1"/>
    <xf numFmtId="166" fontId="9" fillId="0" borderId="10" xfId="4" applyFont="1" applyBorder="1"/>
    <xf numFmtId="168" fontId="6" fillId="0" borderId="10" xfId="2" applyNumberFormat="1" applyFont="1" applyBorder="1"/>
    <xf numFmtId="169" fontId="9" fillId="0" borderId="0" xfId="3" applyNumberFormat="1" applyFont="1"/>
    <xf numFmtId="0" fontId="7" fillId="0" borderId="9" xfId="3" applyFont="1" applyBorder="1"/>
    <xf numFmtId="0" fontId="7" fillId="0" borderId="10" xfId="3" applyFont="1" applyBorder="1"/>
    <xf numFmtId="169" fontId="7" fillId="0" borderId="10" xfId="3" applyNumberFormat="1" applyFont="1" applyBorder="1"/>
    <xf numFmtId="0" fontId="7" fillId="0" borderId="11" xfId="3" applyFont="1" applyBorder="1"/>
    <xf numFmtId="0" fontId="9" fillId="0" borderId="6" xfId="3" applyFont="1" applyBorder="1" applyAlignment="1">
      <alignment horizontal="center" vertical="center"/>
    </xf>
    <xf numFmtId="0" fontId="9" fillId="0" borderId="18" xfId="3" applyFont="1" applyBorder="1" applyAlignment="1">
      <alignment horizontal="center" vertical="center"/>
    </xf>
    <xf numFmtId="0" fontId="6" fillId="0" borderId="7" xfId="3" applyFont="1" applyBorder="1"/>
    <xf numFmtId="165" fontId="6" fillId="0" borderId="0" xfId="3" applyNumberFormat="1" applyFont="1"/>
    <xf numFmtId="14" fontId="6" fillId="0" borderId="0" xfId="3" applyNumberFormat="1" applyFont="1"/>
    <xf numFmtId="14" fontId="6" fillId="0" borderId="0" xfId="3" applyNumberFormat="1" applyFont="1" applyAlignment="1">
      <alignment horizontal="left"/>
    </xf>
    <xf numFmtId="164" fontId="9" fillId="0" borderId="0" xfId="1" applyNumberFormat="1" applyFont="1"/>
    <xf numFmtId="170" fontId="9" fillId="0" borderId="0" xfId="1" applyNumberFormat="1" applyFont="1" applyAlignment="1">
      <alignment horizontal="right"/>
    </xf>
    <xf numFmtId="164" fontId="6" fillId="0" borderId="0" xfId="1" applyNumberFormat="1" applyFont="1" applyAlignment="1">
      <alignment horizontal="center"/>
    </xf>
    <xf numFmtId="170" fontId="6" fillId="0" borderId="0" xfId="1" applyNumberFormat="1" applyFont="1" applyAlignment="1">
      <alignment horizontal="right"/>
    </xf>
    <xf numFmtId="164" fontId="6" fillId="0" borderId="19" xfId="1" applyNumberFormat="1" applyFont="1" applyBorder="1" applyAlignment="1">
      <alignment horizontal="center"/>
    </xf>
    <xf numFmtId="170" fontId="6" fillId="0" borderId="19" xfId="1" applyNumberFormat="1" applyFont="1" applyBorder="1" applyAlignment="1">
      <alignment horizontal="right"/>
    </xf>
    <xf numFmtId="164" fontId="6" fillId="0" borderId="14" xfId="1" applyNumberFormat="1" applyFont="1" applyBorder="1" applyAlignment="1">
      <alignment horizontal="center"/>
    </xf>
    <xf numFmtId="170" fontId="6" fillId="0" borderId="14" xfId="1" applyNumberFormat="1" applyFont="1" applyBorder="1" applyAlignment="1">
      <alignment horizontal="right"/>
    </xf>
    <xf numFmtId="169" fontId="6" fillId="0" borderId="0" xfId="3" applyNumberFormat="1" applyFont="1" applyAlignment="1">
      <alignment horizontal="right"/>
    </xf>
    <xf numFmtId="0" fontId="6" fillId="0" borderId="9" xfId="3" applyFont="1" applyBorder="1"/>
    <xf numFmtId="0" fontId="6" fillId="0" borderId="10" xfId="3" applyFont="1" applyBorder="1"/>
    <xf numFmtId="0" fontId="6" fillId="0" borderId="11" xfId="3" applyFont="1" applyBorder="1"/>
    <xf numFmtId="0" fontId="10" fillId="0" borderId="0" xfId="3" applyFont="1" applyAlignment="1">
      <alignment horizontal="center" vertical="center" wrapText="1"/>
    </xf>
    <xf numFmtId="0" fontId="6" fillId="0" borderId="3" xfId="3" applyFont="1" applyBorder="1" applyAlignment="1">
      <alignment horizontal="center"/>
    </xf>
    <xf numFmtId="0" fontId="6" fillId="0" borderId="4" xfId="3" applyFont="1" applyBorder="1" applyAlignment="1">
      <alignment horizontal="center"/>
    </xf>
    <xf numFmtId="0" fontId="6" fillId="0" borderId="9" xfId="3" applyFont="1" applyBorder="1" applyAlignment="1">
      <alignment horizontal="center"/>
    </xf>
    <xf numFmtId="0" fontId="6" fillId="0" borderId="11" xfId="3" applyFont="1" applyBorder="1" applyAlignment="1">
      <alignment horizontal="center"/>
    </xf>
    <xf numFmtId="0" fontId="9" fillId="0" borderId="3" xfId="3" applyFont="1" applyBorder="1" applyAlignment="1">
      <alignment horizontal="center" vertical="center"/>
    </xf>
    <xf numFmtId="0" fontId="9" fillId="0" borderId="5" xfId="3" applyFont="1" applyBorder="1" applyAlignment="1">
      <alignment horizontal="center" vertical="center"/>
    </xf>
    <xf numFmtId="0" fontId="9" fillId="0" borderId="4" xfId="3" applyFont="1" applyBorder="1" applyAlignment="1">
      <alignment horizontal="center" vertical="center"/>
    </xf>
    <xf numFmtId="0" fontId="9" fillId="0" borderId="15" xfId="3" applyFont="1" applyBorder="1" applyAlignment="1">
      <alignment horizontal="center" vertical="center" wrapText="1"/>
    </xf>
    <xf numFmtId="0" fontId="9" fillId="0" borderId="16" xfId="3" applyFont="1" applyBorder="1" applyAlignment="1">
      <alignment horizontal="center" vertical="center" wrapText="1"/>
    </xf>
    <xf numFmtId="0" fontId="9" fillId="0" borderId="17" xfId="3" applyFont="1" applyBorder="1" applyAlignment="1">
      <alignment horizontal="center" vertical="center" wrapText="1"/>
    </xf>
    <xf numFmtId="0" fontId="10" fillId="0" borderId="0" xfId="0" applyFont="1" applyAlignment="1">
      <alignment horizontal="center" vertical="center" wrapText="1"/>
    </xf>
  </cellXfs>
  <cellStyles count="5">
    <cellStyle name="Millares" xfId="1" builtinId="3"/>
    <cellStyle name="Millares 2" xfId="4"/>
    <cellStyle name="Moneda" xfId="2" builtinId="4"/>
    <cellStyle name="Normal" xfId="0" builtinId="0"/>
    <cellStyle name="Normal 2 2"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1</xdr:col>
      <xdr:colOff>91016</xdr:colOff>
      <xdr:row>1</xdr:row>
      <xdr:rowOff>7406</xdr:rowOff>
    </xdr:from>
    <xdr:ext cx="1442509" cy="535519"/>
    <xdr:pic>
      <xdr:nvPicPr>
        <xdr:cNvPr id="2" name="Imagen 2" descr="Nombre de la empresa&#10;&#10;Descripción generada automáticamente con confianza baja">
          <a:extLst>
            <a:ext uri="{FF2B5EF4-FFF2-40B4-BE49-F238E27FC236}">
              <a16:creationId xmlns="" xmlns:a16="http://schemas.microsoft.com/office/drawing/2014/main" id="{00000000-0008-0000-03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60866" y="83606"/>
          <a:ext cx="1442509" cy="53551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twoCellAnchor editAs="oneCell">
    <xdr:from>
      <xdr:col>7</xdr:col>
      <xdr:colOff>41275</xdr:colOff>
      <xdr:row>33</xdr:row>
      <xdr:rowOff>111126</xdr:rowOff>
    </xdr:from>
    <xdr:to>
      <xdr:col>8</xdr:col>
      <xdr:colOff>948540</xdr:colOff>
      <xdr:row>36</xdr:row>
      <xdr:rowOff>90139</xdr:rowOff>
    </xdr:to>
    <xdr:pic>
      <xdr:nvPicPr>
        <xdr:cNvPr id="3" name="Imagen 2"/>
        <xdr:cNvPicPr>
          <a:picLocks noChangeAspect="1"/>
        </xdr:cNvPicPr>
      </xdr:nvPicPr>
      <xdr:blipFill>
        <a:blip xmlns:r="http://schemas.openxmlformats.org/officeDocument/2006/relationships" r:embed="rId2"/>
        <a:stretch>
          <a:fillRect/>
        </a:stretch>
      </xdr:blipFill>
      <xdr:spPr>
        <a:xfrm>
          <a:off x="4860925" y="4867276"/>
          <a:ext cx="2361415" cy="340963"/>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12700</xdr:colOff>
      <xdr:row>0</xdr:row>
      <xdr:rowOff>92074</xdr:rowOff>
    </xdr:from>
    <xdr:to>
      <xdr:col>1</xdr:col>
      <xdr:colOff>685038</xdr:colOff>
      <xdr:row>1</xdr:row>
      <xdr:rowOff>663574</xdr:rowOff>
    </xdr:to>
    <xdr:pic>
      <xdr:nvPicPr>
        <xdr:cNvPr id="2" name="Imagen 2" descr="Nombre de la empresa&#10;&#10;Descripción generada automáticamente con confianza baja">
          <a:extLst>
            <a:ext uri="{FF2B5EF4-FFF2-40B4-BE49-F238E27FC236}">
              <a16:creationId xmlns=""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700" y="92074"/>
          <a:ext cx="1434338" cy="762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23813</xdr:colOff>
      <xdr:row>21</xdr:row>
      <xdr:rowOff>55562</xdr:rowOff>
    </xdr:from>
    <xdr:to>
      <xdr:col>7</xdr:col>
      <xdr:colOff>525356</xdr:colOff>
      <xdr:row>22</xdr:row>
      <xdr:rowOff>161576</xdr:rowOff>
    </xdr:to>
    <xdr:pic>
      <xdr:nvPicPr>
        <xdr:cNvPr id="3" name="Imagen 2"/>
        <xdr:cNvPicPr>
          <a:picLocks noChangeAspect="1"/>
        </xdr:cNvPicPr>
      </xdr:nvPicPr>
      <xdr:blipFill>
        <a:blip xmlns:r="http://schemas.openxmlformats.org/officeDocument/2006/relationships" r:embed="rId2"/>
        <a:stretch>
          <a:fillRect/>
        </a:stretch>
      </xdr:blipFill>
      <xdr:spPr>
        <a:xfrm>
          <a:off x="3833813" y="4437062"/>
          <a:ext cx="2025543" cy="290164"/>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4"/>
  <sheetViews>
    <sheetView showGridLines="0" zoomScale="120" zoomScaleNormal="120" workbookViewId="0">
      <selection activeCell="A2" sqref="A2"/>
    </sheetView>
  </sheetViews>
  <sheetFormatPr baseColWidth="10" defaultRowHeight="14.5" x14ac:dyDescent="0.35"/>
  <cols>
    <col min="2" max="2" width="9.54296875" customWidth="1"/>
    <col min="3" max="3" width="9" customWidth="1"/>
    <col min="4" max="4" width="8.81640625" customWidth="1"/>
    <col min="5" max="5" width="11.26953125" bestFit="1" customWidth="1"/>
    <col min="6" max="6" width="14.7265625" customWidth="1"/>
    <col min="7" max="8" width="12" bestFit="1" customWidth="1"/>
    <col min="9" max="9" width="15.7265625" bestFit="1" customWidth="1"/>
    <col min="10" max="10" width="11.453125" customWidth="1"/>
    <col min="11" max="11" width="15.1796875" customWidth="1"/>
  </cols>
  <sheetData>
    <row r="1" spans="1:12" s="3" customFormat="1" ht="29" x14ac:dyDescent="0.35">
      <c r="A1" s="2" t="s">
        <v>6</v>
      </c>
      <c r="B1" s="2" t="s">
        <v>8</v>
      </c>
      <c r="C1" s="2" t="s">
        <v>0</v>
      </c>
      <c r="D1" s="2" t="s">
        <v>1</v>
      </c>
      <c r="E1" s="2" t="s">
        <v>2</v>
      </c>
      <c r="F1" s="2" t="s">
        <v>3</v>
      </c>
      <c r="G1" s="2" t="s">
        <v>4</v>
      </c>
      <c r="H1" s="2" t="s">
        <v>5</v>
      </c>
      <c r="I1" s="2" t="s">
        <v>7</v>
      </c>
      <c r="J1" s="2" t="s">
        <v>9</v>
      </c>
      <c r="K1" s="2" t="s">
        <v>10</v>
      </c>
      <c r="L1" s="2" t="s">
        <v>11</v>
      </c>
    </row>
    <row r="2" spans="1:12" x14ac:dyDescent="0.35">
      <c r="A2" s="1">
        <v>890906347</v>
      </c>
      <c r="B2" s="1" t="s">
        <v>12</v>
      </c>
      <c r="C2" s="1" t="s">
        <v>14</v>
      </c>
      <c r="D2" s="6">
        <v>2317651</v>
      </c>
      <c r="E2" s="7">
        <v>45041</v>
      </c>
      <c r="F2" s="7">
        <v>45232</v>
      </c>
      <c r="G2" s="8">
        <v>80800</v>
      </c>
      <c r="H2" s="8">
        <v>80800</v>
      </c>
      <c r="I2" s="5" t="s">
        <v>15</v>
      </c>
      <c r="J2" s="9" t="s">
        <v>13</v>
      </c>
      <c r="K2" s="5" t="s">
        <v>16</v>
      </c>
      <c r="L2" s="4"/>
    </row>
    <row r="3" spans="1:12" x14ac:dyDescent="0.35">
      <c r="A3" s="1">
        <v>890906347</v>
      </c>
      <c r="B3" s="1" t="s">
        <v>12</v>
      </c>
      <c r="C3" s="1" t="s">
        <v>14</v>
      </c>
      <c r="D3" s="6">
        <v>2485590</v>
      </c>
      <c r="E3" s="7">
        <v>45512</v>
      </c>
      <c r="F3" s="7">
        <v>45520</v>
      </c>
      <c r="G3" s="8">
        <v>14792452</v>
      </c>
      <c r="H3" s="8">
        <v>14792452</v>
      </c>
      <c r="I3" s="5" t="s">
        <v>15</v>
      </c>
      <c r="J3" s="9" t="s">
        <v>13</v>
      </c>
      <c r="K3" s="5" t="s">
        <v>17</v>
      </c>
      <c r="L3" s="4"/>
    </row>
    <row r="4" spans="1:12" x14ac:dyDescent="0.35">
      <c r="H4" s="10">
        <f>SUM(H2:H3)</f>
        <v>14873252</v>
      </c>
    </row>
  </sheetData>
  <dataValidations count="1">
    <dataValidation type="whole" operator="greaterThan" allowBlank="1" showInputMessage="1" showErrorMessage="1" errorTitle="DATO ERRADO" error="El valor debe ser diferente de cero" sqref="G1:H1048576">
      <formula1>1</formula1>
    </dataValidation>
  </dataValidations>
  <pageMargins left="0.7" right="0.7" top="0.75" bottom="0.75" header="0.3" footer="0.3"/>
  <pageSetup paperSize="9" orientation="portrait"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Z4"/>
  <sheetViews>
    <sheetView showGridLines="0" zoomScale="80" zoomScaleNormal="80" workbookViewId="0">
      <selection activeCell="F2" sqref="F2"/>
    </sheetView>
  </sheetViews>
  <sheetFormatPr baseColWidth="10" defaultRowHeight="14.5" x14ac:dyDescent="0.35"/>
  <cols>
    <col min="1" max="1" width="10.90625" style="15"/>
    <col min="2" max="2" width="32.81640625" style="15" bestFit="1" customWidth="1"/>
    <col min="3" max="3" width="9" style="15" customWidth="1"/>
    <col min="4" max="5" width="8.81640625" style="15" customWidth="1"/>
    <col min="6" max="6" width="20.54296875" style="15" bestFit="1" customWidth="1"/>
    <col min="7" max="7" width="11.26953125" style="15" bestFit="1" customWidth="1"/>
    <col min="8" max="9" width="14.7265625" style="15" customWidth="1"/>
    <col min="10" max="10" width="12" style="15" bestFit="1" customWidth="1"/>
    <col min="11" max="11" width="14.26953125" style="15" bestFit="1" customWidth="1"/>
    <col min="12" max="12" width="15.7265625" style="15" bestFit="1" customWidth="1"/>
    <col min="13" max="13" width="11.453125" style="15" customWidth="1"/>
    <col min="14" max="14" width="15.1796875" style="15" customWidth="1"/>
    <col min="15" max="15" width="10.90625" style="15"/>
    <col min="16" max="16" width="21.36328125" style="15" customWidth="1"/>
    <col min="17" max="17" width="10.90625" style="15"/>
    <col min="18" max="18" width="11.7265625" style="15" bestFit="1" customWidth="1"/>
    <col min="19" max="20" width="10.90625" style="15"/>
    <col min="21" max="21" width="11.7265625" style="15" bestFit="1" customWidth="1"/>
    <col min="22" max="22" width="14.36328125" style="15" customWidth="1"/>
    <col min="23" max="23" width="10.90625" style="24"/>
    <col min="24" max="24" width="10.90625" style="15"/>
    <col min="25" max="25" width="13.6328125" style="15" bestFit="1" customWidth="1"/>
    <col min="26" max="16384" width="10.90625" style="15"/>
  </cols>
  <sheetData>
    <row r="1" spans="1:26" x14ac:dyDescent="0.35">
      <c r="K1" s="20">
        <f>SUBTOTAL(9,K3:K4)</f>
        <v>14873252</v>
      </c>
    </row>
    <row r="2" spans="1:26" s="3" customFormat="1" ht="29" x14ac:dyDescent="0.35">
      <c r="A2" s="2" t="s">
        <v>6</v>
      </c>
      <c r="B2" s="2" t="s">
        <v>8</v>
      </c>
      <c r="C2" s="2" t="s">
        <v>0</v>
      </c>
      <c r="D2" s="2" t="s">
        <v>1</v>
      </c>
      <c r="E2" s="2" t="s">
        <v>18</v>
      </c>
      <c r="F2" s="16" t="s">
        <v>19</v>
      </c>
      <c r="G2" s="2" t="s">
        <v>2</v>
      </c>
      <c r="H2" s="2" t="s">
        <v>3</v>
      </c>
      <c r="I2" s="17" t="s">
        <v>20</v>
      </c>
      <c r="J2" s="2" t="s">
        <v>4</v>
      </c>
      <c r="K2" s="18" t="s">
        <v>5</v>
      </c>
      <c r="L2" s="2" t="s">
        <v>7</v>
      </c>
      <c r="M2" s="2" t="s">
        <v>9</v>
      </c>
      <c r="N2" s="2" t="s">
        <v>10</v>
      </c>
      <c r="O2" s="2" t="s">
        <v>11</v>
      </c>
      <c r="P2" s="19" t="s">
        <v>21</v>
      </c>
      <c r="Q2" s="2" t="s">
        <v>22</v>
      </c>
      <c r="R2" s="26" t="s">
        <v>35</v>
      </c>
      <c r="S2" s="2" t="s">
        <v>27</v>
      </c>
      <c r="T2" s="2" t="s">
        <v>28</v>
      </c>
      <c r="U2" s="22" t="s">
        <v>30</v>
      </c>
      <c r="V2" s="22" t="s">
        <v>31</v>
      </c>
      <c r="W2" s="25" t="s">
        <v>29</v>
      </c>
      <c r="X2" s="19" t="s">
        <v>33</v>
      </c>
      <c r="Y2" s="19" t="s">
        <v>34</v>
      </c>
      <c r="Z2" s="2" t="s">
        <v>37</v>
      </c>
    </row>
    <row r="3" spans="1:26" x14ac:dyDescent="0.35">
      <c r="A3" s="11">
        <v>890906347</v>
      </c>
      <c r="B3" s="11" t="s">
        <v>12</v>
      </c>
      <c r="C3" s="11" t="s">
        <v>14</v>
      </c>
      <c r="D3" s="12">
        <v>2317651</v>
      </c>
      <c r="E3" s="12">
        <v>2317651</v>
      </c>
      <c r="F3" s="12" t="s">
        <v>23</v>
      </c>
      <c r="G3" s="13">
        <v>45041</v>
      </c>
      <c r="H3" s="13">
        <v>45232</v>
      </c>
      <c r="I3" s="13">
        <v>45597</v>
      </c>
      <c r="J3" s="8">
        <v>80800</v>
      </c>
      <c r="K3" s="8">
        <v>80800</v>
      </c>
      <c r="L3" s="5" t="s">
        <v>15</v>
      </c>
      <c r="M3" s="14" t="s">
        <v>13</v>
      </c>
      <c r="N3" s="5" t="s">
        <v>16</v>
      </c>
      <c r="O3" s="4"/>
      <c r="P3" s="11" t="s">
        <v>38</v>
      </c>
      <c r="Q3" s="11" t="s">
        <v>25</v>
      </c>
      <c r="R3" s="11" t="s">
        <v>36</v>
      </c>
      <c r="S3" s="21">
        <v>80800</v>
      </c>
      <c r="T3" s="21">
        <v>80800</v>
      </c>
      <c r="U3" s="21">
        <v>0</v>
      </c>
      <c r="V3" s="21"/>
      <c r="W3" s="21">
        <v>80800</v>
      </c>
      <c r="X3" s="21">
        <v>80800</v>
      </c>
      <c r="Y3" s="11">
        <v>1222359868</v>
      </c>
      <c r="Z3" s="27">
        <v>45535</v>
      </c>
    </row>
    <row r="4" spans="1:26" x14ac:dyDescent="0.35">
      <c r="A4" s="11">
        <v>890906347</v>
      </c>
      <c r="B4" s="11" t="s">
        <v>12</v>
      </c>
      <c r="C4" s="11" t="s">
        <v>14</v>
      </c>
      <c r="D4" s="12">
        <v>2485590</v>
      </c>
      <c r="E4" s="12">
        <v>2485590</v>
      </c>
      <c r="F4" s="12" t="s">
        <v>24</v>
      </c>
      <c r="G4" s="13">
        <v>45512</v>
      </c>
      <c r="H4" s="13">
        <v>45520</v>
      </c>
      <c r="I4" s="13">
        <v>45537</v>
      </c>
      <c r="J4" s="8">
        <v>14792452</v>
      </c>
      <c r="K4" s="8">
        <v>14792452</v>
      </c>
      <c r="L4" s="5" t="s">
        <v>15</v>
      </c>
      <c r="M4" s="14" t="s">
        <v>13</v>
      </c>
      <c r="N4" s="5" t="s">
        <v>17</v>
      </c>
      <c r="O4" s="4"/>
      <c r="P4" s="11" t="s">
        <v>39</v>
      </c>
      <c r="Q4" s="11" t="s">
        <v>26</v>
      </c>
      <c r="R4" s="11"/>
      <c r="S4" s="11"/>
      <c r="T4" s="11"/>
      <c r="U4" s="8">
        <v>14792452</v>
      </c>
      <c r="V4" s="23" t="s">
        <v>32</v>
      </c>
      <c r="W4" s="21">
        <v>0</v>
      </c>
      <c r="X4" s="11"/>
      <c r="Y4" s="11"/>
      <c r="Z4" s="27">
        <v>45535</v>
      </c>
    </row>
  </sheetData>
  <dataValidations count="1">
    <dataValidation type="whole" operator="greaterThan" allowBlank="1" showInputMessage="1" showErrorMessage="1" errorTitle="DATO ERRADO" error="El valor debe ser diferente de cero" sqref="J1:K1048576 U4">
      <formula1>1</formula1>
    </dataValidation>
  </dataValidations>
  <pageMargins left="0.7" right="0.7" top="0.75" bottom="0.75" header="0.3" footer="0.3"/>
  <pageSetup paperSize="9" orientation="portrait" r:id="rId1"/>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N44"/>
  <sheetViews>
    <sheetView showGridLines="0" tabSelected="1" topLeftCell="A7" zoomScale="80" zoomScaleNormal="80" workbookViewId="0">
      <selection activeCell="F31" sqref="F31"/>
    </sheetView>
  </sheetViews>
  <sheetFormatPr baseColWidth="10" defaultRowHeight="12.5" x14ac:dyDescent="0.25"/>
  <cols>
    <col min="1" max="1" width="1" style="28" customWidth="1"/>
    <col min="2" max="2" width="7.81640625" style="28" customWidth="1"/>
    <col min="3" max="3" width="17.54296875" style="28" customWidth="1"/>
    <col min="4" max="4" width="11.54296875" style="28" customWidth="1"/>
    <col min="5" max="6" width="11.453125" style="28" customWidth="1"/>
    <col min="7" max="7" width="8.1796875" style="28" customWidth="1"/>
    <col min="8" max="8" width="20.81640625" style="28" customWidth="1"/>
    <col min="9" max="9" width="25.453125" style="28" customWidth="1"/>
    <col min="10" max="10" width="12.453125" style="28" customWidth="1"/>
    <col min="11" max="11" width="1.7265625" style="28" customWidth="1"/>
    <col min="12" max="12" width="8.7265625" style="28" customWidth="1"/>
    <col min="13" max="13" width="16.54296875" style="57" bestFit="1" customWidth="1"/>
    <col min="14" max="14" width="13.81640625" style="28" bestFit="1" customWidth="1"/>
    <col min="15" max="15" width="7.453125" style="28" bestFit="1" customWidth="1"/>
    <col min="16" max="16" width="13.26953125" style="28" bestFit="1" customWidth="1"/>
    <col min="17" max="225" width="10.90625" style="28"/>
    <col min="226" max="226" width="4.453125" style="28" customWidth="1"/>
    <col min="227" max="227" width="10.90625" style="28"/>
    <col min="228" max="228" width="17.54296875" style="28" customWidth="1"/>
    <col min="229" max="229" width="11.54296875" style="28" customWidth="1"/>
    <col min="230" max="233" width="10.90625" style="28"/>
    <col min="234" max="234" width="22.54296875" style="28" customWidth="1"/>
    <col min="235" max="235" width="14" style="28" customWidth="1"/>
    <col min="236" max="236" width="1.7265625" style="28" customWidth="1"/>
    <col min="237" max="481" width="10.90625" style="28"/>
    <col min="482" max="482" width="4.453125" style="28" customWidth="1"/>
    <col min="483" max="483" width="10.90625" style="28"/>
    <col min="484" max="484" width="17.54296875" style="28" customWidth="1"/>
    <col min="485" max="485" width="11.54296875" style="28" customWidth="1"/>
    <col min="486" max="489" width="10.90625" style="28"/>
    <col min="490" max="490" width="22.54296875" style="28" customWidth="1"/>
    <col min="491" max="491" width="14" style="28" customWidth="1"/>
    <col min="492" max="492" width="1.7265625" style="28" customWidth="1"/>
    <col min="493" max="737" width="10.90625" style="28"/>
    <col min="738" max="738" width="4.453125" style="28" customWidth="1"/>
    <col min="739" max="739" width="10.90625" style="28"/>
    <col min="740" max="740" width="17.54296875" style="28" customWidth="1"/>
    <col min="741" max="741" width="11.54296875" style="28" customWidth="1"/>
    <col min="742" max="745" width="10.90625" style="28"/>
    <col min="746" max="746" width="22.54296875" style="28" customWidth="1"/>
    <col min="747" max="747" width="14" style="28" customWidth="1"/>
    <col min="748" max="748" width="1.7265625" style="28" customWidth="1"/>
    <col min="749" max="993" width="10.90625" style="28"/>
    <col min="994" max="994" width="4.453125" style="28" customWidth="1"/>
    <col min="995" max="995" width="10.90625" style="28"/>
    <col min="996" max="996" width="17.54296875" style="28" customWidth="1"/>
    <col min="997" max="997" width="11.54296875" style="28" customWidth="1"/>
    <col min="998" max="1001" width="10.90625" style="28"/>
    <col min="1002" max="1002" width="22.54296875" style="28" customWidth="1"/>
    <col min="1003" max="1003" width="14" style="28" customWidth="1"/>
    <col min="1004" max="1004" width="1.7265625" style="28" customWidth="1"/>
    <col min="1005" max="1249" width="10.90625" style="28"/>
    <col min="1250" max="1250" width="4.453125" style="28" customWidth="1"/>
    <col min="1251" max="1251" width="10.90625" style="28"/>
    <col min="1252" max="1252" width="17.54296875" style="28" customWidth="1"/>
    <col min="1253" max="1253" width="11.54296875" style="28" customWidth="1"/>
    <col min="1254" max="1257" width="10.90625" style="28"/>
    <col min="1258" max="1258" width="22.54296875" style="28" customWidth="1"/>
    <col min="1259" max="1259" width="14" style="28" customWidth="1"/>
    <col min="1260" max="1260" width="1.7265625" style="28" customWidth="1"/>
    <col min="1261" max="1505" width="10.90625" style="28"/>
    <col min="1506" max="1506" width="4.453125" style="28" customWidth="1"/>
    <col min="1507" max="1507" width="10.90625" style="28"/>
    <col min="1508" max="1508" width="17.54296875" style="28" customWidth="1"/>
    <col min="1509" max="1509" width="11.54296875" style="28" customWidth="1"/>
    <col min="1510" max="1513" width="10.90625" style="28"/>
    <col min="1514" max="1514" width="22.54296875" style="28" customWidth="1"/>
    <col min="1515" max="1515" width="14" style="28" customWidth="1"/>
    <col min="1516" max="1516" width="1.7265625" style="28" customWidth="1"/>
    <col min="1517" max="1761" width="10.90625" style="28"/>
    <col min="1762" max="1762" width="4.453125" style="28" customWidth="1"/>
    <col min="1763" max="1763" width="10.90625" style="28"/>
    <col min="1764" max="1764" width="17.54296875" style="28" customWidth="1"/>
    <col min="1765" max="1765" width="11.54296875" style="28" customWidth="1"/>
    <col min="1766" max="1769" width="10.90625" style="28"/>
    <col min="1770" max="1770" width="22.54296875" style="28" customWidth="1"/>
    <col min="1771" max="1771" width="14" style="28" customWidth="1"/>
    <col min="1772" max="1772" width="1.7265625" style="28" customWidth="1"/>
    <col min="1773" max="2017" width="10.90625" style="28"/>
    <col min="2018" max="2018" width="4.453125" style="28" customWidth="1"/>
    <col min="2019" max="2019" width="10.90625" style="28"/>
    <col min="2020" max="2020" width="17.54296875" style="28" customWidth="1"/>
    <col min="2021" max="2021" width="11.54296875" style="28" customWidth="1"/>
    <col min="2022" max="2025" width="10.90625" style="28"/>
    <col min="2026" max="2026" width="22.54296875" style="28" customWidth="1"/>
    <col min="2027" max="2027" width="14" style="28" customWidth="1"/>
    <col min="2028" max="2028" width="1.7265625" style="28" customWidth="1"/>
    <col min="2029" max="2273" width="10.90625" style="28"/>
    <col min="2274" max="2274" width="4.453125" style="28" customWidth="1"/>
    <col min="2275" max="2275" width="10.90625" style="28"/>
    <col min="2276" max="2276" width="17.54296875" style="28" customWidth="1"/>
    <col min="2277" max="2277" width="11.54296875" style="28" customWidth="1"/>
    <col min="2278" max="2281" width="10.90625" style="28"/>
    <col min="2282" max="2282" width="22.54296875" style="28" customWidth="1"/>
    <col min="2283" max="2283" width="14" style="28" customWidth="1"/>
    <col min="2284" max="2284" width="1.7265625" style="28" customWidth="1"/>
    <col min="2285" max="2529" width="10.90625" style="28"/>
    <col min="2530" max="2530" width="4.453125" style="28" customWidth="1"/>
    <col min="2531" max="2531" width="10.90625" style="28"/>
    <col min="2532" max="2532" width="17.54296875" style="28" customWidth="1"/>
    <col min="2533" max="2533" width="11.54296875" style="28" customWidth="1"/>
    <col min="2534" max="2537" width="10.90625" style="28"/>
    <col min="2538" max="2538" width="22.54296875" style="28" customWidth="1"/>
    <col min="2539" max="2539" width="14" style="28" customWidth="1"/>
    <col min="2540" max="2540" width="1.7265625" style="28" customWidth="1"/>
    <col min="2541" max="2785" width="10.90625" style="28"/>
    <col min="2786" max="2786" width="4.453125" style="28" customWidth="1"/>
    <col min="2787" max="2787" width="10.90625" style="28"/>
    <col min="2788" max="2788" width="17.54296875" style="28" customWidth="1"/>
    <col min="2789" max="2789" width="11.54296875" style="28" customWidth="1"/>
    <col min="2790" max="2793" width="10.90625" style="28"/>
    <col min="2794" max="2794" width="22.54296875" style="28" customWidth="1"/>
    <col min="2795" max="2795" width="14" style="28" customWidth="1"/>
    <col min="2796" max="2796" width="1.7265625" style="28" customWidth="1"/>
    <col min="2797" max="3041" width="10.90625" style="28"/>
    <col min="3042" max="3042" width="4.453125" style="28" customWidth="1"/>
    <col min="3043" max="3043" width="10.90625" style="28"/>
    <col min="3044" max="3044" width="17.54296875" style="28" customWidth="1"/>
    <col min="3045" max="3045" width="11.54296875" style="28" customWidth="1"/>
    <col min="3046" max="3049" width="10.90625" style="28"/>
    <col min="3050" max="3050" width="22.54296875" style="28" customWidth="1"/>
    <col min="3051" max="3051" width="14" style="28" customWidth="1"/>
    <col min="3052" max="3052" width="1.7265625" style="28" customWidth="1"/>
    <col min="3053" max="3297" width="10.90625" style="28"/>
    <col min="3298" max="3298" width="4.453125" style="28" customWidth="1"/>
    <col min="3299" max="3299" width="10.90625" style="28"/>
    <col min="3300" max="3300" width="17.54296875" style="28" customWidth="1"/>
    <col min="3301" max="3301" width="11.54296875" style="28" customWidth="1"/>
    <col min="3302" max="3305" width="10.90625" style="28"/>
    <col min="3306" max="3306" width="22.54296875" style="28" customWidth="1"/>
    <col min="3307" max="3307" width="14" style="28" customWidth="1"/>
    <col min="3308" max="3308" width="1.7265625" style="28" customWidth="1"/>
    <col min="3309" max="3553" width="10.90625" style="28"/>
    <col min="3554" max="3554" width="4.453125" style="28" customWidth="1"/>
    <col min="3555" max="3555" width="10.90625" style="28"/>
    <col min="3556" max="3556" width="17.54296875" style="28" customWidth="1"/>
    <col min="3557" max="3557" width="11.54296875" style="28" customWidth="1"/>
    <col min="3558" max="3561" width="10.90625" style="28"/>
    <col min="3562" max="3562" width="22.54296875" style="28" customWidth="1"/>
    <col min="3563" max="3563" width="14" style="28" customWidth="1"/>
    <col min="3564" max="3564" width="1.7265625" style="28" customWidth="1"/>
    <col min="3565" max="3809" width="10.90625" style="28"/>
    <col min="3810" max="3810" width="4.453125" style="28" customWidth="1"/>
    <col min="3811" max="3811" width="10.90625" style="28"/>
    <col min="3812" max="3812" width="17.54296875" style="28" customWidth="1"/>
    <col min="3813" max="3813" width="11.54296875" style="28" customWidth="1"/>
    <col min="3814" max="3817" width="10.90625" style="28"/>
    <col min="3818" max="3818" width="22.54296875" style="28" customWidth="1"/>
    <col min="3819" max="3819" width="14" style="28" customWidth="1"/>
    <col min="3820" max="3820" width="1.7265625" style="28" customWidth="1"/>
    <col min="3821" max="4065" width="10.90625" style="28"/>
    <col min="4066" max="4066" width="4.453125" style="28" customWidth="1"/>
    <col min="4067" max="4067" width="10.90625" style="28"/>
    <col min="4068" max="4068" width="17.54296875" style="28" customWidth="1"/>
    <col min="4069" max="4069" width="11.54296875" style="28" customWidth="1"/>
    <col min="4070" max="4073" width="10.90625" style="28"/>
    <col min="4074" max="4074" width="22.54296875" style="28" customWidth="1"/>
    <col min="4075" max="4075" width="14" style="28" customWidth="1"/>
    <col min="4076" max="4076" width="1.7265625" style="28" customWidth="1"/>
    <col min="4077" max="4321" width="10.90625" style="28"/>
    <col min="4322" max="4322" width="4.453125" style="28" customWidth="1"/>
    <col min="4323" max="4323" width="10.90625" style="28"/>
    <col min="4324" max="4324" width="17.54296875" style="28" customWidth="1"/>
    <col min="4325" max="4325" width="11.54296875" style="28" customWidth="1"/>
    <col min="4326" max="4329" width="10.90625" style="28"/>
    <col min="4330" max="4330" width="22.54296875" style="28" customWidth="1"/>
    <col min="4331" max="4331" width="14" style="28" customWidth="1"/>
    <col min="4332" max="4332" width="1.7265625" style="28" customWidth="1"/>
    <col min="4333" max="4577" width="10.90625" style="28"/>
    <col min="4578" max="4578" width="4.453125" style="28" customWidth="1"/>
    <col min="4579" max="4579" width="10.90625" style="28"/>
    <col min="4580" max="4580" width="17.54296875" style="28" customWidth="1"/>
    <col min="4581" max="4581" width="11.54296875" style="28" customWidth="1"/>
    <col min="4582" max="4585" width="10.90625" style="28"/>
    <col min="4586" max="4586" width="22.54296875" style="28" customWidth="1"/>
    <col min="4587" max="4587" width="14" style="28" customWidth="1"/>
    <col min="4588" max="4588" width="1.7265625" style="28" customWidth="1"/>
    <col min="4589" max="4833" width="10.90625" style="28"/>
    <col min="4834" max="4834" width="4.453125" style="28" customWidth="1"/>
    <col min="4835" max="4835" width="10.90625" style="28"/>
    <col min="4836" max="4836" width="17.54296875" style="28" customWidth="1"/>
    <col min="4837" max="4837" width="11.54296875" style="28" customWidth="1"/>
    <col min="4838" max="4841" width="10.90625" style="28"/>
    <col min="4842" max="4842" width="22.54296875" style="28" customWidth="1"/>
    <col min="4843" max="4843" width="14" style="28" customWidth="1"/>
    <col min="4844" max="4844" width="1.7265625" style="28" customWidth="1"/>
    <col min="4845" max="5089" width="10.90625" style="28"/>
    <col min="5090" max="5090" width="4.453125" style="28" customWidth="1"/>
    <col min="5091" max="5091" width="10.90625" style="28"/>
    <col min="5092" max="5092" width="17.54296875" style="28" customWidth="1"/>
    <col min="5093" max="5093" width="11.54296875" style="28" customWidth="1"/>
    <col min="5094" max="5097" width="10.90625" style="28"/>
    <col min="5098" max="5098" width="22.54296875" style="28" customWidth="1"/>
    <col min="5099" max="5099" width="14" style="28" customWidth="1"/>
    <col min="5100" max="5100" width="1.7265625" style="28" customWidth="1"/>
    <col min="5101" max="5345" width="10.90625" style="28"/>
    <col min="5346" max="5346" width="4.453125" style="28" customWidth="1"/>
    <col min="5347" max="5347" width="10.90625" style="28"/>
    <col min="5348" max="5348" width="17.54296875" style="28" customWidth="1"/>
    <col min="5349" max="5349" width="11.54296875" style="28" customWidth="1"/>
    <col min="5350" max="5353" width="10.90625" style="28"/>
    <col min="5354" max="5354" width="22.54296875" style="28" customWidth="1"/>
    <col min="5355" max="5355" width="14" style="28" customWidth="1"/>
    <col min="5356" max="5356" width="1.7265625" style="28" customWidth="1"/>
    <col min="5357" max="5601" width="10.90625" style="28"/>
    <col min="5602" max="5602" width="4.453125" style="28" customWidth="1"/>
    <col min="5603" max="5603" width="10.90625" style="28"/>
    <col min="5604" max="5604" width="17.54296875" style="28" customWidth="1"/>
    <col min="5605" max="5605" width="11.54296875" style="28" customWidth="1"/>
    <col min="5606" max="5609" width="10.90625" style="28"/>
    <col min="5610" max="5610" width="22.54296875" style="28" customWidth="1"/>
    <col min="5611" max="5611" width="14" style="28" customWidth="1"/>
    <col min="5612" max="5612" width="1.7265625" style="28" customWidth="1"/>
    <col min="5613" max="5857" width="10.90625" style="28"/>
    <col min="5858" max="5858" width="4.453125" style="28" customWidth="1"/>
    <col min="5859" max="5859" width="10.90625" style="28"/>
    <col min="5860" max="5860" width="17.54296875" style="28" customWidth="1"/>
    <col min="5861" max="5861" width="11.54296875" style="28" customWidth="1"/>
    <col min="5862" max="5865" width="10.90625" style="28"/>
    <col min="5866" max="5866" width="22.54296875" style="28" customWidth="1"/>
    <col min="5867" max="5867" width="14" style="28" customWidth="1"/>
    <col min="5868" max="5868" width="1.7265625" style="28" customWidth="1"/>
    <col min="5869" max="6113" width="10.90625" style="28"/>
    <col min="6114" max="6114" width="4.453125" style="28" customWidth="1"/>
    <col min="6115" max="6115" width="10.90625" style="28"/>
    <col min="6116" max="6116" width="17.54296875" style="28" customWidth="1"/>
    <col min="6117" max="6117" width="11.54296875" style="28" customWidth="1"/>
    <col min="6118" max="6121" width="10.90625" style="28"/>
    <col min="6122" max="6122" width="22.54296875" style="28" customWidth="1"/>
    <col min="6123" max="6123" width="14" style="28" customWidth="1"/>
    <col min="6124" max="6124" width="1.7265625" style="28" customWidth="1"/>
    <col min="6125" max="6369" width="10.90625" style="28"/>
    <col min="6370" max="6370" width="4.453125" style="28" customWidth="1"/>
    <col min="6371" max="6371" width="10.90625" style="28"/>
    <col min="6372" max="6372" width="17.54296875" style="28" customWidth="1"/>
    <col min="6373" max="6373" width="11.54296875" style="28" customWidth="1"/>
    <col min="6374" max="6377" width="10.90625" style="28"/>
    <col min="6378" max="6378" width="22.54296875" style="28" customWidth="1"/>
    <col min="6379" max="6379" width="14" style="28" customWidth="1"/>
    <col min="6380" max="6380" width="1.7265625" style="28" customWidth="1"/>
    <col min="6381" max="6625" width="10.90625" style="28"/>
    <col min="6626" max="6626" width="4.453125" style="28" customWidth="1"/>
    <col min="6627" max="6627" width="10.90625" style="28"/>
    <col min="6628" max="6628" width="17.54296875" style="28" customWidth="1"/>
    <col min="6629" max="6629" width="11.54296875" style="28" customWidth="1"/>
    <col min="6630" max="6633" width="10.90625" style="28"/>
    <col min="6634" max="6634" width="22.54296875" style="28" customWidth="1"/>
    <col min="6635" max="6635" width="14" style="28" customWidth="1"/>
    <col min="6636" max="6636" width="1.7265625" style="28" customWidth="1"/>
    <col min="6637" max="6881" width="10.90625" style="28"/>
    <col min="6882" max="6882" width="4.453125" style="28" customWidth="1"/>
    <col min="6883" max="6883" width="10.90625" style="28"/>
    <col min="6884" max="6884" width="17.54296875" style="28" customWidth="1"/>
    <col min="6885" max="6885" width="11.54296875" style="28" customWidth="1"/>
    <col min="6886" max="6889" width="10.90625" style="28"/>
    <col min="6890" max="6890" width="22.54296875" style="28" customWidth="1"/>
    <col min="6891" max="6891" width="14" style="28" customWidth="1"/>
    <col min="6892" max="6892" width="1.7265625" style="28" customWidth="1"/>
    <col min="6893" max="7137" width="10.90625" style="28"/>
    <col min="7138" max="7138" width="4.453125" style="28" customWidth="1"/>
    <col min="7139" max="7139" width="10.90625" style="28"/>
    <col min="7140" max="7140" width="17.54296875" style="28" customWidth="1"/>
    <col min="7141" max="7141" width="11.54296875" style="28" customWidth="1"/>
    <col min="7142" max="7145" width="10.90625" style="28"/>
    <col min="7146" max="7146" width="22.54296875" style="28" customWidth="1"/>
    <col min="7147" max="7147" width="14" style="28" customWidth="1"/>
    <col min="7148" max="7148" width="1.7265625" style="28" customWidth="1"/>
    <col min="7149" max="7393" width="10.90625" style="28"/>
    <col min="7394" max="7394" width="4.453125" style="28" customWidth="1"/>
    <col min="7395" max="7395" width="10.90625" style="28"/>
    <col min="7396" max="7396" width="17.54296875" style="28" customWidth="1"/>
    <col min="7397" max="7397" width="11.54296875" style="28" customWidth="1"/>
    <col min="7398" max="7401" width="10.90625" style="28"/>
    <col min="7402" max="7402" width="22.54296875" style="28" customWidth="1"/>
    <col min="7403" max="7403" width="14" style="28" customWidth="1"/>
    <col min="7404" max="7404" width="1.7265625" style="28" customWidth="1"/>
    <col min="7405" max="7649" width="10.90625" style="28"/>
    <col min="7650" max="7650" width="4.453125" style="28" customWidth="1"/>
    <col min="7651" max="7651" width="10.90625" style="28"/>
    <col min="7652" max="7652" width="17.54296875" style="28" customWidth="1"/>
    <col min="7653" max="7653" width="11.54296875" style="28" customWidth="1"/>
    <col min="7654" max="7657" width="10.90625" style="28"/>
    <col min="7658" max="7658" width="22.54296875" style="28" customWidth="1"/>
    <col min="7659" max="7659" width="14" style="28" customWidth="1"/>
    <col min="7660" max="7660" width="1.7265625" style="28" customWidth="1"/>
    <col min="7661" max="7905" width="10.90625" style="28"/>
    <col min="7906" max="7906" width="4.453125" style="28" customWidth="1"/>
    <col min="7907" max="7907" width="10.90625" style="28"/>
    <col min="7908" max="7908" width="17.54296875" style="28" customWidth="1"/>
    <col min="7909" max="7909" width="11.54296875" style="28" customWidth="1"/>
    <col min="7910" max="7913" width="10.90625" style="28"/>
    <col min="7914" max="7914" width="22.54296875" style="28" customWidth="1"/>
    <col min="7915" max="7915" width="14" style="28" customWidth="1"/>
    <col min="7916" max="7916" width="1.7265625" style="28" customWidth="1"/>
    <col min="7917" max="8161" width="10.90625" style="28"/>
    <col min="8162" max="8162" width="4.453125" style="28" customWidth="1"/>
    <col min="8163" max="8163" width="10.90625" style="28"/>
    <col min="8164" max="8164" width="17.54296875" style="28" customWidth="1"/>
    <col min="8165" max="8165" width="11.54296875" style="28" customWidth="1"/>
    <col min="8166" max="8169" width="10.90625" style="28"/>
    <col min="8170" max="8170" width="22.54296875" style="28" customWidth="1"/>
    <col min="8171" max="8171" width="14" style="28" customWidth="1"/>
    <col min="8172" max="8172" width="1.7265625" style="28" customWidth="1"/>
    <col min="8173" max="8417" width="10.90625" style="28"/>
    <col min="8418" max="8418" width="4.453125" style="28" customWidth="1"/>
    <col min="8419" max="8419" width="10.90625" style="28"/>
    <col min="8420" max="8420" width="17.54296875" style="28" customWidth="1"/>
    <col min="8421" max="8421" width="11.54296875" style="28" customWidth="1"/>
    <col min="8422" max="8425" width="10.90625" style="28"/>
    <col min="8426" max="8426" width="22.54296875" style="28" customWidth="1"/>
    <col min="8427" max="8427" width="14" style="28" customWidth="1"/>
    <col min="8428" max="8428" width="1.7265625" style="28" customWidth="1"/>
    <col min="8429" max="8673" width="10.90625" style="28"/>
    <col min="8674" max="8674" width="4.453125" style="28" customWidth="1"/>
    <col min="8675" max="8675" width="10.90625" style="28"/>
    <col min="8676" max="8676" width="17.54296875" style="28" customWidth="1"/>
    <col min="8677" max="8677" width="11.54296875" style="28" customWidth="1"/>
    <col min="8678" max="8681" width="10.90625" style="28"/>
    <col min="8682" max="8682" width="22.54296875" style="28" customWidth="1"/>
    <col min="8683" max="8683" width="14" style="28" customWidth="1"/>
    <col min="8684" max="8684" width="1.7265625" style="28" customWidth="1"/>
    <col min="8685" max="8929" width="10.90625" style="28"/>
    <col min="8930" max="8930" width="4.453125" style="28" customWidth="1"/>
    <col min="8931" max="8931" width="10.90625" style="28"/>
    <col min="8932" max="8932" width="17.54296875" style="28" customWidth="1"/>
    <col min="8933" max="8933" width="11.54296875" style="28" customWidth="1"/>
    <col min="8934" max="8937" width="10.90625" style="28"/>
    <col min="8938" max="8938" width="22.54296875" style="28" customWidth="1"/>
    <col min="8939" max="8939" width="14" style="28" customWidth="1"/>
    <col min="8940" max="8940" width="1.7265625" style="28" customWidth="1"/>
    <col min="8941" max="9185" width="10.90625" style="28"/>
    <col min="9186" max="9186" width="4.453125" style="28" customWidth="1"/>
    <col min="9187" max="9187" width="10.90625" style="28"/>
    <col min="9188" max="9188" width="17.54296875" style="28" customWidth="1"/>
    <col min="9189" max="9189" width="11.54296875" style="28" customWidth="1"/>
    <col min="9190" max="9193" width="10.90625" style="28"/>
    <col min="9194" max="9194" width="22.54296875" style="28" customWidth="1"/>
    <col min="9195" max="9195" width="14" style="28" customWidth="1"/>
    <col min="9196" max="9196" width="1.7265625" style="28" customWidth="1"/>
    <col min="9197" max="9441" width="10.90625" style="28"/>
    <col min="9442" max="9442" width="4.453125" style="28" customWidth="1"/>
    <col min="9443" max="9443" width="10.90625" style="28"/>
    <col min="9444" max="9444" width="17.54296875" style="28" customWidth="1"/>
    <col min="9445" max="9445" width="11.54296875" style="28" customWidth="1"/>
    <col min="9446" max="9449" width="10.90625" style="28"/>
    <col min="9450" max="9450" width="22.54296875" style="28" customWidth="1"/>
    <col min="9451" max="9451" width="14" style="28" customWidth="1"/>
    <col min="9452" max="9452" width="1.7265625" style="28" customWidth="1"/>
    <col min="9453" max="9697" width="10.90625" style="28"/>
    <col min="9698" max="9698" width="4.453125" style="28" customWidth="1"/>
    <col min="9699" max="9699" width="10.90625" style="28"/>
    <col min="9700" max="9700" width="17.54296875" style="28" customWidth="1"/>
    <col min="9701" max="9701" width="11.54296875" style="28" customWidth="1"/>
    <col min="9702" max="9705" width="10.90625" style="28"/>
    <col min="9706" max="9706" width="22.54296875" style="28" customWidth="1"/>
    <col min="9707" max="9707" width="14" style="28" customWidth="1"/>
    <col min="9708" max="9708" width="1.7265625" style="28" customWidth="1"/>
    <col min="9709" max="9953" width="10.90625" style="28"/>
    <col min="9954" max="9954" width="4.453125" style="28" customWidth="1"/>
    <col min="9955" max="9955" width="10.90625" style="28"/>
    <col min="9956" max="9956" width="17.54296875" style="28" customWidth="1"/>
    <col min="9957" max="9957" width="11.54296875" style="28" customWidth="1"/>
    <col min="9958" max="9961" width="10.90625" style="28"/>
    <col min="9962" max="9962" width="22.54296875" style="28" customWidth="1"/>
    <col min="9963" max="9963" width="14" style="28" customWidth="1"/>
    <col min="9964" max="9964" width="1.7265625" style="28" customWidth="1"/>
    <col min="9965" max="10209" width="10.90625" style="28"/>
    <col min="10210" max="10210" width="4.453125" style="28" customWidth="1"/>
    <col min="10211" max="10211" width="10.90625" style="28"/>
    <col min="10212" max="10212" width="17.54296875" style="28" customWidth="1"/>
    <col min="10213" max="10213" width="11.54296875" style="28" customWidth="1"/>
    <col min="10214" max="10217" width="10.90625" style="28"/>
    <col min="10218" max="10218" width="22.54296875" style="28" customWidth="1"/>
    <col min="10219" max="10219" width="14" style="28" customWidth="1"/>
    <col min="10220" max="10220" width="1.7265625" style="28" customWidth="1"/>
    <col min="10221" max="10465" width="10.90625" style="28"/>
    <col min="10466" max="10466" width="4.453125" style="28" customWidth="1"/>
    <col min="10467" max="10467" width="10.90625" style="28"/>
    <col min="10468" max="10468" width="17.54296875" style="28" customWidth="1"/>
    <col min="10469" max="10469" width="11.54296875" style="28" customWidth="1"/>
    <col min="10470" max="10473" width="10.90625" style="28"/>
    <col min="10474" max="10474" width="22.54296875" style="28" customWidth="1"/>
    <col min="10475" max="10475" width="14" style="28" customWidth="1"/>
    <col min="10476" max="10476" width="1.7265625" style="28" customWidth="1"/>
    <col min="10477" max="10721" width="10.90625" style="28"/>
    <col min="10722" max="10722" width="4.453125" style="28" customWidth="1"/>
    <col min="10723" max="10723" width="10.90625" style="28"/>
    <col min="10724" max="10724" width="17.54296875" style="28" customWidth="1"/>
    <col min="10725" max="10725" width="11.54296875" style="28" customWidth="1"/>
    <col min="10726" max="10729" width="10.90625" style="28"/>
    <col min="10730" max="10730" width="22.54296875" style="28" customWidth="1"/>
    <col min="10731" max="10731" width="14" style="28" customWidth="1"/>
    <col min="10732" max="10732" width="1.7265625" style="28" customWidth="1"/>
    <col min="10733" max="10977" width="10.90625" style="28"/>
    <col min="10978" max="10978" width="4.453125" style="28" customWidth="1"/>
    <col min="10979" max="10979" width="10.90625" style="28"/>
    <col min="10980" max="10980" width="17.54296875" style="28" customWidth="1"/>
    <col min="10981" max="10981" width="11.54296875" style="28" customWidth="1"/>
    <col min="10982" max="10985" width="10.90625" style="28"/>
    <col min="10986" max="10986" width="22.54296875" style="28" customWidth="1"/>
    <col min="10987" max="10987" width="14" style="28" customWidth="1"/>
    <col min="10988" max="10988" width="1.7265625" style="28" customWidth="1"/>
    <col min="10989" max="11233" width="10.90625" style="28"/>
    <col min="11234" max="11234" width="4.453125" style="28" customWidth="1"/>
    <col min="11235" max="11235" width="10.90625" style="28"/>
    <col min="11236" max="11236" width="17.54296875" style="28" customWidth="1"/>
    <col min="11237" max="11237" width="11.54296875" style="28" customWidth="1"/>
    <col min="11238" max="11241" width="10.90625" style="28"/>
    <col min="11242" max="11242" width="22.54296875" style="28" customWidth="1"/>
    <col min="11243" max="11243" width="14" style="28" customWidth="1"/>
    <col min="11244" max="11244" width="1.7265625" style="28" customWidth="1"/>
    <col min="11245" max="11489" width="10.90625" style="28"/>
    <col min="11490" max="11490" width="4.453125" style="28" customWidth="1"/>
    <col min="11491" max="11491" width="10.90625" style="28"/>
    <col min="11492" max="11492" width="17.54296875" style="28" customWidth="1"/>
    <col min="11493" max="11493" width="11.54296875" style="28" customWidth="1"/>
    <col min="11494" max="11497" width="10.90625" style="28"/>
    <col min="11498" max="11498" width="22.54296875" style="28" customWidth="1"/>
    <col min="11499" max="11499" width="14" style="28" customWidth="1"/>
    <col min="11500" max="11500" width="1.7265625" style="28" customWidth="1"/>
    <col min="11501" max="11745" width="10.90625" style="28"/>
    <col min="11746" max="11746" width="4.453125" style="28" customWidth="1"/>
    <col min="11747" max="11747" width="10.90625" style="28"/>
    <col min="11748" max="11748" width="17.54296875" style="28" customWidth="1"/>
    <col min="11749" max="11749" width="11.54296875" style="28" customWidth="1"/>
    <col min="11750" max="11753" width="10.90625" style="28"/>
    <col min="11754" max="11754" width="22.54296875" style="28" customWidth="1"/>
    <col min="11755" max="11755" width="14" style="28" customWidth="1"/>
    <col min="11756" max="11756" width="1.7265625" style="28" customWidth="1"/>
    <col min="11757" max="12001" width="10.90625" style="28"/>
    <col min="12002" max="12002" width="4.453125" style="28" customWidth="1"/>
    <col min="12003" max="12003" width="10.90625" style="28"/>
    <col min="12004" max="12004" width="17.54296875" style="28" customWidth="1"/>
    <col min="12005" max="12005" width="11.54296875" style="28" customWidth="1"/>
    <col min="12006" max="12009" width="10.90625" style="28"/>
    <col min="12010" max="12010" width="22.54296875" style="28" customWidth="1"/>
    <col min="12011" max="12011" width="14" style="28" customWidth="1"/>
    <col min="12012" max="12012" width="1.7265625" style="28" customWidth="1"/>
    <col min="12013" max="12257" width="10.90625" style="28"/>
    <col min="12258" max="12258" width="4.453125" style="28" customWidth="1"/>
    <col min="12259" max="12259" width="10.90625" style="28"/>
    <col min="12260" max="12260" width="17.54296875" style="28" customWidth="1"/>
    <col min="12261" max="12261" width="11.54296875" style="28" customWidth="1"/>
    <col min="12262" max="12265" width="10.90625" style="28"/>
    <col min="12266" max="12266" width="22.54296875" style="28" customWidth="1"/>
    <col min="12267" max="12267" width="14" style="28" customWidth="1"/>
    <col min="12268" max="12268" width="1.7265625" style="28" customWidth="1"/>
    <col min="12269" max="12513" width="10.90625" style="28"/>
    <col min="12514" max="12514" width="4.453125" style="28" customWidth="1"/>
    <col min="12515" max="12515" width="10.90625" style="28"/>
    <col min="12516" max="12516" width="17.54296875" style="28" customWidth="1"/>
    <col min="12517" max="12517" width="11.54296875" style="28" customWidth="1"/>
    <col min="12518" max="12521" width="10.90625" style="28"/>
    <col min="12522" max="12522" width="22.54296875" style="28" customWidth="1"/>
    <col min="12523" max="12523" width="14" style="28" customWidth="1"/>
    <col min="12524" max="12524" width="1.7265625" style="28" customWidth="1"/>
    <col min="12525" max="12769" width="10.90625" style="28"/>
    <col min="12770" max="12770" width="4.453125" style="28" customWidth="1"/>
    <col min="12771" max="12771" width="10.90625" style="28"/>
    <col min="12772" max="12772" width="17.54296875" style="28" customWidth="1"/>
    <col min="12773" max="12773" width="11.54296875" style="28" customWidth="1"/>
    <col min="12774" max="12777" width="10.90625" style="28"/>
    <col min="12778" max="12778" width="22.54296875" style="28" customWidth="1"/>
    <col min="12779" max="12779" width="14" style="28" customWidth="1"/>
    <col min="12780" max="12780" width="1.7265625" style="28" customWidth="1"/>
    <col min="12781" max="13025" width="10.90625" style="28"/>
    <col min="13026" max="13026" width="4.453125" style="28" customWidth="1"/>
    <col min="13027" max="13027" width="10.90625" style="28"/>
    <col min="13028" max="13028" width="17.54296875" style="28" customWidth="1"/>
    <col min="13029" max="13029" width="11.54296875" style="28" customWidth="1"/>
    <col min="13030" max="13033" width="10.90625" style="28"/>
    <col min="13034" max="13034" width="22.54296875" style="28" customWidth="1"/>
    <col min="13035" max="13035" width="14" style="28" customWidth="1"/>
    <col min="13036" max="13036" width="1.7265625" style="28" customWidth="1"/>
    <col min="13037" max="13281" width="10.90625" style="28"/>
    <col min="13282" max="13282" width="4.453125" style="28" customWidth="1"/>
    <col min="13283" max="13283" width="10.90625" style="28"/>
    <col min="13284" max="13284" width="17.54296875" style="28" customWidth="1"/>
    <col min="13285" max="13285" width="11.54296875" style="28" customWidth="1"/>
    <col min="13286" max="13289" width="10.90625" style="28"/>
    <col min="13290" max="13290" width="22.54296875" style="28" customWidth="1"/>
    <col min="13291" max="13291" width="14" style="28" customWidth="1"/>
    <col min="13292" max="13292" width="1.7265625" style="28" customWidth="1"/>
    <col min="13293" max="13537" width="10.90625" style="28"/>
    <col min="13538" max="13538" width="4.453125" style="28" customWidth="1"/>
    <col min="13539" max="13539" width="10.90625" style="28"/>
    <col min="13540" max="13540" width="17.54296875" style="28" customWidth="1"/>
    <col min="13541" max="13541" width="11.54296875" style="28" customWidth="1"/>
    <col min="13542" max="13545" width="10.90625" style="28"/>
    <col min="13546" max="13546" width="22.54296875" style="28" customWidth="1"/>
    <col min="13547" max="13547" width="14" style="28" customWidth="1"/>
    <col min="13548" max="13548" width="1.7265625" style="28" customWidth="1"/>
    <col min="13549" max="13793" width="10.90625" style="28"/>
    <col min="13794" max="13794" width="4.453125" style="28" customWidth="1"/>
    <col min="13795" max="13795" width="10.90625" style="28"/>
    <col min="13796" max="13796" width="17.54296875" style="28" customWidth="1"/>
    <col min="13797" max="13797" width="11.54296875" style="28" customWidth="1"/>
    <col min="13798" max="13801" width="10.90625" style="28"/>
    <col min="13802" max="13802" width="22.54296875" style="28" customWidth="1"/>
    <col min="13803" max="13803" width="14" style="28" customWidth="1"/>
    <col min="13804" max="13804" width="1.7265625" style="28" customWidth="1"/>
    <col min="13805" max="14049" width="10.90625" style="28"/>
    <col min="14050" max="14050" width="4.453125" style="28" customWidth="1"/>
    <col min="14051" max="14051" width="10.90625" style="28"/>
    <col min="14052" max="14052" width="17.54296875" style="28" customWidth="1"/>
    <col min="14053" max="14053" width="11.54296875" style="28" customWidth="1"/>
    <col min="14054" max="14057" width="10.90625" style="28"/>
    <col min="14058" max="14058" width="22.54296875" style="28" customWidth="1"/>
    <col min="14059" max="14059" width="14" style="28" customWidth="1"/>
    <col min="14060" max="14060" width="1.7265625" style="28" customWidth="1"/>
    <col min="14061" max="14305" width="10.90625" style="28"/>
    <col min="14306" max="14306" width="4.453125" style="28" customWidth="1"/>
    <col min="14307" max="14307" width="10.90625" style="28"/>
    <col min="14308" max="14308" width="17.54296875" style="28" customWidth="1"/>
    <col min="14309" max="14309" width="11.54296875" style="28" customWidth="1"/>
    <col min="14310" max="14313" width="10.90625" style="28"/>
    <col min="14314" max="14314" width="22.54296875" style="28" customWidth="1"/>
    <col min="14315" max="14315" width="14" style="28" customWidth="1"/>
    <col min="14316" max="14316" width="1.7265625" style="28" customWidth="1"/>
    <col min="14317" max="14561" width="10.90625" style="28"/>
    <col min="14562" max="14562" width="4.453125" style="28" customWidth="1"/>
    <col min="14563" max="14563" width="10.90625" style="28"/>
    <col min="14564" max="14564" width="17.54296875" style="28" customWidth="1"/>
    <col min="14565" max="14565" width="11.54296875" style="28" customWidth="1"/>
    <col min="14566" max="14569" width="10.90625" style="28"/>
    <col min="14570" max="14570" width="22.54296875" style="28" customWidth="1"/>
    <col min="14571" max="14571" width="14" style="28" customWidth="1"/>
    <col min="14572" max="14572" width="1.7265625" style="28" customWidth="1"/>
    <col min="14573" max="14817" width="10.90625" style="28"/>
    <col min="14818" max="14818" width="4.453125" style="28" customWidth="1"/>
    <col min="14819" max="14819" width="10.90625" style="28"/>
    <col min="14820" max="14820" width="17.54296875" style="28" customWidth="1"/>
    <col min="14821" max="14821" width="11.54296875" style="28" customWidth="1"/>
    <col min="14822" max="14825" width="10.90625" style="28"/>
    <col min="14826" max="14826" width="22.54296875" style="28" customWidth="1"/>
    <col min="14827" max="14827" width="14" style="28" customWidth="1"/>
    <col min="14828" max="14828" width="1.7265625" style="28" customWidth="1"/>
    <col min="14829" max="15073" width="10.90625" style="28"/>
    <col min="15074" max="15074" width="4.453125" style="28" customWidth="1"/>
    <col min="15075" max="15075" width="10.90625" style="28"/>
    <col min="15076" max="15076" width="17.54296875" style="28" customWidth="1"/>
    <col min="15077" max="15077" width="11.54296875" style="28" customWidth="1"/>
    <col min="15078" max="15081" width="10.90625" style="28"/>
    <col min="15082" max="15082" width="22.54296875" style="28" customWidth="1"/>
    <col min="15083" max="15083" width="14" style="28" customWidth="1"/>
    <col min="15084" max="15084" width="1.7265625" style="28" customWidth="1"/>
    <col min="15085" max="15329" width="10.90625" style="28"/>
    <col min="15330" max="15330" width="4.453125" style="28" customWidth="1"/>
    <col min="15331" max="15331" width="10.90625" style="28"/>
    <col min="15332" max="15332" width="17.54296875" style="28" customWidth="1"/>
    <col min="15333" max="15333" width="11.54296875" style="28" customWidth="1"/>
    <col min="15334" max="15337" width="10.90625" style="28"/>
    <col min="15338" max="15338" width="22.54296875" style="28" customWidth="1"/>
    <col min="15339" max="15339" width="14" style="28" customWidth="1"/>
    <col min="15340" max="15340" width="1.7265625" style="28" customWidth="1"/>
    <col min="15341" max="15585" width="10.90625" style="28"/>
    <col min="15586" max="15586" width="4.453125" style="28" customWidth="1"/>
    <col min="15587" max="15587" width="10.90625" style="28"/>
    <col min="15588" max="15588" width="17.54296875" style="28" customWidth="1"/>
    <col min="15589" max="15589" width="11.54296875" style="28" customWidth="1"/>
    <col min="15590" max="15593" width="10.90625" style="28"/>
    <col min="15594" max="15594" width="22.54296875" style="28" customWidth="1"/>
    <col min="15595" max="15595" width="14" style="28" customWidth="1"/>
    <col min="15596" max="15596" width="1.7265625" style="28" customWidth="1"/>
    <col min="15597" max="15841" width="10.90625" style="28"/>
    <col min="15842" max="15842" width="4.453125" style="28" customWidth="1"/>
    <col min="15843" max="15843" width="10.90625" style="28"/>
    <col min="15844" max="15844" width="17.54296875" style="28" customWidth="1"/>
    <col min="15845" max="15845" width="11.54296875" style="28" customWidth="1"/>
    <col min="15846" max="15849" width="10.90625" style="28"/>
    <col min="15850" max="15850" width="22.54296875" style="28" customWidth="1"/>
    <col min="15851" max="15851" width="14" style="28" customWidth="1"/>
    <col min="15852" max="15852" width="1.7265625" style="28" customWidth="1"/>
    <col min="15853" max="16097" width="10.90625" style="28"/>
    <col min="16098" max="16098" width="4.453125" style="28" customWidth="1"/>
    <col min="16099" max="16099" width="10.90625" style="28"/>
    <col min="16100" max="16100" width="17.54296875" style="28" customWidth="1"/>
    <col min="16101" max="16101" width="11.54296875" style="28" customWidth="1"/>
    <col min="16102" max="16105" width="10.90625" style="28"/>
    <col min="16106" max="16106" width="22.54296875" style="28" customWidth="1"/>
    <col min="16107" max="16107" width="14" style="28" customWidth="1"/>
    <col min="16108" max="16108" width="1.7265625" style="28" customWidth="1"/>
    <col min="16109" max="16384" width="10.90625" style="28"/>
  </cols>
  <sheetData>
    <row r="1" spans="2:10" ht="6" customHeight="1" thickBot="1" x14ac:dyDescent="0.3"/>
    <row r="2" spans="2:10" ht="19.5" customHeight="1" x14ac:dyDescent="0.25">
      <c r="B2" s="29"/>
      <c r="C2" s="30"/>
      <c r="D2" s="31" t="s">
        <v>40</v>
      </c>
      <c r="E2" s="32"/>
      <c r="F2" s="32"/>
      <c r="G2" s="32"/>
      <c r="H2" s="32"/>
      <c r="I2" s="33"/>
      <c r="J2" s="34" t="s">
        <v>41</v>
      </c>
    </row>
    <row r="3" spans="2:10" ht="4.5" customHeight="1" thickBot="1" x14ac:dyDescent="0.3">
      <c r="B3" s="35"/>
      <c r="C3" s="36"/>
      <c r="D3" s="37"/>
      <c r="E3" s="38"/>
      <c r="F3" s="38"/>
      <c r="G3" s="38"/>
      <c r="H3" s="38"/>
      <c r="I3" s="39"/>
      <c r="J3" s="40"/>
    </row>
    <row r="4" spans="2:10" ht="13" x14ac:dyDescent="0.25">
      <c r="B4" s="35"/>
      <c r="C4" s="36"/>
      <c r="D4" s="31" t="s">
        <v>42</v>
      </c>
      <c r="E4" s="32"/>
      <c r="F4" s="32"/>
      <c r="G4" s="32"/>
      <c r="H4" s="32"/>
      <c r="I4" s="33"/>
      <c r="J4" s="34" t="s">
        <v>43</v>
      </c>
    </row>
    <row r="5" spans="2:10" ht="5.25" customHeight="1" x14ac:dyDescent="0.25">
      <c r="B5" s="35"/>
      <c r="C5" s="36"/>
      <c r="D5" s="41"/>
      <c r="E5" s="42"/>
      <c r="F5" s="42"/>
      <c r="G5" s="42"/>
      <c r="H5" s="42"/>
      <c r="I5" s="43"/>
      <c r="J5" s="44"/>
    </row>
    <row r="6" spans="2:10" ht="4.5" customHeight="1" thickBot="1" x14ac:dyDescent="0.3">
      <c r="B6" s="45"/>
      <c r="C6" s="46"/>
      <c r="D6" s="37"/>
      <c r="E6" s="38"/>
      <c r="F6" s="38"/>
      <c r="G6" s="38"/>
      <c r="H6" s="38"/>
      <c r="I6" s="39"/>
      <c r="J6" s="40"/>
    </row>
    <row r="7" spans="2:10" ht="6" customHeight="1" x14ac:dyDescent="0.25">
      <c r="B7" s="47"/>
      <c r="J7" s="48"/>
    </row>
    <row r="8" spans="2:10" ht="9" customHeight="1" x14ac:dyDescent="0.25">
      <c r="B8" s="47"/>
      <c r="J8" s="48"/>
    </row>
    <row r="9" spans="2:10" ht="13" x14ac:dyDescent="0.3">
      <c r="B9" s="47"/>
      <c r="C9" s="49" t="s">
        <v>66</v>
      </c>
      <c r="E9" s="50"/>
      <c r="H9" s="51"/>
      <c r="J9" s="48"/>
    </row>
    <row r="10" spans="2:10" ht="8.25" customHeight="1" x14ac:dyDescent="0.25">
      <c r="B10" s="47"/>
      <c r="J10" s="48"/>
    </row>
    <row r="11" spans="2:10" ht="13" x14ac:dyDescent="0.3">
      <c r="B11" s="47"/>
      <c r="C11" s="49" t="s">
        <v>64</v>
      </c>
      <c r="J11" s="48"/>
    </row>
    <row r="12" spans="2:10" ht="13" x14ac:dyDescent="0.3">
      <c r="B12" s="47"/>
      <c r="C12" s="49" t="s">
        <v>65</v>
      </c>
      <c r="J12" s="48"/>
    </row>
    <row r="13" spans="2:10" x14ac:dyDescent="0.25">
      <c r="B13" s="47"/>
      <c r="J13" s="48"/>
    </row>
    <row r="14" spans="2:10" x14ac:dyDescent="0.25">
      <c r="B14" s="47"/>
      <c r="C14" s="28" t="s">
        <v>44</v>
      </c>
      <c r="G14" s="52"/>
      <c r="H14" s="52"/>
      <c r="I14" s="52"/>
      <c r="J14" s="48"/>
    </row>
    <row r="15" spans="2:10" ht="9" customHeight="1" x14ac:dyDescent="0.25">
      <c r="B15" s="47"/>
      <c r="C15" s="53"/>
      <c r="G15" s="52"/>
      <c r="H15" s="52"/>
      <c r="I15" s="52"/>
      <c r="J15" s="48"/>
    </row>
    <row r="16" spans="2:10" ht="13" x14ac:dyDescent="0.3">
      <c r="B16" s="47"/>
      <c r="C16" s="28" t="s">
        <v>81</v>
      </c>
      <c r="D16" s="50"/>
      <c r="G16" s="52"/>
      <c r="H16" s="54" t="s">
        <v>45</v>
      </c>
      <c r="I16" s="54" t="s">
        <v>46</v>
      </c>
      <c r="J16" s="48"/>
    </row>
    <row r="17" spans="2:14" ht="13" x14ac:dyDescent="0.3">
      <c r="B17" s="47"/>
      <c r="C17" s="49" t="s">
        <v>47</v>
      </c>
      <c r="D17" s="49"/>
      <c r="E17" s="49"/>
      <c r="F17" s="49"/>
      <c r="G17" s="52"/>
      <c r="H17" s="55">
        <v>2</v>
      </c>
      <c r="I17" s="56">
        <v>14873252</v>
      </c>
      <c r="J17" s="48"/>
    </row>
    <row r="18" spans="2:14" x14ac:dyDescent="0.25">
      <c r="B18" s="47"/>
      <c r="C18" s="28" t="s">
        <v>48</v>
      </c>
      <c r="G18" s="52"/>
      <c r="H18" s="58">
        <v>0</v>
      </c>
      <c r="I18" s="59">
        <v>0</v>
      </c>
      <c r="J18" s="48"/>
    </row>
    <row r="19" spans="2:14" x14ac:dyDescent="0.25">
      <c r="B19" s="47"/>
      <c r="C19" s="28" t="s">
        <v>49</v>
      </c>
      <c r="G19" s="52"/>
      <c r="H19" s="58">
        <v>1</v>
      </c>
      <c r="I19" s="59">
        <v>14792452</v>
      </c>
      <c r="J19" s="48"/>
    </row>
    <row r="20" spans="2:14" x14ac:dyDescent="0.25">
      <c r="B20" s="47"/>
      <c r="C20" s="28" t="s">
        <v>50</v>
      </c>
      <c r="H20" s="60">
        <v>0</v>
      </c>
      <c r="I20" s="61">
        <v>0</v>
      </c>
      <c r="J20" s="48"/>
    </row>
    <row r="21" spans="2:14" x14ac:dyDescent="0.25">
      <c r="B21" s="47"/>
      <c r="C21" s="28" t="s">
        <v>51</v>
      </c>
      <c r="H21" s="60">
        <v>0</v>
      </c>
      <c r="I21" s="61">
        <v>0</v>
      </c>
      <c r="J21" s="48"/>
      <c r="N21" s="62"/>
    </row>
    <row r="22" spans="2:14" ht="13" thickBot="1" x14ac:dyDescent="0.3">
      <c r="B22" s="47"/>
      <c r="C22" s="28" t="s">
        <v>52</v>
      </c>
      <c r="H22" s="63">
        <v>0</v>
      </c>
      <c r="I22" s="64">
        <v>0</v>
      </c>
      <c r="J22" s="48"/>
    </row>
    <row r="23" spans="2:14" ht="13" x14ac:dyDescent="0.3">
      <c r="B23" s="47"/>
      <c r="C23" s="49" t="s">
        <v>53</v>
      </c>
      <c r="D23" s="49"/>
      <c r="E23" s="49"/>
      <c r="F23" s="49"/>
      <c r="H23" s="65">
        <f>H18+H19+H20+H21+H22</f>
        <v>1</v>
      </c>
      <c r="I23" s="66">
        <f>I18+I19+I20+I21+I22</f>
        <v>14792452</v>
      </c>
      <c r="J23" s="48"/>
    </row>
    <row r="24" spans="2:14" x14ac:dyDescent="0.25">
      <c r="B24" s="47"/>
      <c r="C24" s="28" t="s">
        <v>54</v>
      </c>
      <c r="H24" s="60">
        <v>0</v>
      </c>
      <c r="I24" s="61">
        <v>0</v>
      </c>
      <c r="J24" s="48"/>
    </row>
    <row r="25" spans="2:14" ht="13" thickBot="1" x14ac:dyDescent="0.3">
      <c r="B25" s="47"/>
      <c r="C25" s="28" t="s">
        <v>55</v>
      </c>
      <c r="H25" s="63">
        <v>0</v>
      </c>
      <c r="I25" s="64">
        <v>0</v>
      </c>
      <c r="J25" s="48"/>
    </row>
    <row r="26" spans="2:14" ht="13" x14ac:dyDescent="0.3">
      <c r="B26" s="47"/>
      <c r="C26" s="49" t="s">
        <v>56</v>
      </c>
      <c r="D26" s="49"/>
      <c r="E26" s="49"/>
      <c r="F26" s="49"/>
      <c r="H26" s="65">
        <f>H24+H25</f>
        <v>0</v>
      </c>
      <c r="I26" s="66">
        <f>I24+I25</f>
        <v>0</v>
      </c>
      <c r="J26" s="48"/>
    </row>
    <row r="27" spans="2:14" ht="13.5" thickBot="1" x14ac:dyDescent="0.35">
      <c r="B27" s="47"/>
      <c r="C27" s="52" t="s">
        <v>57</v>
      </c>
      <c r="D27" s="67"/>
      <c r="E27" s="67"/>
      <c r="F27" s="67"/>
      <c r="G27" s="52"/>
      <c r="H27" s="68">
        <v>1</v>
      </c>
      <c r="I27" s="69">
        <v>80800</v>
      </c>
      <c r="J27" s="70"/>
    </row>
    <row r="28" spans="2:14" ht="13" x14ac:dyDescent="0.3">
      <c r="B28" s="47"/>
      <c r="C28" s="67" t="s">
        <v>58</v>
      </c>
      <c r="D28" s="67"/>
      <c r="E28" s="67"/>
      <c r="F28" s="67"/>
      <c r="G28" s="52"/>
      <c r="H28" s="71">
        <f>H27</f>
        <v>1</v>
      </c>
      <c r="I28" s="59">
        <f>I27</f>
        <v>80800</v>
      </c>
      <c r="J28" s="70"/>
    </row>
    <row r="29" spans="2:14" ht="13" x14ac:dyDescent="0.3">
      <c r="B29" s="47"/>
      <c r="C29" s="67"/>
      <c r="D29" s="67"/>
      <c r="E29" s="67"/>
      <c r="F29" s="67"/>
      <c r="G29" s="52"/>
      <c r="H29" s="58"/>
      <c r="I29" s="56"/>
      <c r="J29" s="70"/>
    </row>
    <row r="30" spans="2:14" ht="13.5" thickBot="1" x14ac:dyDescent="0.35">
      <c r="B30" s="47"/>
      <c r="C30" s="67" t="s">
        <v>59</v>
      </c>
      <c r="D30" s="67"/>
      <c r="E30" s="52"/>
      <c r="F30" s="52"/>
      <c r="G30" s="52"/>
      <c r="H30" s="72"/>
      <c r="I30" s="73"/>
      <c r="J30" s="70"/>
    </row>
    <row r="31" spans="2:14" ht="13.5" thickTop="1" x14ac:dyDescent="0.3">
      <c r="B31" s="47"/>
      <c r="C31" s="67"/>
      <c r="D31" s="67"/>
      <c r="E31" s="52"/>
      <c r="F31" s="52"/>
      <c r="G31" s="52"/>
      <c r="H31" s="59">
        <f>H23+H26+H28</f>
        <v>2</v>
      </c>
      <c r="I31" s="59">
        <f>I23+I26+I28</f>
        <v>14873252</v>
      </c>
      <c r="J31" s="70"/>
    </row>
    <row r="32" spans="2:14" ht="9.75" customHeight="1" x14ac:dyDescent="0.25">
      <c r="B32" s="47"/>
      <c r="C32" s="52"/>
      <c r="D32" s="52"/>
      <c r="E32" s="52"/>
      <c r="F32" s="52"/>
      <c r="G32" s="74"/>
      <c r="H32" s="75"/>
      <c r="I32" s="76"/>
      <c r="J32" s="70"/>
    </row>
    <row r="33" spans="2:10" ht="9.75" customHeight="1" x14ac:dyDescent="0.25">
      <c r="B33" s="47"/>
      <c r="C33" s="52"/>
      <c r="D33" s="52"/>
      <c r="E33" s="52"/>
      <c r="F33" s="52"/>
      <c r="G33" s="74"/>
      <c r="H33" s="75"/>
      <c r="I33" s="76"/>
      <c r="J33" s="70"/>
    </row>
    <row r="34" spans="2:10" ht="9.75" customHeight="1" x14ac:dyDescent="0.25">
      <c r="B34" s="47"/>
      <c r="C34" s="52"/>
      <c r="D34" s="52"/>
      <c r="E34" s="52"/>
      <c r="F34" s="52"/>
      <c r="G34" s="74"/>
      <c r="H34" s="75"/>
      <c r="I34" s="76"/>
      <c r="J34" s="70"/>
    </row>
    <row r="35" spans="2:10" ht="9.75" customHeight="1" x14ac:dyDescent="0.25">
      <c r="B35" s="47"/>
      <c r="C35" s="52"/>
      <c r="D35" s="52"/>
      <c r="E35" s="52"/>
      <c r="F35" s="52"/>
      <c r="G35" s="74"/>
      <c r="H35" s="75"/>
      <c r="I35" s="76"/>
      <c r="J35" s="70"/>
    </row>
    <row r="36" spans="2:10" ht="9.75" customHeight="1" x14ac:dyDescent="0.25">
      <c r="B36" s="47"/>
      <c r="C36" s="52"/>
      <c r="D36" s="52"/>
      <c r="E36" s="52"/>
      <c r="F36" s="52"/>
      <c r="G36" s="74"/>
      <c r="H36" s="75"/>
      <c r="I36" s="76"/>
      <c r="J36" s="70"/>
    </row>
    <row r="37" spans="2:10" ht="13.5" thickBot="1" x14ac:dyDescent="0.35">
      <c r="B37" s="47"/>
      <c r="C37" s="77"/>
      <c r="D37" s="78"/>
      <c r="E37" s="52"/>
      <c r="F37" s="52"/>
      <c r="G37" s="52"/>
      <c r="H37" s="79"/>
      <c r="I37" s="80"/>
      <c r="J37" s="70"/>
    </row>
    <row r="38" spans="2:10" ht="13" x14ac:dyDescent="0.3">
      <c r="B38" s="47"/>
      <c r="C38" s="67" t="s">
        <v>79</v>
      </c>
      <c r="D38" s="74"/>
      <c r="E38" s="52"/>
      <c r="F38" s="52"/>
      <c r="G38" s="52"/>
      <c r="H38" s="81" t="s">
        <v>60</v>
      </c>
      <c r="I38" s="74"/>
      <c r="J38" s="70"/>
    </row>
    <row r="39" spans="2:10" ht="13" x14ac:dyDescent="0.3">
      <c r="B39" s="47"/>
      <c r="C39" s="67" t="s">
        <v>82</v>
      </c>
      <c r="D39" s="52"/>
      <c r="E39" s="52"/>
      <c r="F39" s="52"/>
      <c r="G39" s="52"/>
      <c r="H39" s="67" t="s">
        <v>61</v>
      </c>
      <c r="I39" s="74"/>
      <c r="J39" s="70"/>
    </row>
    <row r="40" spans="2:10" ht="13" x14ac:dyDescent="0.3">
      <c r="B40" s="47"/>
      <c r="C40" s="52"/>
      <c r="D40" s="52"/>
      <c r="E40" s="52"/>
      <c r="F40" s="52"/>
      <c r="G40" s="52"/>
      <c r="H40" s="67" t="s">
        <v>62</v>
      </c>
      <c r="I40" s="74"/>
      <c r="J40" s="70"/>
    </row>
    <row r="41" spans="2:10" ht="13" x14ac:dyDescent="0.3">
      <c r="B41" s="47"/>
      <c r="C41" s="52"/>
      <c r="D41" s="52"/>
      <c r="E41" s="52"/>
      <c r="F41" s="52"/>
      <c r="G41" s="67"/>
      <c r="H41" s="74"/>
      <c r="I41" s="74"/>
      <c r="J41" s="70"/>
    </row>
    <row r="42" spans="2:10" x14ac:dyDescent="0.25">
      <c r="B42" s="47"/>
      <c r="C42" s="104" t="s">
        <v>63</v>
      </c>
      <c r="D42" s="104"/>
      <c r="E42" s="104"/>
      <c r="F42" s="104"/>
      <c r="G42" s="104"/>
      <c r="H42" s="104"/>
      <c r="I42" s="104"/>
      <c r="J42" s="70"/>
    </row>
    <row r="43" spans="2:10" x14ac:dyDescent="0.25">
      <c r="B43" s="47"/>
      <c r="C43" s="104"/>
      <c r="D43" s="104"/>
      <c r="E43" s="104"/>
      <c r="F43" s="104"/>
      <c r="G43" s="104"/>
      <c r="H43" s="104"/>
      <c r="I43" s="104"/>
      <c r="J43" s="70"/>
    </row>
    <row r="44" spans="2:10" ht="7.5" customHeight="1" thickBot="1" x14ac:dyDescent="0.3">
      <c r="B44" s="82"/>
      <c r="C44" s="83"/>
      <c r="D44" s="83"/>
      <c r="E44" s="83"/>
      <c r="F44" s="83"/>
      <c r="G44" s="84"/>
      <c r="H44" s="84"/>
      <c r="I44" s="84"/>
      <c r="J44" s="85"/>
    </row>
  </sheetData>
  <mergeCells count="1">
    <mergeCell ref="C42:I43"/>
  </mergeCells>
  <pageMargins left="0.70866141732283472" right="0.70866141732283472" top="0.74803149606299213" bottom="0.74803149606299213" header="0.31496062992125984" footer="0.31496062992125984"/>
  <pageSetup scale="90" orientation="landscape"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9"/>
  <sheetViews>
    <sheetView showGridLines="0" zoomScale="80" zoomScaleNormal="80" workbookViewId="0">
      <selection activeCell="F17" sqref="F17"/>
    </sheetView>
  </sheetViews>
  <sheetFormatPr baseColWidth="10" defaultRowHeight="14.5" x14ac:dyDescent="0.35"/>
  <cols>
    <col min="8" max="8" width="11.54296875" bestFit="1" customWidth="1"/>
    <col min="9" max="9" width="25.81640625" customWidth="1"/>
  </cols>
  <sheetData>
    <row r="1" spans="1:9" ht="15" thickBot="1" x14ac:dyDescent="0.4">
      <c r="A1" s="105"/>
      <c r="B1" s="106"/>
      <c r="C1" s="109" t="s">
        <v>67</v>
      </c>
      <c r="D1" s="110"/>
      <c r="E1" s="110"/>
      <c r="F1" s="110"/>
      <c r="G1" s="110"/>
      <c r="H1" s="111"/>
      <c r="I1" s="86" t="s">
        <v>41</v>
      </c>
    </row>
    <row r="2" spans="1:9" ht="53.5" customHeight="1" thickBot="1" x14ac:dyDescent="0.4">
      <c r="A2" s="107"/>
      <c r="B2" s="108"/>
      <c r="C2" s="112" t="s">
        <v>68</v>
      </c>
      <c r="D2" s="113"/>
      <c r="E2" s="113"/>
      <c r="F2" s="113"/>
      <c r="G2" s="113"/>
      <c r="H2" s="114"/>
      <c r="I2" s="87" t="s">
        <v>69</v>
      </c>
    </row>
    <row r="3" spans="1:9" x14ac:dyDescent="0.35">
      <c r="A3" s="88"/>
      <c r="B3" s="52"/>
      <c r="C3" s="52"/>
      <c r="D3" s="52"/>
      <c r="E3" s="52"/>
      <c r="F3" s="52"/>
      <c r="G3" s="52"/>
      <c r="H3" s="52"/>
      <c r="I3" s="70"/>
    </row>
    <row r="4" spans="1:9" x14ac:dyDescent="0.35">
      <c r="A4" s="88"/>
      <c r="B4" s="52"/>
      <c r="C4" s="52"/>
      <c r="D4" s="52"/>
      <c r="E4" s="52"/>
      <c r="F4" s="52"/>
      <c r="G4" s="52"/>
      <c r="H4" s="52"/>
      <c r="I4" s="70"/>
    </row>
    <row r="5" spans="1:9" x14ac:dyDescent="0.35">
      <c r="A5" s="88"/>
      <c r="B5" s="49" t="s">
        <v>66</v>
      </c>
      <c r="C5" s="89"/>
      <c r="D5" s="90"/>
      <c r="E5" s="52"/>
      <c r="F5" s="52"/>
      <c r="G5" s="52"/>
      <c r="H5" s="52"/>
      <c r="I5" s="70"/>
    </row>
    <row r="6" spans="1:9" x14ac:dyDescent="0.35">
      <c r="A6" s="88"/>
      <c r="B6" s="28"/>
      <c r="C6" s="52"/>
      <c r="D6" s="52"/>
      <c r="E6" s="52"/>
      <c r="F6" s="52"/>
      <c r="G6" s="52"/>
      <c r="H6" s="52"/>
      <c r="I6" s="70"/>
    </row>
    <row r="7" spans="1:9" x14ac:dyDescent="0.35">
      <c r="A7" s="88"/>
      <c r="B7" s="49" t="s">
        <v>64</v>
      </c>
      <c r="C7" s="52"/>
      <c r="D7" s="52"/>
      <c r="E7" s="52"/>
      <c r="F7" s="52"/>
      <c r="G7" s="52"/>
      <c r="H7" s="52"/>
      <c r="I7" s="70"/>
    </row>
    <row r="8" spans="1:9" x14ac:dyDescent="0.35">
      <c r="A8" s="88"/>
      <c r="B8" s="49" t="s">
        <v>65</v>
      </c>
      <c r="C8" s="52"/>
      <c r="D8" s="52"/>
      <c r="E8" s="52"/>
      <c r="F8" s="52"/>
      <c r="G8" s="52"/>
      <c r="H8" s="52"/>
      <c r="I8" s="70"/>
    </row>
    <row r="9" spans="1:9" x14ac:dyDescent="0.35">
      <c r="A9" s="88"/>
      <c r="B9" s="52"/>
      <c r="C9" s="52"/>
      <c r="D9" s="52"/>
      <c r="E9" s="52"/>
      <c r="F9" s="52"/>
      <c r="G9" s="52"/>
      <c r="H9" s="52"/>
      <c r="I9" s="70"/>
    </row>
    <row r="10" spans="1:9" x14ac:dyDescent="0.35">
      <c r="A10" s="88"/>
      <c r="B10" s="52" t="s">
        <v>70</v>
      </c>
      <c r="C10" s="52"/>
      <c r="D10" s="52"/>
      <c r="E10" s="52"/>
      <c r="F10" s="52"/>
      <c r="G10" s="52"/>
      <c r="H10" s="52"/>
      <c r="I10" s="70"/>
    </row>
    <row r="11" spans="1:9" x14ac:dyDescent="0.35">
      <c r="A11" s="88"/>
      <c r="B11" s="91"/>
      <c r="C11" s="52"/>
      <c r="D11" s="52"/>
      <c r="E11" s="52"/>
      <c r="F11" s="52"/>
      <c r="G11" s="52"/>
      <c r="H11" s="52"/>
      <c r="I11" s="70"/>
    </row>
    <row r="12" spans="1:9" x14ac:dyDescent="0.35">
      <c r="A12" s="88"/>
      <c r="B12" s="28" t="s">
        <v>80</v>
      </c>
      <c r="C12" s="90"/>
      <c r="D12" s="52"/>
      <c r="E12" s="52"/>
      <c r="F12" s="52"/>
      <c r="G12" s="54" t="s">
        <v>71</v>
      </c>
      <c r="H12" s="54" t="s">
        <v>72</v>
      </c>
      <c r="I12" s="70"/>
    </row>
    <row r="13" spans="1:9" x14ac:dyDescent="0.35">
      <c r="A13" s="88"/>
      <c r="B13" s="67" t="s">
        <v>47</v>
      </c>
      <c r="C13" s="67"/>
      <c r="D13" s="67"/>
      <c r="E13" s="67"/>
      <c r="F13" s="52"/>
      <c r="G13" s="92">
        <f>G19</f>
        <v>1</v>
      </c>
      <c r="H13" s="93">
        <f>H19</f>
        <v>14792452</v>
      </c>
      <c r="I13" s="70"/>
    </row>
    <row r="14" spans="1:9" x14ac:dyDescent="0.35">
      <c r="A14" s="88"/>
      <c r="B14" s="52" t="s">
        <v>48</v>
      </c>
      <c r="C14" s="52"/>
      <c r="D14" s="52"/>
      <c r="E14" s="52"/>
      <c r="F14" s="52"/>
      <c r="G14" s="94">
        <v>0</v>
      </c>
      <c r="H14" s="95">
        <v>0</v>
      </c>
      <c r="I14" s="70"/>
    </row>
    <row r="15" spans="1:9" x14ac:dyDescent="0.35">
      <c r="A15" s="88"/>
      <c r="B15" s="52" t="s">
        <v>49</v>
      </c>
      <c r="C15" s="52"/>
      <c r="D15" s="52"/>
      <c r="E15" s="52"/>
      <c r="F15" s="52"/>
      <c r="G15" s="94">
        <v>1</v>
      </c>
      <c r="H15" s="95">
        <v>14792452</v>
      </c>
      <c r="I15" s="70"/>
    </row>
    <row r="16" spans="1:9" x14ac:dyDescent="0.35">
      <c r="A16" s="88"/>
      <c r="B16" s="52" t="s">
        <v>50</v>
      </c>
      <c r="C16" s="52"/>
      <c r="D16" s="52"/>
      <c r="E16" s="52"/>
      <c r="F16" s="52"/>
      <c r="G16" s="94">
        <v>0</v>
      </c>
      <c r="H16" s="95">
        <v>0</v>
      </c>
      <c r="I16" s="70"/>
    </row>
    <row r="17" spans="1:9" x14ac:dyDescent="0.35">
      <c r="A17" s="88"/>
      <c r="B17" s="52" t="s">
        <v>51</v>
      </c>
      <c r="C17" s="52"/>
      <c r="D17" s="52"/>
      <c r="E17" s="52"/>
      <c r="F17" s="52"/>
      <c r="G17" s="94">
        <v>0</v>
      </c>
      <c r="H17" s="95">
        <v>0</v>
      </c>
      <c r="I17" s="70"/>
    </row>
    <row r="18" spans="1:9" x14ac:dyDescent="0.35">
      <c r="A18" s="88"/>
      <c r="B18" s="52" t="s">
        <v>73</v>
      </c>
      <c r="C18" s="52"/>
      <c r="D18" s="52"/>
      <c r="E18" s="52"/>
      <c r="F18" s="52"/>
      <c r="G18" s="96">
        <v>0</v>
      </c>
      <c r="H18" s="97">
        <v>0</v>
      </c>
      <c r="I18" s="70"/>
    </row>
    <row r="19" spans="1:9" x14ac:dyDescent="0.35">
      <c r="A19" s="88"/>
      <c r="B19" s="67" t="s">
        <v>74</v>
      </c>
      <c r="C19" s="67"/>
      <c r="D19" s="67"/>
      <c r="E19" s="67"/>
      <c r="F19" s="52"/>
      <c r="G19" s="94">
        <f>SUM(G14:G18)</f>
        <v>1</v>
      </c>
      <c r="H19" s="93">
        <f>(H14+H15+H16+H17+H18)</f>
        <v>14792452</v>
      </c>
      <c r="I19" s="70"/>
    </row>
    <row r="20" spans="1:9" ht="15" thickBot="1" x14ac:dyDescent="0.4">
      <c r="A20" s="88"/>
      <c r="B20" s="67"/>
      <c r="C20" s="67"/>
      <c r="D20" s="52"/>
      <c r="E20" s="52"/>
      <c r="F20" s="52"/>
      <c r="G20" s="98"/>
      <c r="H20" s="99"/>
      <c r="I20" s="70"/>
    </row>
    <row r="21" spans="1:9" ht="15" thickTop="1" x14ac:dyDescent="0.35">
      <c r="A21" s="88"/>
      <c r="B21" s="67"/>
      <c r="C21" s="67"/>
      <c r="D21" s="52"/>
      <c r="E21" s="52"/>
      <c r="F21" s="52"/>
      <c r="G21" s="74"/>
      <c r="H21" s="100"/>
      <c r="I21" s="70"/>
    </row>
    <row r="22" spans="1:9" x14ac:dyDescent="0.35">
      <c r="A22" s="88"/>
      <c r="B22" s="52"/>
      <c r="C22" s="52"/>
      <c r="D22" s="52"/>
      <c r="E22" s="52"/>
      <c r="F22" s="74"/>
      <c r="G22" s="74"/>
      <c r="H22" s="74"/>
      <c r="I22" s="70"/>
    </row>
    <row r="23" spans="1:9" ht="15" thickBot="1" x14ac:dyDescent="0.4">
      <c r="A23" s="88"/>
      <c r="B23" s="78"/>
      <c r="C23" s="78"/>
      <c r="D23" s="52"/>
      <c r="E23" s="52"/>
      <c r="F23" s="78"/>
      <c r="G23" s="78"/>
      <c r="H23" s="74"/>
      <c r="I23" s="70"/>
    </row>
    <row r="24" spans="1:9" x14ac:dyDescent="0.35">
      <c r="A24" s="88"/>
      <c r="B24" s="74" t="s">
        <v>75</v>
      </c>
      <c r="C24" s="74"/>
      <c r="D24" s="52"/>
      <c r="E24" s="52"/>
      <c r="F24" s="74"/>
      <c r="G24" s="74"/>
      <c r="H24" s="74"/>
      <c r="I24" s="70"/>
    </row>
    <row r="25" spans="1:9" x14ac:dyDescent="0.35">
      <c r="A25" s="88"/>
      <c r="B25" s="74" t="s">
        <v>79</v>
      </c>
      <c r="C25" s="74"/>
      <c r="D25" s="52"/>
      <c r="E25" s="52"/>
      <c r="F25" s="74" t="s">
        <v>76</v>
      </c>
      <c r="G25" s="74"/>
      <c r="H25" s="74"/>
      <c r="I25" s="70"/>
    </row>
    <row r="26" spans="1:9" x14ac:dyDescent="0.35">
      <c r="A26" s="88"/>
      <c r="B26" s="74" t="s">
        <v>82</v>
      </c>
      <c r="C26" s="74"/>
      <c r="D26" s="52"/>
      <c r="E26" s="52"/>
      <c r="F26" s="74" t="s">
        <v>77</v>
      </c>
      <c r="G26" s="74"/>
      <c r="H26" s="74"/>
      <c r="I26" s="70"/>
    </row>
    <row r="27" spans="1:9" x14ac:dyDescent="0.35">
      <c r="A27" s="88"/>
      <c r="B27" s="74"/>
      <c r="C27" s="74"/>
      <c r="D27" s="52"/>
      <c r="E27" s="52"/>
      <c r="F27" s="74"/>
      <c r="G27" s="74"/>
      <c r="H27" s="74"/>
      <c r="I27" s="70"/>
    </row>
    <row r="28" spans="1:9" ht="18.5" customHeight="1" x14ac:dyDescent="0.35">
      <c r="A28" s="88"/>
      <c r="B28" s="115" t="s">
        <v>78</v>
      </c>
      <c r="C28" s="115"/>
      <c r="D28" s="115"/>
      <c r="E28" s="115"/>
      <c r="F28" s="115"/>
      <c r="G28" s="115"/>
      <c r="H28" s="115"/>
      <c r="I28" s="70"/>
    </row>
    <row r="29" spans="1:9" ht="15" thickBot="1" x14ac:dyDescent="0.4">
      <c r="A29" s="101"/>
      <c r="B29" s="102"/>
      <c r="C29" s="102"/>
      <c r="D29" s="102"/>
      <c r="E29" s="102"/>
      <c r="F29" s="78"/>
      <c r="G29" s="78"/>
      <c r="H29" s="78"/>
      <c r="I29" s="103"/>
    </row>
  </sheetData>
  <mergeCells count="4">
    <mergeCell ref="A1:B2"/>
    <mergeCell ref="C1:H1"/>
    <mergeCell ref="C2:H2"/>
    <mergeCell ref="B28:H28"/>
  </mergeCells>
  <pageMargins left="0.7" right="0.7" top="0.75" bottom="0.75" header="0.3" footer="0.3"/>
  <pageSetup paperSize="9"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4</vt:i4>
      </vt:variant>
    </vt:vector>
  </HeadingPairs>
  <TitlesOfParts>
    <vt:vector size="4" baseType="lpstr">
      <vt:lpstr>INFO IPS</vt:lpstr>
      <vt:lpstr>ESTADO DE CADA FACTURA</vt:lpstr>
      <vt:lpstr>FOR-CSA-018 </vt:lpstr>
      <vt:lpstr>FOR CSA 004</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Juan Camilo Paez Ramirez</dc:creator>
  <cp:lastModifiedBy>Paola Andrea Jimenez Prado</cp:lastModifiedBy>
  <cp:lastPrinted>2024-10-15T13:08:04Z</cp:lastPrinted>
  <dcterms:created xsi:type="dcterms:W3CDTF">2022-06-01T14:39:12Z</dcterms:created>
  <dcterms:modified xsi:type="dcterms:W3CDTF">2024-10-15T13:13:50Z</dcterms:modified>
</cp:coreProperties>
</file>