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901201887 CLINICA PUTUMAYO S.A.S ZOMAC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  <externalReference r:id="rId7"/>
    <externalReference r:id="rId8"/>
  </externalReferences>
  <definedNames>
    <definedName name="_xlnm._FilterDatabase" localSheetId="2" hidden="1">'ESTADO DE CADA FACTURA'!$A$2:$AS$7</definedName>
    <definedName name="_xlnm._FilterDatabase" localSheetId="0" hidden="1">'INFO IPS'!$C$4:$J$4</definedName>
    <definedName name="CIUDAD">[1]Validacion!$C$5:$C$33</definedName>
    <definedName name="COMPAÑÍA">[1]Validacion!$E$5:$E$7</definedName>
    <definedName name="CONCEPTO">'[2]Conceptualizacion-Glosa  (3)'!$D$28:$D$59</definedName>
    <definedName name="CUOTA" localSheetId="2">'[3]Conceptualizacion-Glosa '!#REF!</definedName>
    <definedName name="CUOTA">'[3]Conceptualizacion-Glosa '!#REF!</definedName>
    <definedName name="ESTADO">'[2]Conceptualizacion-Glosa  (3)'!$B$28:$B$31</definedName>
    <definedName name="estado_glosa" localSheetId="2">#REF!</definedName>
    <definedName name="estado_glosa">#REF!</definedName>
    <definedName name="INFO" localSheetId="2">#REF!</definedName>
    <definedName name="INFO">#REF!</definedName>
    <definedName name="MUNICIPIO">[1]Validacion!$D$10:$D$490</definedName>
    <definedName name="PERSONA">'[2]Conceptualizacion-Glosa  (3)'!$G$28:$G$29</definedName>
    <definedName name="REGIONAL">[1]Validacion!$B$5:$B$9</definedName>
    <definedName name="TIPIFICACION">'[3]Conceptualizacion-Glosa '!$B$2:$B$9</definedName>
  </definedNames>
  <calcPr calcId="152511"/>
  <pivotCaches>
    <pivotCache cacheId="44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O1" i="2"/>
  <c r="AN1" i="2" l="1"/>
  <c r="AM1" i="2"/>
  <c r="AL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L1" i="2"/>
  <c r="J10" i="1" l="1"/>
</calcChain>
</file>

<file path=xl/sharedStrings.xml><?xml version="1.0" encoding="utf-8"?>
<sst xmlns="http://schemas.openxmlformats.org/spreadsheetml/2006/main" count="179" uniqueCount="115">
  <si>
    <t>HOSPITAL DE ALTA COMPLEJIDAD DEL PUTUMAYO SAS ZOMAC NIT 901201887-7</t>
  </si>
  <si>
    <t>Nro_ID_IPS</t>
  </si>
  <si>
    <t>NOMBRE_IPS</t>
  </si>
  <si>
    <t>PREFIJO FACTURA</t>
  </si>
  <si>
    <t>NUMERO FACTURA</t>
  </si>
  <si>
    <t>F. FACTURA</t>
  </si>
  <si>
    <t>F. RADICA</t>
  </si>
  <si>
    <t>VALOR INICIAL FACTURA</t>
  </si>
  <si>
    <t>SALDO</t>
  </si>
  <si>
    <t>HOSPITAL DE ALTA COMPLEJIDAD DEL PUTUMAYO SAS ZOMAC</t>
  </si>
  <si>
    <t>FEC</t>
  </si>
  <si>
    <t>FACTURA</t>
  </si>
  <si>
    <t>TOTAL</t>
  </si>
  <si>
    <t>ESTADO DE CARTERA CORTE 31 OCTUBRE 2024</t>
  </si>
  <si>
    <t>EVENTO</t>
  </si>
  <si>
    <t>TIPO CONTRATO</t>
  </si>
  <si>
    <t>ENTIDAD: CAJA DE COMPENSACION FAMILIAR DEL VALLE DEL CAUCA - COMFENALCO NIT-890303093</t>
  </si>
  <si>
    <t>FEC104458</t>
  </si>
  <si>
    <t>FEC123942</t>
  </si>
  <si>
    <t>FEC143573</t>
  </si>
  <si>
    <t>FEC150474</t>
  </si>
  <si>
    <t>FEC151475</t>
  </si>
  <si>
    <t>SALDO IPS</t>
  </si>
  <si>
    <t>Llave</t>
  </si>
  <si>
    <t>901201887_FEC104458</t>
  </si>
  <si>
    <t>901201887_FEC123942</t>
  </si>
  <si>
    <t>901201887_FEC143573</t>
  </si>
  <si>
    <t>901201887_FEC150474</t>
  </si>
  <si>
    <t>901201887_FEC151475</t>
  </si>
  <si>
    <t xml:space="preserve">Fecha de radicación EPS </t>
  </si>
  <si>
    <t>Estado de Factura EPS 18/11/2024</t>
  </si>
  <si>
    <t>Boxalud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</si>
  <si>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</si>
  <si>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</si>
  <si>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</si>
  <si>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</si>
  <si>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</si>
  <si>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</si>
  <si>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</si>
  <si>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</si>
  <si>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</si>
  <si>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</si>
  <si>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</si>
  <si>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</si>
  <si>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</si>
  <si>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</si>
  <si>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</si>
  <si>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</si>
  <si>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</si>
  <si>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</si>
  <si>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</si>
  <si>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</si>
  <si>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</si>
  <si>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</si>
  <si>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</si>
  <si>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</si>
  <si>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</si>
  <si>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</si>
  <si>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</si>
  <si>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</si>
  <si>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</si>
  <si>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</si>
  <si>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</si>
  <si>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</si>
  <si>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PAGO DIRECTO REGIMEN SUBSIDIADO OCTUBRE 2024</t>
  </si>
  <si>
    <t>15.11.2024</t>
  </si>
  <si>
    <t>26.06.2024</t>
  </si>
  <si>
    <t xml:space="preserve">FACTURA PENDIENTE EN PROGRAMACION DE PAGO </t>
  </si>
  <si>
    <t>FACTURA CANCELADA</t>
  </si>
  <si>
    <t>Etiquetas de fila</t>
  </si>
  <si>
    <t>Total general</t>
  </si>
  <si>
    <t>Suma de SALDO IPS</t>
  </si>
  <si>
    <t xml:space="preserve">Cant. Facturas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</si>
  <si>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</si>
  <si>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</si>
  <si>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</si>
  <si>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</si>
  <si>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</si>
  <si>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</si>
  <si>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</si>
  <si>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</si>
  <si>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</si>
  <si>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</si>
  <si>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</si>
  <si>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</si>
  <si>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</si>
  <si>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</si>
  <si>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</si>
  <si>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</si>
  <si>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</si>
  <si>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</si>
  <si>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</si>
  <si>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</si>
  <si>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</si>
  <si>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</si>
  <si>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</si>
  <si>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DE ALTA COMPLEJIDAD DEL PUTUMAYO SAS ZOMAC</t>
  </si>
  <si>
    <t>NIT: 901201887</t>
  </si>
  <si>
    <t>Santiago de Cali, 18 de Noviembre  del 2024</t>
  </si>
  <si>
    <t>Con Corte al dia: 31/10/2024</t>
  </si>
  <si>
    <t>Yeferson Rojas</t>
  </si>
  <si>
    <t>Ejecutivo de cartera</t>
  </si>
  <si>
    <t>A continuacion me permito remitir nuestra respuesta al estado de cartera presentado en la fecha:12/11/2024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</si>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</sst>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</cellStyleXfs>
  <cellXfs count="155">
    <xf numFmtId="0" fontId="0" fillId="0" borderId="0" xfId="0"/>
    <xf numFmtId="0" fontId="0" fillId="2" borderId="1" xfId="0" applyFill="1" applyBorder="1"/>
    <xf numFmtId="0" fontId="0" fillId="0" borderId="6" xfId="0" applyBorder="1"/>
    <xf numFmtId="14" fontId="0" fillId="0" borderId="6" xfId="0" applyNumberFormat="1" applyBorder="1"/>
    <xf numFmtId="164" fontId="0" fillId="0" borderId="6" xfId="2" applyNumberFormat="1" applyFont="1" applyBorder="1"/>
    <xf numFmtId="0" fontId="0" fillId="0" borderId="8" xfId="0" applyBorder="1"/>
    <xf numFmtId="0" fontId="0" fillId="0" borderId="7" xfId="0" applyBorder="1"/>
    <xf numFmtId="14" fontId="0" fillId="0" borderId="7" xfId="0" applyNumberFormat="1" applyBorder="1"/>
    <xf numFmtId="164" fontId="0" fillId="0" borderId="7" xfId="2" applyNumberFormat="1" applyFont="1" applyBorder="1"/>
    <xf numFmtId="164" fontId="0" fillId="0" borderId="9" xfId="2" applyNumberFormat="1" applyFont="1" applyBorder="1"/>
    <xf numFmtId="0" fontId="0" fillId="0" borderId="10" xfId="0" applyBorder="1"/>
    <xf numFmtId="164" fontId="0" fillId="0" borderId="11" xfId="2" applyNumberFormat="1" applyFont="1" applyBorder="1"/>
    <xf numFmtId="0" fontId="0" fillId="2" borderId="0" xfId="0" applyFill="1"/>
    <xf numFmtId="0" fontId="0" fillId="0" borderId="6" xfId="0" applyBorder="1" applyAlignment="1">
      <alignment horizontal="center"/>
    </xf>
    <xf numFmtId="0" fontId="0" fillId="0" borderId="0" xfId="0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164" fontId="3" fillId="2" borderId="12" xfId="1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164" fontId="0" fillId="0" borderId="15" xfId="2" applyNumberFormat="1" applyFont="1" applyBorder="1"/>
    <xf numFmtId="0" fontId="0" fillId="0" borderId="15" xfId="0" applyBorder="1" applyAlignment="1">
      <alignment horizontal="center"/>
    </xf>
    <xf numFmtId="14" fontId="0" fillId="0" borderId="15" xfId="0" applyNumberFormat="1" applyBorder="1"/>
    <xf numFmtId="164" fontId="0" fillId="0" borderId="16" xfId="2" applyNumberFormat="1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0" xfId="0" applyFont="1"/>
    <xf numFmtId="0" fontId="0" fillId="0" borderId="6" xfId="0" applyFont="1" applyBorder="1"/>
    <xf numFmtId="0" fontId="0" fillId="0" borderId="6" xfId="0" applyFont="1" applyBorder="1" applyAlignment="1">
      <alignment horizontal="center"/>
    </xf>
    <xf numFmtId="14" fontId="0" fillId="0" borderId="6" xfId="0" applyNumberFormat="1" applyFont="1" applyBorder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64" fontId="0" fillId="0" borderId="0" xfId="2" applyNumberFormat="1" applyFont="1"/>
    <xf numFmtId="164" fontId="5" fillId="0" borderId="0" xfId="2" applyNumberFormat="1" applyFont="1"/>
    <xf numFmtId="0" fontId="5" fillId="3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64" fontId="5" fillId="6" borderId="6" xfId="1" applyNumberFormat="1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8" borderId="6" xfId="0" applyFont="1" applyFill="1" applyBorder="1" applyAlignment="1">
      <alignment horizontal="center" vertical="center" wrapText="1"/>
    </xf>
    <xf numFmtId="164" fontId="5" fillId="5" borderId="6" xfId="2" applyNumberFormat="1" applyFont="1" applyFill="1" applyBorder="1" applyAlignment="1">
      <alignment horizontal="center" vertical="center" wrapText="1"/>
    </xf>
    <xf numFmtId="164" fontId="7" fillId="3" borderId="6" xfId="2" applyNumberFormat="1" applyFont="1" applyFill="1" applyBorder="1" applyAlignment="1">
      <alignment horizontal="center" vertical="center" wrapText="1"/>
    </xf>
    <xf numFmtId="164" fontId="7" fillId="9" borderId="6" xfId="2" applyNumberFormat="1" applyFont="1" applyFill="1" applyBorder="1" applyAlignment="1">
      <alignment horizontal="center" vertical="center" wrapText="1"/>
    </xf>
    <xf numFmtId="164" fontId="7" fillId="7" borderId="6" xfId="2" applyNumberFormat="1" applyFont="1" applyFill="1" applyBorder="1" applyAlignment="1">
      <alignment horizontal="center" vertical="center" wrapText="1"/>
    </xf>
    <xf numFmtId="43" fontId="0" fillId="0" borderId="6" xfId="2" applyFont="1" applyBorder="1"/>
    <xf numFmtId="165" fontId="0" fillId="0" borderId="6" xfId="2" applyNumberFormat="1" applyFont="1" applyBorder="1"/>
    <xf numFmtId="3" fontId="0" fillId="0" borderId="6" xfId="0" applyNumberFormat="1" applyFont="1" applyBorder="1"/>
    <xf numFmtId="164" fontId="5" fillId="8" borderId="6" xfId="2" applyNumberFormat="1" applyFont="1" applyFill="1" applyBorder="1" applyAlignment="1">
      <alignment horizontal="center" vertical="center" wrapText="1"/>
    </xf>
    <xf numFmtId="164" fontId="0" fillId="0" borderId="3" xfId="2" applyNumberFormat="1" applyFont="1" applyBorder="1"/>
    <xf numFmtId="0" fontId="0" fillId="0" borderId="21" xfId="0" applyBorder="1" applyAlignment="1">
      <alignment horizontal="left"/>
    </xf>
    <xf numFmtId="0" fontId="0" fillId="0" borderId="21" xfId="0" applyNumberFormat="1" applyBorder="1"/>
    <xf numFmtId="164" fontId="0" fillId="0" borderId="22" xfId="2" applyNumberFormat="1" applyFont="1" applyBorder="1"/>
    <xf numFmtId="0" fontId="0" fillId="0" borderId="17" xfId="0" applyBorder="1" applyAlignment="1">
      <alignment horizontal="left"/>
    </xf>
    <xf numFmtId="0" fontId="0" fillId="0" borderId="17" xfId="0" applyNumberFormat="1" applyBorder="1"/>
    <xf numFmtId="0" fontId="0" fillId="0" borderId="17" xfId="0" pivotButton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22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4" applyFont="1"/>
    <xf numFmtId="0" fontId="9" fillId="0" borderId="18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/>
    </xf>
    <xf numFmtId="0" fontId="10" fillId="0" borderId="18" xfId="4" applyFont="1" applyBorder="1" applyAlignment="1">
      <alignment horizontal="centerContinuous" vertical="center"/>
    </xf>
    <xf numFmtId="0" fontId="10" fillId="0" borderId="1" xfId="4" applyFont="1" applyBorder="1" applyAlignment="1">
      <alignment horizontal="centerContinuous" vertical="center"/>
    </xf>
    <xf numFmtId="0" fontId="10" fillId="0" borderId="2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19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0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19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21" xfId="4" applyFont="1" applyBorder="1" applyAlignment="1">
      <alignment horizontal="centerContinuous" vertical="center"/>
    </xf>
    <xf numFmtId="0" fontId="9" fillId="0" borderId="20" xfId="4" applyFont="1" applyBorder="1" applyAlignment="1">
      <alignment horizontal="centerContinuous"/>
    </xf>
    <xf numFmtId="0" fontId="9" fillId="0" borderId="5" xfId="4" applyFont="1" applyBorder="1" applyAlignment="1">
      <alignment horizontal="centerContinuous"/>
    </xf>
    <xf numFmtId="0" fontId="9" fillId="0" borderId="19" xfId="4" applyFont="1" applyBorder="1"/>
    <xf numFmtId="0" fontId="9" fillId="0" borderId="3" xfId="4" applyFont="1" applyBorder="1"/>
    <xf numFmtId="0" fontId="10" fillId="0" borderId="0" xfId="4" applyFont="1"/>
    <xf numFmtId="14" fontId="9" fillId="0" borderId="0" xfId="4" applyNumberFormat="1" applyFont="1"/>
    <xf numFmtId="166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8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9" fontId="9" fillId="0" borderId="0" xfId="3" applyNumberFormat="1" applyFont="1"/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9" fillId="0" borderId="0" xfId="4" applyNumberFormat="1" applyFont="1"/>
    <xf numFmtId="168" fontId="9" fillId="0" borderId="4" xfId="5" applyNumberFormat="1" applyFont="1" applyBorder="1" applyAlignment="1">
      <alignment horizontal="center"/>
    </xf>
    <xf numFmtId="169" fontId="9" fillId="0" borderId="4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0" fontId="11" fillId="0" borderId="0" xfId="4" applyFont="1"/>
    <xf numFmtId="168" fontId="8" fillId="0" borderId="4" xfId="5" applyNumberFormat="1" applyFont="1" applyBorder="1" applyAlignment="1">
      <alignment horizontal="center"/>
    </xf>
    <xf numFmtId="169" fontId="8" fillId="0" borderId="4" xfId="3" applyNumberFormat="1" applyFont="1" applyBorder="1" applyAlignment="1">
      <alignment horizontal="right"/>
    </xf>
    <xf numFmtId="0" fontId="8" fillId="0" borderId="3" xfId="4" applyFont="1" applyBorder="1"/>
    <xf numFmtId="168" fontId="8" fillId="0" borderId="0" xfId="3" applyNumberFormat="1" applyFont="1" applyAlignment="1">
      <alignment horizontal="right"/>
    </xf>
    <xf numFmtId="168" fontId="11" fillId="0" borderId="23" xfId="5" applyNumberFormat="1" applyFont="1" applyBorder="1" applyAlignment="1">
      <alignment horizontal="center"/>
    </xf>
    <xf numFmtId="169" fontId="11" fillId="0" borderId="23" xfId="3" applyNumberFormat="1" applyFont="1" applyBorder="1" applyAlignment="1">
      <alignment horizontal="right"/>
    </xf>
    <xf numFmtId="170" fontId="8" fillId="0" borderId="0" xfId="4" applyNumberFormat="1" applyFont="1"/>
    <xf numFmtId="167" fontId="8" fillId="0" borderId="0" xfId="5" applyFont="1"/>
    <xf numFmtId="169" fontId="8" fillId="0" borderId="0" xfId="3" applyNumberFormat="1" applyFont="1"/>
    <xf numFmtId="170" fontId="11" fillId="0" borderId="4" xfId="4" applyNumberFormat="1" applyFont="1" applyBorder="1"/>
    <xf numFmtId="170" fontId="8" fillId="0" borderId="4" xfId="4" applyNumberFormat="1" applyFont="1" applyBorder="1"/>
    <xf numFmtId="167" fontId="11" fillId="0" borderId="4" xfId="5" applyFont="1" applyBorder="1"/>
    <xf numFmtId="169" fontId="8" fillId="0" borderId="4" xfId="3" applyNumberFormat="1" applyFont="1" applyBorder="1"/>
    <xf numFmtId="170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20" xfId="4" applyFont="1" applyBorder="1"/>
    <xf numFmtId="0" fontId="9" fillId="0" borderId="4" xfId="4" applyFont="1" applyBorder="1"/>
    <xf numFmtId="170" fontId="9" fillId="0" borderId="4" xfId="4" applyNumberFormat="1" applyFont="1" applyBorder="1"/>
    <xf numFmtId="0" fontId="9" fillId="0" borderId="5" xfId="4" applyFont="1" applyBorder="1"/>
    <xf numFmtId="0" fontId="8" fillId="0" borderId="18" xfId="4" applyFont="1" applyBorder="1" applyAlignment="1">
      <alignment horizontal="center"/>
    </xf>
    <xf numFmtId="0" fontId="8" fillId="0" borderId="2" xfId="4" applyFont="1" applyBorder="1" applyAlignment="1">
      <alignment horizontal="center"/>
    </xf>
    <xf numFmtId="0" fontId="11" fillId="0" borderId="18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11" fillId="0" borderId="2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/>
    </xf>
    <xf numFmtId="0" fontId="8" fillId="0" borderId="5" xfId="4" applyFont="1" applyBorder="1" applyAlignment="1">
      <alignment horizontal="center"/>
    </xf>
    <xf numFmtId="0" fontId="11" fillId="0" borderId="24" xfId="4" applyFont="1" applyBorder="1" applyAlignment="1">
      <alignment horizontal="center" vertical="center" wrapText="1"/>
    </xf>
    <xf numFmtId="0" fontId="11" fillId="0" borderId="25" xfId="4" applyFont="1" applyBorder="1" applyAlignment="1">
      <alignment horizontal="center" vertical="center" wrapText="1"/>
    </xf>
    <xf numFmtId="0" fontId="11" fillId="0" borderId="22" xfId="4" applyFont="1" applyBorder="1" applyAlignment="1">
      <alignment horizontal="center" vertical="center" wrapText="1"/>
    </xf>
    <xf numFmtId="0" fontId="11" fillId="0" borderId="17" xfId="4" applyFont="1" applyBorder="1" applyAlignment="1">
      <alignment horizontal="center" vertical="center"/>
    </xf>
    <xf numFmtId="0" fontId="8" fillId="0" borderId="19" xfId="4" applyFont="1" applyBorder="1"/>
    <xf numFmtId="166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4" fontId="11" fillId="0" borderId="0" xfId="2" applyNumberFormat="1" applyFont="1"/>
    <xf numFmtId="171" fontId="11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4" fontId="8" fillId="0" borderId="26" xfId="2" applyNumberFormat="1" applyFont="1" applyBorder="1" applyAlignment="1">
      <alignment horizontal="center"/>
    </xf>
    <xf numFmtId="171" fontId="8" fillId="0" borderId="26" xfId="2" applyNumberFormat="1" applyFont="1" applyBorder="1" applyAlignment="1">
      <alignment horizontal="right"/>
    </xf>
    <xf numFmtId="164" fontId="8" fillId="0" borderId="23" xfId="2" applyNumberFormat="1" applyFont="1" applyBorder="1" applyAlignment="1">
      <alignment horizontal="center"/>
    </xf>
    <xf numFmtId="171" fontId="8" fillId="0" borderId="23" xfId="2" applyNumberFormat="1" applyFont="1" applyBorder="1" applyAlignment="1">
      <alignment horizontal="right"/>
    </xf>
    <xf numFmtId="170" fontId="8" fillId="0" borderId="0" xfId="4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20" xfId="4" applyFont="1" applyBorder="1"/>
    <xf numFmtId="0" fontId="8" fillId="0" borderId="4" xfId="4" applyFont="1" applyBorder="1"/>
    <xf numFmtId="0" fontId="8" fillId="0" borderId="5" xfId="4" applyFont="1" applyBorder="1"/>
  </cellXfs>
  <cellStyles count="6">
    <cellStyle name="Millares" xfId="2" builtinId="3"/>
    <cellStyle name="Millares 2" xfId="1"/>
    <cellStyle name="Millares 2 2" xfId="5"/>
    <cellStyle name="Moneda" xfId="3" builtinId="4"/>
    <cellStyle name="Normal" xfId="0" builtinId="0"/>
    <cellStyle name="Normal 2 2" xfId="4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81.225.68.21:8899/UROSOFT_CP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76200</xdr:rowOff>
    </xdr:from>
    <xdr:ext cx="2295525" cy="852420"/>
    <xdr:pic>
      <xdr:nvPicPr>
        <xdr:cNvPr id="2" name="Picture 1">
          <a:extLst>
            <a:ext uri="{FF2B5EF4-FFF2-40B4-BE49-F238E27FC236}">
              <a16:creationId xmlns:a16="http://schemas.microsoft.com/office/drawing/2014/main" xmlns="" id="{FD4C36C6-40FC-4A54-A31D-8F03ECF7C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" y="76200"/>
          <a:ext cx="2295525" cy="852420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150\rur%20publicado\REGISTRO%20UNICO%20DE%20RECLAMACIONES%20(RUR)%20OSI%2002_07%20SEPT%202015%20-%20COMPARTIDO%20ALAS%2011_3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ltaa-my.sharepoint.com/Users/srgama/Downloads/GUIA%20CONSOLIDADO%2003122020%20(1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ltaa-my.sharepoint.com/Users/CIRUGIA/Downloads/Anexo_C21012024-0375%20CLINICA%20PUTUMAYO%20901201887_Carte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ORES"/>
      <sheetName val="Datos"/>
      <sheetName val="Prestadores"/>
      <sheetName val="Validacion"/>
      <sheetName val="GENERALIDADES"/>
      <sheetName val="Conceptualizacion-Glosa "/>
      <sheetName val="Conceptualización Glosa"/>
      <sheetName val="Conceptualizacion-Glosa_"/>
      <sheetName val="Conceptualización_Glosa"/>
    </sheetNames>
    <sheetDataSet>
      <sheetData sheetId="0"/>
      <sheetData sheetId="1"/>
      <sheetData sheetId="2"/>
      <sheetData sheetId="3">
        <row r="5">
          <cell r="B5" t="str">
            <v>BARRANQUILLA</v>
          </cell>
          <cell r="C5" t="str">
            <v>ARMENIA</v>
          </cell>
          <cell r="E5" t="str">
            <v>COLSANITAS</v>
          </cell>
        </row>
        <row r="6">
          <cell r="B6" t="str">
            <v>BOGOTA</v>
          </cell>
          <cell r="C6" t="str">
            <v>BARRANQUILLA</v>
          </cell>
          <cell r="E6" t="str">
            <v>EPS SANITAS</v>
          </cell>
        </row>
        <row r="7">
          <cell r="B7" t="str">
            <v>BUCARAMANGA</v>
          </cell>
          <cell r="C7" t="str">
            <v>BOGOTA</v>
          </cell>
          <cell r="E7" t="str">
            <v>MEDISANITAS</v>
          </cell>
        </row>
        <row r="8">
          <cell r="B8" t="str">
            <v>CALI</v>
          </cell>
          <cell r="C8" t="str">
            <v>BUCARAMANGA</v>
          </cell>
        </row>
        <row r="9">
          <cell r="B9" t="str">
            <v>MEDELLIN</v>
          </cell>
          <cell r="C9" t="str">
            <v>CALI</v>
          </cell>
        </row>
        <row r="10">
          <cell r="C10" t="str">
            <v>CARTAGENA</v>
          </cell>
          <cell r="D10" t="str">
            <v>AGUADAS</v>
          </cell>
        </row>
        <row r="11">
          <cell r="C11" t="str">
            <v>CARTAGO</v>
          </cell>
          <cell r="D11" t="str">
            <v>AGUAZUL</v>
          </cell>
        </row>
        <row r="12">
          <cell r="C12" t="str">
            <v>CUCUTA</v>
          </cell>
          <cell r="D12" t="str">
            <v>AGUSTIN CODAZZI</v>
          </cell>
        </row>
        <row r="13">
          <cell r="C13" t="str">
            <v>GIRARDOT</v>
          </cell>
          <cell r="D13" t="str">
            <v>AIPE</v>
          </cell>
        </row>
        <row r="14">
          <cell r="C14" t="str">
            <v>IBAGUE</v>
          </cell>
          <cell r="D14" t="str">
            <v>ALDANA</v>
          </cell>
        </row>
        <row r="15">
          <cell r="C15" t="str">
            <v>LETICIA</v>
          </cell>
          <cell r="D15" t="str">
            <v>ALEJANDRIA</v>
          </cell>
        </row>
        <row r="16">
          <cell r="C16" t="str">
            <v>MANIZALES</v>
          </cell>
          <cell r="D16" t="str">
            <v>ALPUJARRA</v>
          </cell>
        </row>
        <row r="17">
          <cell r="C17" t="str">
            <v>MEDELLIN</v>
          </cell>
          <cell r="D17" t="str">
            <v>ALTO BAUDO</v>
          </cell>
        </row>
        <row r="18">
          <cell r="C18" t="str">
            <v>MONTERIA</v>
          </cell>
          <cell r="D18" t="str">
            <v>ALVARADO</v>
          </cell>
        </row>
        <row r="19">
          <cell r="C19" t="str">
            <v>NEIVA</v>
          </cell>
          <cell r="D19" t="str">
            <v>AMAGA</v>
          </cell>
        </row>
        <row r="20">
          <cell r="C20" t="str">
            <v>PALMIRA</v>
          </cell>
          <cell r="D20" t="str">
            <v>AMALFI</v>
          </cell>
        </row>
        <row r="21">
          <cell r="C21" t="str">
            <v>PASTO</v>
          </cell>
          <cell r="D21" t="str">
            <v>ANDALUCIA</v>
          </cell>
        </row>
        <row r="22">
          <cell r="C22" t="str">
            <v>PEREIRA</v>
          </cell>
          <cell r="D22" t="str">
            <v>ANDES</v>
          </cell>
        </row>
        <row r="23">
          <cell r="C23" t="str">
            <v>POPAYAN</v>
          </cell>
          <cell r="D23" t="str">
            <v>ANGELOPOLIS</v>
          </cell>
        </row>
        <row r="24">
          <cell r="C24" t="str">
            <v>QUIBDO</v>
          </cell>
          <cell r="D24" t="str">
            <v>ANGOSTURA</v>
          </cell>
        </row>
        <row r="25">
          <cell r="C25" t="str">
            <v>RIOHACHA                     </v>
          </cell>
          <cell r="D25" t="str">
            <v>ANOLAIMA</v>
          </cell>
        </row>
        <row r="26">
          <cell r="C26" t="str">
            <v>SAN ANDRES</v>
          </cell>
          <cell r="D26" t="str">
            <v>ANSERMA</v>
          </cell>
        </row>
        <row r="27">
          <cell r="C27" t="str">
            <v>SANTA MARTA</v>
          </cell>
          <cell r="D27" t="str">
            <v>ANSERMANUEVO</v>
          </cell>
        </row>
        <row r="28">
          <cell r="C28" t="str">
            <v>SINCELEJO</v>
          </cell>
          <cell r="D28" t="str">
            <v>ANTIOQUIA</v>
          </cell>
        </row>
        <row r="29">
          <cell r="C29" t="str">
            <v>TULUA</v>
          </cell>
          <cell r="D29" t="str">
            <v>ANZA</v>
          </cell>
        </row>
        <row r="30">
          <cell r="C30" t="str">
            <v>TUNJA</v>
          </cell>
          <cell r="D30" t="str">
            <v>ANZOATEGUI</v>
          </cell>
        </row>
        <row r="31">
          <cell r="C31" t="str">
            <v>VALLEDUPAR</v>
          </cell>
          <cell r="D31" t="str">
            <v>APARTADO</v>
          </cell>
        </row>
        <row r="32">
          <cell r="C32" t="str">
            <v>VILLAVICENCIO</v>
          </cell>
          <cell r="D32" t="str">
            <v>APIA</v>
          </cell>
        </row>
        <row r="33">
          <cell r="C33" t="str">
            <v>YOPAL</v>
          </cell>
          <cell r="D33" t="str">
            <v>AQUITANIA</v>
          </cell>
        </row>
        <row r="34">
          <cell r="D34" t="str">
            <v>ARANZAZU</v>
          </cell>
        </row>
        <row r="35">
          <cell r="D35" t="str">
            <v>ARATOCA</v>
          </cell>
        </row>
        <row r="36">
          <cell r="D36" t="str">
            <v>ARAUCA</v>
          </cell>
        </row>
        <row r="37">
          <cell r="D37" t="str">
            <v>ARBELAEZ</v>
          </cell>
        </row>
        <row r="38">
          <cell r="D38" t="str">
            <v>ARBOLEDA</v>
          </cell>
        </row>
        <row r="39">
          <cell r="D39" t="str">
            <v>ARBOLETES</v>
          </cell>
        </row>
        <row r="40">
          <cell r="D40" t="str">
            <v>ARCABUCO</v>
          </cell>
        </row>
        <row r="41">
          <cell r="D41" t="str">
            <v>ARENAL</v>
          </cell>
        </row>
        <row r="42">
          <cell r="D42" t="str">
            <v>ARGELIA</v>
          </cell>
        </row>
        <row r="43">
          <cell r="D43" t="str">
            <v>ARMENIA</v>
          </cell>
        </row>
        <row r="44">
          <cell r="D44" t="str">
            <v>ATACO</v>
          </cell>
        </row>
        <row r="45">
          <cell r="D45" t="str">
            <v>BARANOA</v>
          </cell>
        </row>
        <row r="46">
          <cell r="D46" t="str">
            <v>BARAYA</v>
          </cell>
        </row>
        <row r="47">
          <cell r="D47" t="str">
            <v>BARBOSA</v>
          </cell>
        </row>
        <row r="48">
          <cell r="D48" t="str">
            <v>BARICHARA</v>
          </cell>
        </row>
        <row r="49">
          <cell r="D49" t="str">
            <v>BARRANCA DE UPIA</v>
          </cell>
        </row>
        <row r="50">
          <cell r="D50" t="str">
            <v>BARRANCABERMEJA</v>
          </cell>
        </row>
        <row r="51">
          <cell r="D51" t="str">
            <v>BARRANCAS</v>
          </cell>
        </row>
        <row r="52">
          <cell r="D52" t="str">
            <v>BARRANQUILLA</v>
          </cell>
        </row>
        <row r="53">
          <cell r="D53" t="str">
            <v>BECERRIL</v>
          </cell>
        </row>
        <row r="54">
          <cell r="D54" t="str">
            <v>BELEN DE LOS ANDAQUIES</v>
          </cell>
        </row>
        <row r="55">
          <cell r="D55" t="str">
            <v>BELEN DE UMBRIA</v>
          </cell>
        </row>
        <row r="56">
          <cell r="D56" t="str">
            <v>BELLO</v>
          </cell>
        </row>
        <row r="57">
          <cell r="D57" t="str">
            <v>BELMIRA</v>
          </cell>
        </row>
        <row r="58">
          <cell r="D58" t="str">
            <v>BETANIA</v>
          </cell>
        </row>
        <row r="59">
          <cell r="D59" t="str">
            <v>BOGOTA</v>
          </cell>
        </row>
        <row r="60">
          <cell r="D60" t="str">
            <v>BOJACA</v>
          </cell>
        </row>
        <row r="61">
          <cell r="D61" t="str">
            <v>BOLIVAR</v>
          </cell>
        </row>
        <row r="62">
          <cell r="D62" t="str">
            <v>BOYACA</v>
          </cell>
        </row>
        <row r="63">
          <cell r="D63" t="str">
            <v>BRICEÑO</v>
          </cell>
        </row>
        <row r="64">
          <cell r="D64" t="str">
            <v>BUCARAMANGA</v>
          </cell>
        </row>
        <row r="65">
          <cell r="D65" t="str">
            <v>BUENAVENTURA</v>
          </cell>
        </row>
        <row r="66">
          <cell r="D66" t="str">
            <v>BUENAVISTA</v>
          </cell>
        </row>
        <row r="67">
          <cell r="D67" t="str">
            <v>BUGA</v>
          </cell>
        </row>
        <row r="68">
          <cell r="D68" t="str">
            <v>CA?ASGORDAS</v>
          </cell>
        </row>
        <row r="69">
          <cell r="D69" t="str">
            <v>CABUYARO</v>
          </cell>
        </row>
        <row r="70">
          <cell r="D70" t="str">
            <v>CACHIRA</v>
          </cell>
        </row>
        <row r="71">
          <cell r="D71" t="str">
            <v>CAICEDO</v>
          </cell>
        </row>
        <row r="72">
          <cell r="D72" t="str">
            <v>CAICEDONIA</v>
          </cell>
        </row>
        <row r="73">
          <cell r="D73" t="str">
            <v>CAJAMARCA</v>
          </cell>
        </row>
        <row r="74">
          <cell r="D74" t="str">
            <v>CAJIBIO</v>
          </cell>
        </row>
        <row r="75">
          <cell r="D75" t="str">
            <v>CAJICA</v>
          </cell>
        </row>
        <row r="76">
          <cell r="D76" t="str">
            <v>CALARCA</v>
          </cell>
        </row>
        <row r="77">
          <cell r="D77" t="str">
            <v>CALDAS</v>
          </cell>
        </row>
        <row r="78">
          <cell r="D78" t="str">
            <v>CALI</v>
          </cell>
        </row>
        <row r="79">
          <cell r="D79" t="str">
            <v>CALIMA</v>
          </cell>
        </row>
        <row r="80">
          <cell r="D80" t="str">
            <v>CALOTO</v>
          </cell>
        </row>
        <row r="81">
          <cell r="D81" t="str">
            <v>CAMPOALEGRE</v>
          </cell>
        </row>
        <row r="82">
          <cell r="D82" t="str">
            <v>CANDELARIA</v>
          </cell>
        </row>
        <row r="83">
          <cell r="D83" t="str">
            <v>CAPITANEJO</v>
          </cell>
        </row>
        <row r="84">
          <cell r="D84" t="str">
            <v>CAQUEZA</v>
          </cell>
        </row>
        <row r="85">
          <cell r="D85" t="str">
            <v>CARACOLI</v>
          </cell>
        </row>
        <row r="86">
          <cell r="D86" t="str">
            <v>CARAMANTA</v>
          </cell>
        </row>
        <row r="87">
          <cell r="D87" t="str">
            <v>CAREPA</v>
          </cell>
        </row>
        <row r="88">
          <cell r="D88" t="str">
            <v>CARMEN DE CARUPA</v>
          </cell>
        </row>
        <row r="89">
          <cell r="D89" t="str">
            <v>CARMEN DE VIBORAL</v>
          </cell>
        </row>
        <row r="90">
          <cell r="D90" t="str">
            <v>CAROLINA</v>
          </cell>
        </row>
        <row r="91">
          <cell r="D91" t="str">
            <v>CARTAGENA</v>
          </cell>
        </row>
        <row r="92">
          <cell r="D92" t="str">
            <v>CARTAGO</v>
          </cell>
        </row>
        <row r="93">
          <cell r="D93" t="str">
            <v>CASABIANCA</v>
          </cell>
        </row>
        <row r="94">
          <cell r="D94" t="str">
            <v>CASTILLA LA NUEVA</v>
          </cell>
        </row>
        <row r="95">
          <cell r="D95" t="str">
            <v>CAUCASIA</v>
          </cell>
        </row>
        <row r="96">
          <cell r="D96" t="str">
            <v>CERETE</v>
          </cell>
        </row>
        <row r="97">
          <cell r="D97" t="str">
            <v>CHAPARRAL</v>
          </cell>
        </row>
        <row r="98">
          <cell r="D98" t="str">
            <v>CHARALA</v>
          </cell>
        </row>
        <row r="99">
          <cell r="D99" t="str">
            <v>CHARTA</v>
          </cell>
        </row>
        <row r="100">
          <cell r="D100" t="str">
            <v>CHIA</v>
          </cell>
        </row>
        <row r="101">
          <cell r="D101" t="str">
            <v>CHIGORODO</v>
          </cell>
        </row>
        <row r="102">
          <cell r="D102" t="str">
            <v>CHIMA</v>
          </cell>
        </row>
        <row r="103">
          <cell r="D103" t="str">
            <v>CHINACOTA</v>
          </cell>
        </row>
        <row r="104">
          <cell r="D104" t="str">
            <v>CHINCHINA</v>
          </cell>
        </row>
        <row r="105">
          <cell r="D105" t="str">
            <v>CHINU</v>
          </cell>
        </row>
        <row r="106">
          <cell r="D106" t="str">
            <v>CHIPATA</v>
          </cell>
        </row>
        <row r="107">
          <cell r="D107" t="str">
            <v>CHIQUINQUIRA</v>
          </cell>
        </row>
        <row r="108">
          <cell r="D108" t="str">
            <v>CHIRIGUANA</v>
          </cell>
        </row>
        <row r="109">
          <cell r="D109" t="str">
            <v>CHOCONTA</v>
          </cell>
        </row>
        <row r="110">
          <cell r="D110" t="str">
            <v>CIENAGA</v>
          </cell>
        </row>
        <row r="111">
          <cell r="D111" t="str">
            <v>CIMITARRA</v>
          </cell>
        </row>
        <row r="112">
          <cell r="D112" t="str">
            <v>CIRCASIA</v>
          </cell>
        </row>
        <row r="113">
          <cell r="D113" t="str">
            <v>CISNEROS</v>
          </cell>
        </row>
        <row r="114">
          <cell r="D114" t="str">
            <v>COCORNA</v>
          </cell>
        </row>
        <row r="115">
          <cell r="D115" t="str">
            <v>COELLO</v>
          </cell>
        </row>
        <row r="116">
          <cell r="D116" t="str">
            <v>CONCEPCION</v>
          </cell>
        </row>
        <row r="117">
          <cell r="D117" t="str">
            <v>CONCORDIA</v>
          </cell>
        </row>
        <row r="118">
          <cell r="D118" t="str">
            <v>CONDOTO</v>
          </cell>
        </row>
        <row r="119">
          <cell r="D119" t="str">
            <v>CONSACA</v>
          </cell>
        </row>
        <row r="120">
          <cell r="D120" t="str">
            <v>CONTRATACION</v>
          </cell>
        </row>
        <row r="121">
          <cell r="D121" t="str">
            <v>COPACABANA</v>
          </cell>
        </row>
        <row r="122">
          <cell r="D122" t="str">
            <v>CORDOBA</v>
          </cell>
        </row>
        <row r="123">
          <cell r="D123" t="str">
            <v>COROZAL</v>
          </cell>
        </row>
        <row r="124">
          <cell r="D124" t="str">
            <v>COTA</v>
          </cell>
        </row>
        <row r="125">
          <cell r="D125" t="str">
            <v>CUBARRAL</v>
          </cell>
        </row>
        <row r="126">
          <cell r="D126" t="str">
            <v>CUCUTA</v>
          </cell>
        </row>
        <row r="127">
          <cell r="D127" t="str">
            <v>CUMARAL</v>
          </cell>
        </row>
        <row r="128">
          <cell r="D128" t="str">
            <v>CUMBAL</v>
          </cell>
        </row>
        <row r="129">
          <cell r="D129" t="str">
            <v>CUNDAY</v>
          </cell>
        </row>
        <row r="130">
          <cell r="D130" t="str">
            <v>DAGUA</v>
          </cell>
        </row>
        <row r="131">
          <cell r="D131" t="str">
            <v>DOLORES</v>
          </cell>
        </row>
        <row r="132">
          <cell r="D132" t="str">
            <v>DON MATIAS</v>
          </cell>
        </row>
        <row r="133">
          <cell r="D133" t="str">
            <v>DOS QUEBRADAS</v>
          </cell>
        </row>
        <row r="134">
          <cell r="D134" t="str">
            <v>DUITAMA</v>
          </cell>
        </row>
        <row r="135">
          <cell r="D135" t="str">
            <v>EBEJICO</v>
          </cell>
        </row>
        <row r="136">
          <cell r="D136" t="str">
            <v>EL AGUILA</v>
          </cell>
        </row>
        <row r="137">
          <cell r="D137" t="str">
            <v>EL BAGRE</v>
          </cell>
        </row>
        <row r="138">
          <cell r="D138" t="str">
            <v>EL BANCO</v>
          </cell>
        </row>
        <row r="139">
          <cell r="D139" t="str">
            <v>EL CAIRO</v>
          </cell>
        </row>
        <row r="140">
          <cell r="D140" t="str">
            <v>EL CALVARIO</v>
          </cell>
        </row>
        <row r="141">
          <cell r="D141" t="str">
            <v>EL CARMEN</v>
          </cell>
        </row>
        <row r="142">
          <cell r="D142" t="str">
            <v>EL CARMEN DE BOLIVAR</v>
          </cell>
        </row>
        <row r="143">
          <cell r="D143" t="str">
            <v>EL CASTILLO</v>
          </cell>
        </row>
        <row r="144">
          <cell r="D144" t="str">
            <v>EL CERRITO</v>
          </cell>
        </row>
        <row r="145">
          <cell r="D145" t="str">
            <v>EL COLEGIO</v>
          </cell>
        </row>
        <row r="146">
          <cell r="D146" t="str">
            <v>EL GUACAMAYO</v>
          </cell>
        </row>
        <row r="147">
          <cell r="D147" t="str">
            <v>EL ROSAL</v>
          </cell>
        </row>
        <row r="148">
          <cell r="D148" t="str">
            <v>ENTRERRIOS</v>
          </cell>
        </row>
        <row r="149">
          <cell r="D149" t="str">
            <v>ENVIGADO</v>
          </cell>
        </row>
        <row r="150">
          <cell r="D150" t="str">
            <v>ESPINAL</v>
          </cell>
        </row>
        <row r="151">
          <cell r="D151" t="str">
            <v>FACATATIVA</v>
          </cell>
        </row>
        <row r="152">
          <cell r="D152" t="str">
            <v>FALAN</v>
          </cell>
        </row>
        <row r="153">
          <cell r="D153" t="str">
            <v>FILADELFIA</v>
          </cell>
        </row>
        <row r="154">
          <cell r="D154" t="str">
            <v>FILANDIA</v>
          </cell>
        </row>
        <row r="155">
          <cell r="D155" t="str">
            <v>FLANDES</v>
          </cell>
        </row>
        <row r="156">
          <cell r="D156" t="str">
            <v>FLORENCIA</v>
          </cell>
        </row>
        <row r="157">
          <cell r="D157" t="str">
            <v>FLORIAN</v>
          </cell>
        </row>
        <row r="158">
          <cell r="D158" t="str">
            <v>FLORIDA</v>
          </cell>
        </row>
        <row r="159">
          <cell r="D159" t="str">
            <v>FLORIDABLANCA</v>
          </cell>
        </row>
        <row r="160">
          <cell r="D160" t="str">
            <v>FOMEQUE</v>
          </cell>
        </row>
        <row r="161">
          <cell r="D161" t="str">
            <v>FORTUL</v>
          </cell>
        </row>
        <row r="162">
          <cell r="D162" t="str">
            <v>FREDONIA</v>
          </cell>
        </row>
        <row r="163">
          <cell r="D163" t="str">
            <v>FRESNO</v>
          </cell>
        </row>
        <row r="164">
          <cell r="D164" t="str">
            <v>FRONTINO</v>
          </cell>
        </row>
        <row r="165">
          <cell r="D165" t="str">
            <v>FUENTE DE ORO</v>
          </cell>
        </row>
        <row r="166">
          <cell r="D166" t="str">
            <v>FUNDACION</v>
          </cell>
        </row>
        <row r="167">
          <cell r="D167" t="str">
            <v>FUNZA</v>
          </cell>
        </row>
        <row r="168">
          <cell r="D168" t="str">
            <v>FUSAGASUGA</v>
          </cell>
        </row>
        <row r="169">
          <cell r="D169" t="str">
            <v>GACHANCIPA</v>
          </cell>
        </row>
        <row r="170">
          <cell r="D170" t="str">
            <v>GACHETA</v>
          </cell>
        </row>
        <row r="171">
          <cell r="D171" t="str">
            <v>GALAN</v>
          </cell>
        </row>
        <row r="172">
          <cell r="D172" t="str">
            <v>GAMARRA</v>
          </cell>
        </row>
        <row r="173">
          <cell r="D173" t="str">
            <v>GARAGOA</v>
          </cell>
        </row>
        <row r="174">
          <cell r="D174" t="str">
            <v>GARZON</v>
          </cell>
        </row>
        <row r="175">
          <cell r="D175" t="str">
            <v>GENOVA</v>
          </cell>
        </row>
        <row r="176">
          <cell r="D176" t="str">
            <v>GIGANTE</v>
          </cell>
        </row>
        <row r="177">
          <cell r="D177" t="str">
            <v>GINEBRA</v>
          </cell>
        </row>
        <row r="178">
          <cell r="D178" t="str">
            <v>GIRALDO</v>
          </cell>
        </row>
        <row r="179">
          <cell r="D179" t="str">
            <v>GIRARDOT</v>
          </cell>
        </row>
        <row r="180">
          <cell r="D180" t="str">
            <v>GIRARDOTA</v>
          </cell>
        </row>
        <row r="181">
          <cell r="D181" t="str">
            <v>GIRON</v>
          </cell>
        </row>
        <row r="182">
          <cell r="D182" t="str">
            <v>GOMEZ PLATA</v>
          </cell>
        </row>
        <row r="183">
          <cell r="D183" t="str">
            <v>GRAMALOTE</v>
          </cell>
        </row>
        <row r="184">
          <cell r="D184" t="str">
            <v>GRANADA</v>
          </cell>
        </row>
        <row r="185">
          <cell r="D185" t="str">
            <v>GUACA</v>
          </cell>
        </row>
        <row r="186">
          <cell r="D186" t="str">
            <v>GUACARI</v>
          </cell>
        </row>
        <row r="187">
          <cell r="D187" t="str">
            <v>GUACHETA</v>
          </cell>
        </row>
        <row r="188">
          <cell r="D188" t="str">
            <v>GUADALUPE</v>
          </cell>
        </row>
        <row r="189">
          <cell r="D189" t="str">
            <v>GUADUAS</v>
          </cell>
        </row>
        <row r="190">
          <cell r="D190" t="str">
            <v>GUAITARILLA</v>
          </cell>
        </row>
        <row r="191">
          <cell r="D191" t="str">
            <v>GUAMAL</v>
          </cell>
        </row>
        <row r="192">
          <cell r="D192" t="str">
            <v>GUAMO</v>
          </cell>
        </row>
        <row r="193">
          <cell r="D193" t="str">
            <v>GUARNE</v>
          </cell>
        </row>
        <row r="194">
          <cell r="D194" t="str">
            <v>GUASCA</v>
          </cell>
        </row>
        <row r="195">
          <cell r="D195" t="str">
            <v>GUATAVITA</v>
          </cell>
        </row>
        <row r="196">
          <cell r="D196" t="str">
            <v>GUATEQUE</v>
          </cell>
        </row>
        <row r="197">
          <cell r="D197" t="str">
            <v>GUATICA</v>
          </cell>
        </row>
        <row r="198">
          <cell r="D198" t="str">
            <v>GUAVATA</v>
          </cell>
        </row>
        <row r="199">
          <cell r="D199" t="str">
            <v>GUAYATA</v>
          </cell>
        </row>
        <row r="200">
          <cell r="D200" t="str">
            <v>HELICONIA</v>
          </cell>
        </row>
        <row r="201">
          <cell r="D201" t="str">
            <v>HERVEO</v>
          </cell>
        </row>
        <row r="202">
          <cell r="D202" t="str">
            <v>HISPANIA</v>
          </cell>
        </row>
        <row r="203">
          <cell r="D203" t="str">
            <v>HONDA</v>
          </cell>
        </row>
        <row r="204">
          <cell r="D204" t="str">
            <v>IBAGUE</v>
          </cell>
        </row>
        <row r="205">
          <cell r="D205" t="str">
            <v>IMUES</v>
          </cell>
        </row>
        <row r="206">
          <cell r="D206" t="str">
            <v>INIRIDA</v>
          </cell>
        </row>
        <row r="207">
          <cell r="D207" t="str">
            <v>IPIALES</v>
          </cell>
        </row>
        <row r="208">
          <cell r="D208" t="str">
            <v>IQUIRA</v>
          </cell>
        </row>
        <row r="209">
          <cell r="D209" t="str">
            <v>ITAGUI</v>
          </cell>
        </row>
        <row r="210">
          <cell r="D210" t="str">
            <v>ITSMINA</v>
          </cell>
        </row>
        <row r="211">
          <cell r="D211" t="str">
            <v>JAMBALO</v>
          </cell>
        </row>
        <row r="212">
          <cell r="D212" t="str">
            <v>JAMUNDI</v>
          </cell>
        </row>
        <row r="213">
          <cell r="D213" t="str">
            <v>JARDIN</v>
          </cell>
        </row>
        <row r="214">
          <cell r="D214" t="str">
            <v>JENESANO</v>
          </cell>
        </row>
        <row r="215">
          <cell r="D215" t="str">
            <v>JERICO</v>
          </cell>
        </row>
        <row r="216">
          <cell r="D216" t="str">
            <v>JUNIN</v>
          </cell>
        </row>
        <row r="217">
          <cell r="D217" t="str">
            <v>LA CALERA</v>
          </cell>
        </row>
        <row r="218">
          <cell r="D218" t="str">
            <v>LA CEJA</v>
          </cell>
        </row>
        <row r="219">
          <cell r="D219" t="str">
            <v>LA CUMBRE</v>
          </cell>
        </row>
        <row r="220">
          <cell r="D220" t="str">
            <v>LA DORADA</v>
          </cell>
        </row>
        <row r="221">
          <cell r="D221" t="str">
            <v>LA ESTRELLA</v>
          </cell>
        </row>
        <row r="222">
          <cell r="D222" t="str">
            <v>LA MACARENA</v>
          </cell>
        </row>
        <row r="223">
          <cell r="D223" t="str">
            <v>LA MESA</v>
          </cell>
        </row>
        <row r="224">
          <cell r="D224" t="str">
            <v>LA PALMA</v>
          </cell>
        </row>
        <row r="225">
          <cell r="D225" t="str">
            <v>LA PLATA</v>
          </cell>
        </row>
        <row r="226">
          <cell r="D226" t="str">
            <v>LA TEBAIDA</v>
          </cell>
        </row>
        <row r="227">
          <cell r="D227" t="str">
            <v>LA UNION</v>
          </cell>
        </row>
        <row r="228">
          <cell r="D228" t="str">
            <v>LA URIBE</v>
          </cell>
        </row>
        <row r="229">
          <cell r="D229" t="str">
            <v>LA VEGA</v>
          </cell>
        </row>
        <row r="230">
          <cell r="D230" t="str">
            <v>LA VICTORIA</v>
          </cell>
        </row>
        <row r="231">
          <cell r="D231" t="str">
            <v>LANDAZURI</v>
          </cell>
        </row>
        <row r="232">
          <cell r="D232" t="str">
            <v>LEBRIJA</v>
          </cell>
        </row>
        <row r="233">
          <cell r="D233" t="str">
            <v>LEBRIJA</v>
          </cell>
        </row>
        <row r="234">
          <cell r="D234" t="str">
            <v>LEJANIAS</v>
          </cell>
        </row>
        <row r="235">
          <cell r="D235" t="str">
            <v>LERIDA</v>
          </cell>
        </row>
        <row r="236">
          <cell r="D236" t="str">
            <v>LETICIA</v>
          </cell>
        </row>
        <row r="237">
          <cell r="D237" t="str">
            <v>LIBANO</v>
          </cell>
        </row>
        <row r="238">
          <cell r="D238" t="str">
            <v>LIBORINA</v>
          </cell>
        </row>
        <row r="239">
          <cell r="D239" t="str">
            <v>LORICA</v>
          </cell>
        </row>
        <row r="240">
          <cell r="D240" t="str">
            <v>LOS PATIOS</v>
          </cell>
        </row>
        <row r="241">
          <cell r="D241" t="str">
            <v>MADRID</v>
          </cell>
        </row>
        <row r="242">
          <cell r="D242" t="str">
            <v>MAGANGUE</v>
          </cell>
        </row>
        <row r="243">
          <cell r="D243" t="str">
            <v>MAICAO</v>
          </cell>
        </row>
        <row r="244">
          <cell r="D244" t="str">
            <v>MALAGA</v>
          </cell>
        </row>
        <row r="245">
          <cell r="D245" t="str">
            <v>MALLAMA</v>
          </cell>
        </row>
        <row r="246">
          <cell r="D246" t="str">
            <v>MANIZALES</v>
          </cell>
        </row>
        <row r="247">
          <cell r="D247" t="str">
            <v>MANZANARES</v>
          </cell>
        </row>
        <row r="248">
          <cell r="D248" t="str">
            <v>MAPIRIPAN</v>
          </cell>
        </row>
        <row r="249">
          <cell r="D249" t="str">
            <v>MARINILLA</v>
          </cell>
        </row>
        <row r="250">
          <cell r="D250" t="str">
            <v>MARIQUITA</v>
          </cell>
        </row>
        <row r="251">
          <cell r="D251" t="str">
            <v>MARQUETALIA</v>
          </cell>
        </row>
        <row r="252">
          <cell r="D252" t="str">
            <v>MARSELLA</v>
          </cell>
        </row>
        <row r="253">
          <cell r="D253" t="str">
            <v>MEDELLIN</v>
          </cell>
        </row>
        <row r="254">
          <cell r="D254" t="str">
            <v>MEDINA</v>
          </cell>
        </row>
        <row r="255">
          <cell r="D255" t="str">
            <v>MELGAR</v>
          </cell>
        </row>
        <row r="256">
          <cell r="D256" t="str">
            <v>MESETAS</v>
          </cell>
        </row>
        <row r="257">
          <cell r="D257" t="str">
            <v>MIRAFLORES</v>
          </cell>
        </row>
        <row r="258">
          <cell r="D258" t="str">
            <v>MIRANDA</v>
          </cell>
        </row>
        <row r="259">
          <cell r="D259" t="str">
            <v>MISTRATO</v>
          </cell>
        </row>
        <row r="260">
          <cell r="D260" t="str">
            <v>MITU</v>
          </cell>
        </row>
        <row r="261">
          <cell r="D261" t="str">
            <v>MOCOA</v>
          </cell>
        </row>
        <row r="262">
          <cell r="D262" t="str">
            <v>MOGOTES</v>
          </cell>
        </row>
        <row r="263">
          <cell r="D263" t="str">
            <v>MOMPOS</v>
          </cell>
        </row>
        <row r="264">
          <cell r="D264" t="str">
            <v>MONIQUIRA</v>
          </cell>
        </row>
        <row r="265">
          <cell r="D265" t="str">
            <v>MONTEBELLO</v>
          </cell>
        </row>
        <row r="266">
          <cell r="D266" t="str">
            <v>MONTENEGRO</v>
          </cell>
        </row>
        <row r="267">
          <cell r="D267" t="str">
            <v>MONTERIA</v>
          </cell>
        </row>
        <row r="268">
          <cell r="D268" t="str">
            <v>MOSQUERA</v>
          </cell>
        </row>
        <row r="269">
          <cell r="D269" t="str">
            <v>MUZO</v>
          </cell>
        </row>
        <row r="270">
          <cell r="D270" t="str">
            <v>NATAGAIMA</v>
          </cell>
        </row>
        <row r="271">
          <cell r="D271" t="str">
            <v>NECHI</v>
          </cell>
        </row>
        <row r="272">
          <cell r="D272" t="str">
            <v>NECOCLI</v>
          </cell>
        </row>
        <row r="273">
          <cell r="D273" t="str">
            <v>NEIRA</v>
          </cell>
        </row>
        <row r="274">
          <cell r="D274" t="str">
            <v>NEIVA</v>
          </cell>
        </row>
        <row r="275">
          <cell r="D275" t="str">
            <v>NUEVO COLON</v>
          </cell>
        </row>
        <row r="276">
          <cell r="D276" t="str">
            <v>OBANDO</v>
          </cell>
        </row>
        <row r="277">
          <cell r="D277" t="str">
            <v>OCAMONTE</v>
          </cell>
        </row>
        <row r="278">
          <cell r="D278" t="str">
            <v>OCAÑA</v>
          </cell>
        </row>
        <row r="279">
          <cell r="D279" t="str">
            <v>OIBA</v>
          </cell>
        </row>
        <row r="280">
          <cell r="D280" t="str">
            <v>ONZAGA</v>
          </cell>
        </row>
        <row r="281">
          <cell r="D281" t="str">
            <v>ORITO</v>
          </cell>
        </row>
        <row r="282">
          <cell r="D282" t="str">
            <v>ORTEGA</v>
          </cell>
        </row>
        <row r="283">
          <cell r="D283" t="str">
            <v>OTANCHE</v>
          </cell>
        </row>
        <row r="284">
          <cell r="D284" t="str">
            <v>PACHO</v>
          </cell>
        </row>
        <row r="285">
          <cell r="D285" t="str">
            <v>PACORA</v>
          </cell>
        </row>
        <row r="286">
          <cell r="D286" t="str">
            <v>PAICOL</v>
          </cell>
        </row>
        <row r="287">
          <cell r="D287" t="str">
            <v>PAILITAS</v>
          </cell>
        </row>
        <row r="288">
          <cell r="D288" t="str">
            <v>PAIPA</v>
          </cell>
        </row>
        <row r="289">
          <cell r="D289" t="str">
            <v>PALERMO</v>
          </cell>
        </row>
        <row r="290">
          <cell r="D290" t="str">
            <v>PALESTINA</v>
          </cell>
        </row>
        <row r="291">
          <cell r="D291" t="str">
            <v>PALMIRA</v>
          </cell>
        </row>
        <row r="292">
          <cell r="D292" t="str">
            <v>PAMPLONA</v>
          </cell>
        </row>
        <row r="293">
          <cell r="D293" t="str">
            <v>PARAMO</v>
          </cell>
        </row>
        <row r="294">
          <cell r="D294" t="str">
            <v>PASTO</v>
          </cell>
        </row>
        <row r="295">
          <cell r="D295" t="str">
            <v>PAYA</v>
          </cell>
        </row>
        <row r="296">
          <cell r="D296" t="str">
            <v>PE?OL</v>
          </cell>
        </row>
        <row r="297">
          <cell r="D297" t="str">
            <v>PENSILVANIA</v>
          </cell>
        </row>
        <row r="298">
          <cell r="D298" t="str">
            <v>PEQUE</v>
          </cell>
        </row>
        <row r="299">
          <cell r="D299" t="str">
            <v>PEREIRA</v>
          </cell>
        </row>
        <row r="300">
          <cell r="D300" t="str">
            <v>PIEDECUESTA</v>
          </cell>
        </row>
        <row r="301">
          <cell r="D301" t="str">
            <v>PIEDRAS</v>
          </cell>
        </row>
        <row r="302">
          <cell r="D302" t="str">
            <v>PIENDAMO</v>
          </cell>
        </row>
        <row r="303">
          <cell r="D303" t="str">
            <v>PIJAO</v>
          </cell>
        </row>
        <row r="304">
          <cell r="D304" t="str">
            <v>PINILLOS</v>
          </cell>
        </row>
        <row r="305">
          <cell r="D305" t="str">
            <v>PITAL</v>
          </cell>
        </row>
        <row r="306">
          <cell r="D306" t="str">
            <v>PITALITO</v>
          </cell>
        </row>
        <row r="307">
          <cell r="D307" t="str">
            <v>PIVIJAY</v>
          </cell>
        </row>
        <row r="308">
          <cell r="D308" t="str">
            <v>PLANADAS</v>
          </cell>
        </row>
        <row r="309">
          <cell r="D309" t="str">
            <v>PLANETA RICA</v>
          </cell>
        </row>
        <row r="310">
          <cell r="D310" t="str">
            <v>PLATO</v>
          </cell>
        </row>
        <row r="311">
          <cell r="D311" t="str">
            <v>POPAYAN</v>
          </cell>
        </row>
        <row r="312">
          <cell r="D312" t="str">
            <v>PRADERA</v>
          </cell>
        </row>
        <row r="313">
          <cell r="D313" t="str">
            <v>PRADO</v>
          </cell>
        </row>
        <row r="314">
          <cell r="D314" t="str">
            <v>PUEBLO RICO</v>
          </cell>
        </row>
        <row r="315">
          <cell r="D315" t="str">
            <v>PUEBLORRICO</v>
          </cell>
        </row>
        <row r="316">
          <cell r="D316" t="str">
            <v>PUENTE NACIONAL</v>
          </cell>
        </row>
        <row r="317">
          <cell r="D317" t="str">
            <v>PUERRES</v>
          </cell>
        </row>
        <row r="318">
          <cell r="D318" t="str">
            <v>PUERTO ASIS</v>
          </cell>
        </row>
        <row r="319">
          <cell r="D319" t="str">
            <v>PUERTO BERRIO</v>
          </cell>
        </row>
        <row r="320">
          <cell r="D320" t="str">
            <v>PUERTO BOYACA</v>
          </cell>
        </row>
        <row r="321">
          <cell r="D321" t="str">
            <v>PUERTO COLOMBIA</v>
          </cell>
        </row>
        <row r="322">
          <cell r="D322" t="str">
            <v>PUERTO CONCORDIA</v>
          </cell>
        </row>
        <row r="323">
          <cell r="D323" t="str">
            <v>PUERTO GAITAN</v>
          </cell>
        </row>
        <row r="324">
          <cell r="D324" t="str">
            <v>PUERTO LEGUIZAMO</v>
          </cell>
        </row>
        <row r="325">
          <cell r="D325" t="str">
            <v>PUERTO LLERAS</v>
          </cell>
        </row>
        <row r="326">
          <cell r="D326" t="str">
            <v>PUERTO LOPEZ</v>
          </cell>
        </row>
        <row r="327">
          <cell r="D327" t="str">
            <v>PUERTO NARE</v>
          </cell>
        </row>
        <row r="328">
          <cell r="D328" t="str">
            <v>PUERTO RICO</v>
          </cell>
        </row>
        <row r="329">
          <cell r="D329" t="str">
            <v>PUERTO SALGAR</v>
          </cell>
        </row>
        <row r="330">
          <cell r="D330" t="str">
            <v>PUERTO TEJADA</v>
          </cell>
        </row>
        <row r="331">
          <cell r="D331" t="str">
            <v>PUERTO TRIUNFO</v>
          </cell>
        </row>
        <row r="332">
          <cell r="D332" t="str">
            <v>PURIFICACION</v>
          </cell>
        </row>
        <row r="333">
          <cell r="D333" t="str">
            <v>QUIBDO</v>
          </cell>
        </row>
        <row r="334">
          <cell r="D334" t="str">
            <v>QUIMBAYA</v>
          </cell>
        </row>
        <row r="335">
          <cell r="D335" t="str">
            <v>QUINCHIA</v>
          </cell>
        </row>
        <row r="336">
          <cell r="D336" t="str">
            <v>RAMIRIQUI</v>
          </cell>
        </row>
        <row r="337">
          <cell r="D337" t="str">
            <v>REMEDIOS</v>
          </cell>
        </row>
        <row r="338">
          <cell r="D338" t="str">
            <v>RESTREPO</v>
          </cell>
        </row>
        <row r="339">
          <cell r="D339" t="str">
            <v>RETIRO</v>
          </cell>
        </row>
        <row r="340">
          <cell r="D340" t="str">
            <v>RICAURTE</v>
          </cell>
        </row>
        <row r="341">
          <cell r="D341" t="str">
            <v>RIO DE ORO</v>
          </cell>
        </row>
        <row r="342">
          <cell r="D342" t="str">
            <v>RIOFRIO</v>
          </cell>
        </row>
        <row r="343">
          <cell r="D343" t="str">
            <v>RIOHACHA</v>
          </cell>
        </row>
        <row r="344">
          <cell r="D344" t="str">
            <v>RIONEGRO</v>
          </cell>
        </row>
        <row r="345">
          <cell r="D345" t="str">
            <v>RIOSUCIO</v>
          </cell>
        </row>
        <row r="346">
          <cell r="D346" t="str">
            <v>RIVERA</v>
          </cell>
        </row>
        <row r="347">
          <cell r="D347" t="str">
            <v>ROLDANILLO</v>
          </cell>
        </row>
        <row r="348">
          <cell r="D348" t="str">
            <v>RONCESVALLES</v>
          </cell>
        </row>
        <row r="349">
          <cell r="D349" t="str">
            <v>ROVIRA</v>
          </cell>
        </row>
        <row r="350">
          <cell r="D350" t="str">
            <v>S.ANTONIO TEQUENDAMA</v>
          </cell>
        </row>
        <row r="351">
          <cell r="D351" t="str">
            <v>SABANA DE TORRES</v>
          </cell>
        </row>
        <row r="352">
          <cell r="D352" t="str">
            <v>SABANAGRANDE</v>
          </cell>
        </row>
        <row r="353">
          <cell r="D353" t="str">
            <v>SABANALARGA</v>
          </cell>
        </row>
        <row r="354">
          <cell r="D354" t="str">
            <v>SABANETA</v>
          </cell>
        </row>
        <row r="355">
          <cell r="D355" t="str">
            <v>SABOYA</v>
          </cell>
        </row>
        <row r="356">
          <cell r="D356" t="str">
            <v>SAHAGUN</v>
          </cell>
        </row>
        <row r="357">
          <cell r="D357" t="str">
            <v>SALADOBLANCO</v>
          </cell>
        </row>
        <row r="358">
          <cell r="D358" t="str">
            <v>SALAMINA</v>
          </cell>
        </row>
        <row r="359">
          <cell r="D359" t="str">
            <v>SALDA#A</v>
          </cell>
        </row>
        <row r="360">
          <cell r="D360" t="str">
            <v>SALENTO</v>
          </cell>
        </row>
        <row r="361">
          <cell r="D361" t="str">
            <v>SALGAR</v>
          </cell>
        </row>
        <row r="362">
          <cell r="D362" t="str">
            <v>SAMACA</v>
          </cell>
        </row>
        <row r="363">
          <cell r="D363" t="str">
            <v>SAN AGUSTIN</v>
          </cell>
        </row>
        <row r="364">
          <cell r="D364" t="str">
            <v>SAN ALBERTO</v>
          </cell>
        </row>
        <row r="365">
          <cell r="D365" t="str">
            <v>SAN ANDRES</v>
          </cell>
        </row>
        <row r="366">
          <cell r="D366" t="str">
            <v>SAN ANTONIO</v>
          </cell>
        </row>
        <row r="367">
          <cell r="D367" t="str">
            <v>SAN CARLOS GUAROA</v>
          </cell>
        </row>
        <row r="368">
          <cell r="D368" t="str">
            <v>SAN FRANCISCO</v>
          </cell>
        </row>
        <row r="369">
          <cell r="D369" t="str">
            <v>SAN GIL</v>
          </cell>
        </row>
        <row r="370">
          <cell r="D370" t="str">
            <v>SAN JERONIMO</v>
          </cell>
        </row>
        <row r="371">
          <cell r="D371" t="str">
            <v>SAN JOAQUIN</v>
          </cell>
        </row>
        <row r="372">
          <cell r="D372" t="str">
            <v>SAN JOSE</v>
          </cell>
        </row>
        <row r="373">
          <cell r="D373" t="str">
            <v>SAN JOSE DE LA MONTA?A</v>
          </cell>
        </row>
        <row r="374">
          <cell r="D374" t="str">
            <v>SAN JOSE DEL GUAVIARE</v>
          </cell>
        </row>
        <row r="375">
          <cell r="D375" t="str">
            <v>SAN JUAN DE ARAMA</v>
          </cell>
        </row>
        <row r="376">
          <cell r="D376" t="str">
            <v>SAN JUAN DE RIO SECO</v>
          </cell>
        </row>
        <row r="377">
          <cell r="D377" t="str">
            <v>SAN JUAN DE URABA</v>
          </cell>
        </row>
        <row r="378">
          <cell r="D378" t="str">
            <v>SAN JUAN DEL CESAR</v>
          </cell>
        </row>
        <row r="379">
          <cell r="D379" t="str">
            <v>SAN JUANITO</v>
          </cell>
        </row>
        <row r="380">
          <cell r="D380" t="str">
            <v>SAN LUIS</v>
          </cell>
        </row>
        <row r="381">
          <cell r="D381" t="str">
            <v>SAN LUIS DE GACENO</v>
          </cell>
        </row>
        <row r="382">
          <cell r="D382" t="str">
            <v>SAN MARCOS</v>
          </cell>
        </row>
        <row r="383">
          <cell r="D383" t="str">
            <v>SAN MARTIN</v>
          </cell>
        </row>
        <row r="384">
          <cell r="D384" t="str">
            <v>SAN ONOFRE</v>
          </cell>
        </row>
        <row r="385">
          <cell r="D385" t="str">
            <v>SAN PABLO</v>
          </cell>
        </row>
        <row r="386">
          <cell r="D386" t="str">
            <v>SAN PEDRO</v>
          </cell>
        </row>
        <row r="387">
          <cell r="D387" t="str">
            <v>SAN PEDRO DE URABA</v>
          </cell>
        </row>
        <row r="388">
          <cell r="D388" t="str">
            <v>SAN ROQUE</v>
          </cell>
        </row>
        <row r="389">
          <cell r="D389" t="str">
            <v>SAN VICENTE</v>
          </cell>
        </row>
        <row r="390">
          <cell r="D390" t="str">
            <v>SAN VICENTE DE CHUCURI</v>
          </cell>
        </row>
        <row r="391">
          <cell r="D391" t="str">
            <v>SANDONA</v>
          </cell>
        </row>
        <row r="392">
          <cell r="D392" t="str">
            <v>SANTA ANA</v>
          </cell>
        </row>
        <row r="393">
          <cell r="D393" t="str">
            <v>SANTA BARBARA</v>
          </cell>
        </row>
        <row r="394">
          <cell r="D394" t="str">
            <v>SANTA ISABEL</v>
          </cell>
        </row>
        <row r="395">
          <cell r="D395" t="str">
            <v>SANTA MARIA</v>
          </cell>
        </row>
        <row r="396">
          <cell r="D396" t="str">
            <v>SANTA MARTA</v>
          </cell>
        </row>
        <row r="397">
          <cell r="D397" t="str">
            <v>SANTA ROSA DE CABAL</v>
          </cell>
        </row>
        <row r="398">
          <cell r="D398" t="str">
            <v>SANTA ROSA DE OSOS</v>
          </cell>
        </row>
        <row r="399">
          <cell r="D399" t="str">
            <v>SANTANA</v>
          </cell>
        </row>
        <row r="400">
          <cell r="D400" t="str">
            <v>SANTANDER DE QUILICHAO</v>
          </cell>
        </row>
        <row r="401">
          <cell r="D401" t="str">
            <v>SANTO DOMINGO</v>
          </cell>
        </row>
        <row r="402">
          <cell r="D402" t="str">
            <v>SANTO TOMAS</v>
          </cell>
        </row>
        <row r="403">
          <cell r="D403" t="str">
            <v>SANTUARIO</v>
          </cell>
        </row>
        <row r="404">
          <cell r="D404" t="str">
            <v>SARAVENA</v>
          </cell>
        </row>
        <row r="405">
          <cell r="D405" t="str">
            <v>SATIVANORTE</v>
          </cell>
        </row>
        <row r="406">
          <cell r="D406" t="str">
            <v>SEGOVIA</v>
          </cell>
        </row>
        <row r="407">
          <cell r="D407" t="str">
            <v>SESQUILE</v>
          </cell>
        </row>
        <row r="408">
          <cell r="D408" t="str">
            <v>SEVILLA</v>
          </cell>
        </row>
        <row r="409">
          <cell r="D409" t="str">
            <v>SIMACOTA</v>
          </cell>
        </row>
        <row r="410">
          <cell r="D410" t="str">
            <v>SIMITI</v>
          </cell>
        </row>
        <row r="411">
          <cell r="D411" t="str">
            <v>SINCE</v>
          </cell>
        </row>
        <row r="412">
          <cell r="D412" t="str">
            <v>SINCELEJO</v>
          </cell>
        </row>
        <row r="413">
          <cell r="D413" t="str">
            <v>SOACHA</v>
          </cell>
        </row>
        <row r="414">
          <cell r="D414" t="str">
            <v>SOATA</v>
          </cell>
        </row>
        <row r="415">
          <cell r="D415" t="str">
            <v>SOCHA</v>
          </cell>
        </row>
        <row r="416">
          <cell r="D416" t="str">
            <v>SOCORRO</v>
          </cell>
        </row>
        <row r="417">
          <cell r="D417" t="str">
            <v>SOCOTA</v>
          </cell>
        </row>
        <row r="418">
          <cell r="D418" t="str">
            <v>SOGAMOSO</v>
          </cell>
        </row>
        <row r="419">
          <cell r="D419" t="str">
            <v>SOLEDAD</v>
          </cell>
        </row>
        <row r="420">
          <cell r="D420" t="str">
            <v>SONSON</v>
          </cell>
        </row>
        <row r="421">
          <cell r="D421" t="str">
            <v>SOPETRAN</v>
          </cell>
        </row>
        <row r="422">
          <cell r="D422" t="str">
            <v>SOPO</v>
          </cell>
        </row>
        <row r="423">
          <cell r="D423" t="str">
            <v>SUAITA</v>
          </cell>
        </row>
        <row r="424">
          <cell r="D424" t="str">
            <v>SUAZA</v>
          </cell>
        </row>
        <row r="425">
          <cell r="D425" t="str">
            <v>SUBACHOQUE</v>
          </cell>
        </row>
        <row r="426">
          <cell r="D426" t="str">
            <v>SUESCA</v>
          </cell>
        </row>
        <row r="427">
          <cell r="D427" t="str">
            <v>SUPIA</v>
          </cell>
        </row>
        <row r="428">
          <cell r="D428" t="str">
            <v>TABIO</v>
          </cell>
        </row>
        <row r="429">
          <cell r="D429" t="str">
            <v>TAMALAMEQUE</v>
          </cell>
        </row>
        <row r="430">
          <cell r="D430" t="str">
            <v>TAME</v>
          </cell>
        </row>
        <row r="431">
          <cell r="D431" t="str">
            <v>TAMESIS</v>
          </cell>
        </row>
        <row r="432">
          <cell r="D432" t="str">
            <v>TANGUA</v>
          </cell>
        </row>
        <row r="433">
          <cell r="D433" t="str">
            <v>TARQUI</v>
          </cell>
        </row>
        <row r="434">
          <cell r="D434" t="str">
            <v>TARSO</v>
          </cell>
        </row>
        <row r="435">
          <cell r="D435" t="str">
            <v>TAURAMENA</v>
          </cell>
        </row>
        <row r="436">
          <cell r="D436" t="str">
            <v>TENJO</v>
          </cell>
        </row>
        <row r="437">
          <cell r="D437" t="str">
            <v>TENZA</v>
          </cell>
        </row>
        <row r="438">
          <cell r="D438" t="str">
            <v>TERUEL</v>
          </cell>
        </row>
        <row r="439">
          <cell r="D439" t="str">
            <v>TIBASOSA</v>
          </cell>
        </row>
        <row r="440">
          <cell r="D440" t="str">
            <v>TIMBIO</v>
          </cell>
        </row>
        <row r="441">
          <cell r="D441" t="str">
            <v>TITIRIBI</v>
          </cell>
        </row>
        <row r="442">
          <cell r="D442" t="str">
            <v>TOCA</v>
          </cell>
        </row>
        <row r="443">
          <cell r="D443" t="str">
            <v>TOCAIMA</v>
          </cell>
        </row>
        <row r="444">
          <cell r="D444" t="str">
            <v>TOCANCIPA</v>
          </cell>
        </row>
        <row r="445">
          <cell r="D445" t="str">
            <v>TOLEDO</v>
          </cell>
        </row>
        <row r="446">
          <cell r="D446" t="str">
            <v>TOLU</v>
          </cell>
        </row>
        <row r="447">
          <cell r="D447" t="str">
            <v>TORO</v>
          </cell>
        </row>
        <row r="448">
          <cell r="D448" t="str">
            <v>TULUA</v>
          </cell>
        </row>
        <row r="449">
          <cell r="D449" t="str">
            <v>TUMACO</v>
          </cell>
        </row>
        <row r="450">
          <cell r="D450" t="str">
            <v>TUNJA</v>
          </cell>
        </row>
        <row r="451">
          <cell r="D451" t="str">
            <v>TUQUERRES</v>
          </cell>
        </row>
        <row r="452">
          <cell r="D452" t="str">
            <v>TURBO</v>
          </cell>
        </row>
        <row r="453">
          <cell r="D453" t="str">
            <v>TUTA</v>
          </cell>
        </row>
        <row r="454">
          <cell r="D454" t="str">
            <v>UBATE</v>
          </cell>
        </row>
        <row r="455">
          <cell r="D455" t="str">
            <v>UNE</v>
          </cell>
        </row>
        <row r="456">
          <cell r="D456" t="str">
            <v>URAMITA</v>
          </cell>
        </row>
        <row r="457">
          <cell r="D457" t="str">
            <v>URIBIA</v>
          </cell>
        </row>
        <row r="458">
          <cell r="D458" t="str">
            <v>URRAO</v>
          </cell>
        </row>
        <row r="459">
          <cell r="D459" t="str">
            <v>URUMITA</v>
          </cell>
        </row>
        <row r="460">
          <cell r="D460" t="str">
            <v>VALDIVIA</v>
          </cell>
        </row>
        <row r="461">
          <cell r="D461" t="str">
            <v>VALLE DE SAN JOSE</v>
          </cell>
        </row>
        <row r="462">
          <cell r="D462" t="str">
            <v>VALLEDUPAR</v>
          </cell>
        </row>
        <row r="463">
          <cell r="D463" t="str">
            <v>VALPARAISO</v>
          </cell>
        </row>
        <row r="464">
          <cell r="D464" t="str">
            <v>VEGACHI</v>
          </cell>
        </row>
        <row r="465">
          <cell r="D465" t="str">
            <v>VELEZ</v>
          </cell>
        </row>
        <row r="466">
          <cell r="D466" t="str">
            <v>VENADILLO</v>
          </cell>
        </row>
        <row r="467">
          <cell r="D467" t="str">
            <v>VENECIA</v>
          </cell>
        </row>
        <row r="468">
          <cell r="D468" t="str">
            <v>VERGARA</v>
          </cell>
        </row>
        <row r="469">
          <cell r="D469" t="str">
            <v>VICTORIA</v>
          </cell>
        </row>
        <row r="470">
          <cell r="D470" t="str">
            <v>VILLA DE LEYVA</v>
          </cell>
        </row>
        <row r="471">
          <cell r="D471" t="str">
            <v>VILLA DEL ROSARIO</v>
          </cell>
        </row>
        <row r="472">
          <cell r="D472" t="str">
            <v>VILLAMARIA</v>
          </cell>
        </row>
        <row r="473">
          <cell r="D473" t="str">
            <v>VILLANUEVA</v>
          </cell>
        </row>
        <row r="474">
          <cell r="D474" t="str">
            <v>VILLARRICA</v>
          </cell>
        </row>
        <row r="475">
          <cell r="D475" t="str">
            <v>VILLAVICENCIO</v>
          </cell>
        </row>
        <row r="476">
          <cell r="D476" t="str">
            <v>VILLAVIEJA</v>
          </cell>
        </row>
        <row r="477">
          <cell r="D477" t="str">
            <v>VILLETA</v>
          </cell>
        </row>
        <row r="478">
          <cell r="D478" t="str">
            <v>VIOTA</v>
          </cell>
        </row>
        <row r="479">
          <cell r="D479" t="str">
            <v>VISTA HERMOSA</v>
          </cell>
        </row>
        <row r="480">
          <cell r="D480" t="str">
            <v>VITERBO</v>
          </cell>
        </row>
        <row r="481">
          <cell r="D481" t="str">
            <v>YAGUARA</v>
          </cell>
        </row>
        <row r="482">
          <cell r="D482" t="str">
            <v>YALI</v>
          </cell>
        </row>
        <row r="483">
          <cell r="D483" t="str">
            <v>YARUMAL</v>
          </cell>
        </row>
        <row r="484">
          <cell r="D484" t="str">
            <v>YONDO</v>
          </cell>
        </row>
        <row r="485">
          <cell r="D485" t="str">
            <v>YOPAL</v>
          </cell>
        </row>
        <row r="486">
          <cell r="D486" t="str">
            <v>YUMBO</v>
          </cell>
        </row>
        <row r="487">
          <cell r="D487" t="str">
            <v>ZAPATOCA</v>
          </cell>
        </row>
        <row r="488">
          <cell r="D488" t="str">
            <v>ZARZAL</v>
          </cell>
        </row>
        <row r="489">
          <cell r="D489" t="str">
            <v>ZIPACON</v>
          </cell>
        </row>
        <row r="490">
          <cell r="D490" t="str">
            <v>ZIPAQUIRA</v>
          </cell>
        </row>
      </sheetData>
      <sheetData sheetId="4"/>
      <sheetData sheetId="5" refreshError="1"/>
      <sheetData sheetId="6" refreshError="1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Conceptualizacion-Glosa  (3)"/>
      <sheetName val="DIAS FESTIVOS (2)"/>
      <sheetName val="PRESTADORES"/>
      <sheetName val="Conceptualizacion-Glosa__(3)"/>
      <sheetName val="DIAS_FESTIVOS_(2)"/>
    </sheetNames>
    <sheetDataSet>
      <sheetData sheetId="0" refreshError="1"/>
      <sheetData sheetId="1">
        <row r="28">
          <cell r="B28" t="str">
            <v>Pendiente gestión</v>
          </cell>
          <cell r="D28" t="str">
            <v>PARAMÉTRICA</v>
          </cell>
          <cell r="G28" t="str">
            <v>Jurídico</v>
          </cell>
        </row>
        <row r="29">
          <cell r="B29" t="str">
            <v>Tramitado</v>
          </cell>
          <cell r="D29" t="str">
            <v>Servicio contratado y no parametrizado en el modelo (código facturado)</v>
          </cell>
          <cell r="G29" t="str">
            <v>Natural</v>
          </cell>
        </row>
        <row r="30">
          <cell r="B30" t="str">
            <v>En trámite</v>
          </cell>
          <cell r="D30" t="str">
            <v>Servicio contratado a tarifas SOAT vigente y paramétrica sin actualizar</v>
          </cell>
        </row>
        <row r="31">
          <cell r="B31" t="str">
            <v>Caso especial</v>
          </cell>
          <cell r="D31" t="str">
            <v>Redondeo de valores</v>
          </cell>
        </row>
        <row r="32">
          <cell r="D32" t="str">
            <v>Servicio contratado y no parametrizado en el modelo para el lugar de prestación (Hospitalización, Urgencias, Ambulatorio)</v>
          </cell>
        </row>
        <row r="33">
          <cell r="D33" t="str">
            <v>Servicio parametrizado con una tarifa inferior a la contratada con el prestador</v>
          </cell>
        </row>
        <row r="34">
          <cell r="D34" t="str">
            <v>Códigos parametrizados no corresponden al modelo grabado en BH</v>
          </cell>
        </row>
        <row r="35">
          <cell r="D35" t="str">
            <v>Servicio no requiere cobro de Cuota Moderadora Y/o Copago.</v>
          </cell>
        </row>
        <row r="36">
          <cell r="D36" t="str">
            <v>Servicio que requiere copago, el cual no fue liquidado correctamente por el sistema.</v>
          </cell>
        </row>
        <row r="37">
          <cell r="D37" t="str">
            <v>Incidencia en BH: servicio domiciliario no está parametrizado en el sistema para el proceso de radicación de cuentas</v>
          </cell>
        </row>
        <row r="38">
          <cell r="D38" t="str">
            <v xml:space="preserve">GRABACIÓN </v>
          </cell>
        </row>
        <row r="39">
          <cell r="D39" t="str">
            <v xml:space="preserve">Cantidad grabada diferente a la cantidad facturada </v>
          </cell>
        </row>
        <row r="40">
          <cell r="D40" t="str">
            <v>Código grabado no coincide con el facturado</v>
          </cell>
        </row>
        <row r="41">
          <cell r="D41" t="str">
            <v>Servicio autorizado no  grabado en la cuenta en BH</v>
          </cell>
        </row>
        <row r="42">
          <cell r="D42" t="str">
            <v>Fecha de atención grabada diferente a la fecha real de atención.</v>
          </cell>
        </row>
        <row r="43">
          <cell r="D43" t="str">
            <v>Usuario activo para la fecha de prestación del servicio</v>
          </cell>
        </row>
        <row r="44">
          <cell r="D44" t="str">
            <v>Servicio grabado no corresponde a la clase de cuenta  (Hospitalización, Urgencias, Ambulatorio)</v>
          </cell>
        </row>
        <row r="45">
          <cell r="D45" t="str">
            <v>Servicio pactado, homologado y parametrizado para el prestador.</v>
          </cell>
        </row>
        <row r="46">
          <cell r="D46" t="str">
            <v>Cuota Moderadora/Copago liquidado correctamente.</v>
          </cell>
        </row>
        <row r="47">
          <cell r="D47" t="str">
            <v>Servicio facturable de acuerdo al lugar de prestación (Hospitalización, Urgencias, Ambulatorio)</v>
          </cell>
        </row>
        <row r="48">
          <cell r="D48" t="str">
            <v>Valor grabado no coincide con el facturado</v>
          </cell>
        </row>
        <row r="49">
          <cell r="D49" t="str">
            <v>Servicio grabado no coincide con lo pactado con el prestador</v>
          </cell>
        </row>
        <row r="50">
          <cell r="D50" t="str">
            <v>Servicio facturado y grabado no es facturable</v>
          </cell>
        </row>
        <row r="51">
          <cell r="D51" t="str">
            <v>Tipo de documento grabado no corresponde al usuario facturado</v>
          </cell>
        </row>
        <row r="52">
          <cell r="D52" t="str">
            <v>Documento de identificación errado</v>
          </cell>
        </row>
        <row r="53">
          <cell r="D53" t="str">
            <v>Tipo de producto grabado no corresponde al facturado</v>
          </cell>
        </row>
        <row r="54">
          <cell r="D54" t="str">
            <v>AUTORIZACIÓN</v>
          </cell>
        </row>
        <row r="55">
          <cell r="D55" t="str">
            <v>Cantidad autorizada es menor a la cantidad facturada</v>
          </cell>
        </row>
        <row r="56">
          <cell r="D56" t="str">
            <v>Código autorizado diferente al código ordenado</v>
          </cell>
        </row>
        <row r="57">
          <cell r="D57" t="str">
            <v>Afiliado autorizado no corresponde al afiliado de la atención</v>
          </cell>
        </row>
        <row r="58">
          <cell r="D58" t="str">
            <v>Volante anulado posterior a la atención</v>
          </cell>
        </row>
        <row r="59">
          <cell r="D59" t="str">
            <v>AUDITORIA</v>
          </cell>
        </row>
      </sheetData>
      <sheetData sheetId="2" refreshError="1"/>
      <sheetData sheetId="3" refreshError="1"/>
      <sheetData sheetId="4">
        <row r="28">
          <cell r="B28" t="str">
            <v>Pendiente gestión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INAMICA"/>
      <sheetName val="EPS SANITAS"/>
      <sheetName val="Conceptualizacion-Glosa "/>
      <sheetName val="TD CARTERA"/>
      <sheetName val="COMPAÑIA"/>
      <sheetName val="RECLAMACION IPS"/>
      <sheetName val="RELACION DE PAGOS"/>
    </sheetNames>
    <sheetDataSet>
      <sheetData sheetId="0" refreshError="1"/>
      <sheetData sheetId="1" refreshError="1"/>
      <sheetData sheetId="2">
        <row r="2">
          <cell r="B2" t="str">
            <v>Eps Acepta Incidencia de parametrización</v>
          </cell>
        </row>
        <row r="3">
          <cell r="B3" t="str">
            <v>Eps Acepta incidencia de grabación</v>
          </cell>
        </row>
        <row r="4">
          <cell r="B4" t="str">
            <v>Eps acepta incidencia en la autorización</v>
          </cell>
        </row>
        <row r="5">
          <cell r="B5" t="str">
            <v>Eps acepta  ips subsana la glosa</v>
          </cell>
        </row>
        <row r="6">
          <cell r="B6" t="str">
            <v>Eps acepta, incidencia en auditoria de cuentas medicas</v>
          </cell>
        </row>
        <row r="7">
          <cell r="B7" t="str">
            <v>Ips acepta la glosa.</v>
          </cell>
        </row>
        <row r="8">
          <cell r="B8" t="str">
            <v>Eps acepta glosa por cuota moderadora</v>
          </cell>
        </row>
        <row r="9">
          <cell r="B9" t="str">
            <v>Eps acepta glosa por copago</v>
          </cell>
        </row>
      </sheetData>
      <sheetData sheetId="3" refreshError="1"/>
      <sheetData sheetId="4">
        <row r="8">
          <cell r="AK8" t="str">
            <v>FAC+PRE</v>
          </cell>
        </row>
      </sheetData>
      <sheetData sheetId="5" refreshError="1"/>
      <sheetData sheetId="6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4.605560416669" createdVersion="5" refreshedVersion="5" minRefreshableVersion="3" recordCount="5">
  <cacheSource type="worksheet">
    <worksheetSource ref="A2:AS7" sheet="ESTADO DE CADA FACTURA"/>
  </cacheSource>
  <cacheFields count="45">
    <cacheField name="Nro_ID_IPS" numFmtId="0">
      <sharedItems containsSemiMixedTypes="0" containsString="0" containsNumber="1" containsInteger="1" minValue="901201887" maxValue="901201887"/>
    </cacheField>
    <cacheField name="NOMBRE_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4458" maxValue="151475"/>
    </cacheField>
    <cacheField name="FACTURA" numFmtId="0">
      <sharedItems/>
    </cacheField>
    <cacheField name="Llave" numFmtId="0">
      <sharedItems/>
    </cacheField>
    <cacheField name="VALOR INICIAL FACTURA" numFmtId="164">
      <sharedItems containsSemiMixedTypes="0" containsString="0" containsNumber="1" containsInteger="1" minValue="2069400" maxValue="31191915"/>
    </cacheField>
    <cacheField name="TIPO CONTRATO" numFmtId="0">
      <sharedItems/>
    </cacheField>
    <cacheField name="F. FACTURA" numFmtId="14">
      <sharedItems containsSemiMixedTypes="0" containsNonDate="0" containsDate="1" containsString="0" minDate="2023-09-30T00:00:00" maxDate="2024-06-29T00:00:00"/>
    </cacheField>
    <cacheField name="F. RADICA" numFmtId="14">
      <sharedItems containsSemiMixedTypes="0" containsNonDate="0" containsDate="1" containsString="0" minDate="2023-10-09T00:00:00" maxDate="2024-07-05T00:00:00"/>
    </cacheField>
    <cacheField name="Fecha de radicación EPS " numFmtId="14">
      <sharedItems containsSemiMixedTypes="0" containsNonDate="0" containsDate="1" containsString="0" minDate="2024-03-08T00:00:00" maxDate="2024-09-12T00:00:00"/>
    </cacheField>
    <cacheField name="SALDO IPS" numFmtId="164">
      <sharedItems containsSemiMixedTypes="0" containsString="0" containsNumber="1" containsInteger="1" minValue="276100" maxValue="31191915"/>
    </cacheField>
    <cacheField name="Estado de Factura EPS 18/11/2024" numFmtId="0">
      <sharedItems count="2">
        <s v="FACTURA PENDIENTE EN PROGRAMACION DE PAGO "/>
        <s v="FACTURA CANCELADA"/>
      </sharedItems>
    </cacheField>
    <cacheField name="Boxalud" numFmtId="0">
      <sharedItems/>
    </cacheField>
    <cacheField name="Por pagar SAP" numFmtId="164">
      <sharedItems containsSemiMixedTypes="0" containsString="0" containsNumber="1" containsInteger="1" minValue="0" maxValue="2527100"/>
    </cacheField>
    <cacheField name="P. abiertas doc" numFmtId="0">
      <sharedItems containsString="0" containsBlank="1" containsNumber="1" containsInteger="1" minValue="1222511936" maxValue="1912695903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0">
      <sharedItems containsSemiMixedTypes="0" containsString="0" containsNumber="1" containsInteger="1" minValue="0" maxValue="31191915"/>
    </cacheField>
    <cacheField name="Valor devuelto " numFmtId="43">
      <sharedItems containsSemiMixedTypes="0" containsString="0" containsNumber="1" containsInteger="1" minValue="0" maxValue="0"/>
    </cacheField>
    <cacheField name="Valor no radicado" numFmtId="43">
      <sharedItems containsSemiMixedTypes="0" containsString="0" containsNumber="1" containsInteger="1" minValue="0" maxValue="0"/>
    </cacheField>
    <cacheField name="Valor aceptado IPS " numFmtId="43">
      <sharedItems containsSemiMixedTypes="0" containsString="0" containsNumber="1" containsInteger="1" minValue="0" maxValue="0"/>
    </cacheField>
    <cacheField name="Valor extemporaneo" numFmtId="43">
      <sharedItems containsSemiMixedTypes="0" containsString="0" containsNumber="1" containsInteger="1" minValue="0" maxValue="0"/>
    </cacheField>
    <cacheField name="Valor glosa por contestar " numFmtId="43">
      <sharedItems containsSemiMixedTypes="0" containsString="0" containsNumber="1" containsInteger="1" minValue="0" maxValue="0"/>
    </cacheField>
    <cacheField name="Valor pendiente de pago " numFmtId="0">
      <sharedItems containsSemiMixedTypes="0" containsString="0" containsNumber="1" containsInteger="1" minValue="0" maxValue="4370125"/>
    </cacheField>
    <cacheField name="Valor proceso interno" numFmtId="43">
      <sharedItems containsSemiMixedTypes="0" containsString="0" containsNumber="1" containsInteger="1" minValue="0" maxValue="0"/>
    </cacheField>
    <cacheField name="Valor Covid-19" numFmtId="43">
      <sharedItems containsSemiMixedTypes="0" containsString="0" containsNumber="1" containsInteger="1" minValue="0" maxValue="0"/>
    </cacheField>
    <cacheField name="Valor Total Bruto" numFmtId="164">
      <sharedItems containsSemiMixedTypes="0" containsString="0" containsNumber="1" containsInteger="1" minValue="2069400" maxValue="31191915"/>
    </cacheField>
    <cacheField name="Valor Radicado" numFmtId="164">
      <sharedItems containsSemiMixedTypes="0" containsString="0" containsNumber="1" containsInteger="1" minValue="2069400" maxValue="31191915"/>
    </cacheField>
    <cacheField name="Valor Glosa Aceptada" numFmtId="0">
      <sharedItems containsSemiMixedTypes="0" containsString="0" containsNumber="1" containsInteger="1" minValue="0" maxValue="1378150"/>
    </cacheField>
    <cacheField name="Valor Nota Credito" numFmtId="43">
      <sharedItems containsSemiMixedTypes="0" containsString="0" containsNumber="1" containsInteger="1" minValue="0" maxValue="0"/>
    </cacheField>
    <cacheField name="Valor Devolucion" numFmtId="43">
      <sharedItems containsSemiMixedTypes="0" containsString="0" containsNumber="1" containsInteger="1" minValue="0" maxValue="0"/>
    </cacheField>
    <cacheField name="Valor Glosa Pendiente" numFmtId="43">
      <sharedItems containsSemiMixedTypes="0" containsString="0" containsNumber="1" containsInteger="1" minValue="0" maxValue="0"/>
    </cacheField>
    <cacheField name="Observación objeccion " numFmtId="0">
      <sharedItems containsNonDate="0" containsString="0" containsBlank="1"/>
    </cacheField>
    <cacheField name="Tipificación objección " numFmtId="0">
      <sharedItems containsNonDate="0" containsString="0" containsBlank="1"/>
    </cacheField>
    <cacheField name="Tipo servicio" numFmtId="0">
      <sharedItems containsNonDate="0" containsString="0" containsBlank="1"/>
    </cacheField>
    <cacheField name="Ambito " numFmtId="0">
      <sharedItems containsNonDate="0" containsString="0" containsBlank="1"/>
    </cacheField>
    <cacheField name="Valor Pagar" numFmtId="164">
      <sharedItems containsSemiMixedTypes="0" containsString="0" containsNumber="1" containsInteger="1" minValue="2069400" maxValue="31191915"/>
    </cacheField>
    <cacheField name="Valor compensacion SAP " numFmtId="0">
      <sharedItems containsSemiMixedTypes="0" containsString="0" containsNumber="1" containsInteger="1" minValue="0" maxValue="31191915"/>
    </cacheField>
    <cacheField name="Retención " numFmtId="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20990" maxValue="4800066058"/>
    </cacheField>
    <cacheField name="Observación pago" numFmtId="0">
      <sharedItems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27711513" maxValue="33261315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1201887"/>
    <s v="HOSPITAL DE ALTA COMPLEJIDAD DEL PUTUMAYO SAS ZOMAC"/>
    <s v="FEC"/>
    <n v="104458"/>
    <s v="FEC104458"/>
    <s v="901201887_FEC104458"/>
    <n v="6083935"/>
    <s v="EVENTO"/>
    <d v="2023-09-30T00:00:00"/>
    <d v="2023-10-09T00:00:00"/>
    <d v="2024-03-08T00:00:00"/>
    <n v="276100"/>
    <x v="0"/>
    <s v="Finalizada"/>
    <n v="276100"/>
    <n v="1912695903"/>
    <m/>
    <m/>
    <n v="0"/>
    <n v="0"/>
    <n v="0"/>
    <n v="0"/>
    <n v="0"/>
    <n v="0"/>
    <n v="276100"/>
    <n v="0"/>
    <n v="0"/>
    <n v="6083935"/>
    <n v="6083935"/>
    <n v="0"/>
    <n v="0"/>
    <n v="0"/>
    <n v="0"/>
    <m/>
    <m/>
    <m/>
    <m/>
    <n v="6083935"/>
    <n v="0"/>
    <n v="0"/>
    <m/>
    <m/>
    <m/>
    <m/>
    <d v="2024-10-31T00:00:00"/>
  </r>
  <r>
    <n v="901201887"/>
    <s v="HOSPITAL DE ALTA COMPLEJIDAD DEL PUTUMAYO SAS ZOMAC"/>
    <s v="FEC"/>
    <n v="123942"/>
    <s v="FEC123942"/>
    <s v="901201887_FEC123942"/>
    <n v="8636960"/>
    <s v="EVENTO"/>
    <d v="2024-01-29T00:00:00"/>
    <d v="2024-02-12T00:00:00"/>
    <d v="2024-05-02T00:00:00"/>
    <n v="4370125"/>
    <x v="0"/>
    <s v="Finalizada"/>
    <n v="0"/>
    <m/>
    <m/>
    <m/>
    <n v="0"/>
    <n v="0"/>
    <n v="0"/>
    <n v="0"/>
    <n v="0"/>
    <n v="0"/>
    <n v="4370125"/>
    <n v="0"/>
    <n v="0"/>
    <n v="8636960"/>
    <n v="8636960"/>
    <n v="1378150"/>
    <n v="0"/>
    <n v="0"/>
    <n v="0"/>
    <m/>
    <m/>
    <m/>
    <m/>
    <n v="7258810"/>
    <n v="4266835"/>
    <n v="0"/>
    <n v="2201520990"/>
    <m/>
    <s v="26.06.2024"/>
    <n v="27711513"/>
    <d v="2024-10-31T00:00:00"/>
  </r>
  <r>
    <n v="901201887"/>
    <s v="HOSPITAL DE ALTA COMPLEJIDAD DEL PUTUMAYO SAS ZOMAC"/>
    <s v="FEC"/>
    <n v="143573"/>
    <s v="FEC143573"/>
    <s v="901201887_FEC143573"/>
    <n v="2527100"/>
    <s v="EVENTO"/>
    <d v="2024-05-17T00:00:00"/>
    <d v="2024-06-04T00:00:00"/>
    <d v="2024-06-04T00:00:00"/>
    <n v="2527100"/>
    <x v="0"/>
    <s v="Finalizada"/>
    <n v="2527100"/>
    <n v="1222511936"/>
    <m/>
    <m/>
    <n v="0"/>
    <n v="0"/>
    <n v="0"/>
    <n v="0"/>
    <n v="0"/>
    <n v="0"/>
    <n v="2527100"/>
    <n v="0"/>
    <n v="0"/>
    <n v="2527100"/>
    <n v="2527100"/>
    <n v="0"/>
    <n v="0"/>
    <n v="0"/>
    <n v="0"/>
    <m/>
    <m/>
    <m/>
    <m/>
    <n v="2527100"/>
    <n v="0"/>
    <n v="0"/>
    <m/>
    <m/>
    <m/>
    <m/>
    <d v="2024-10-31T00:00:00"/>
  </r>
  <r>
    <n v="901201887"/>
    <s v="HOSPITAL DE ALTA COMPLEJIDAD DEL PUTUMAYO SAS ZOMAC"/>
    <s v="FEC"/>
    <n v="150474"/>
    <s v="FEC150474"/>
    <s v="901201887_FEC150474"/>
    <n v="31191915"/>
    <s v="EVENTO"/>
    <d v="2024-06-25T00:00:00"/>
    <d v="2024-07-04T00:00:00"/>
    <d v="2024-07-04T00:00:00"/>
    <n v="31191915"/>
    <x v="1"/>
    <s v="Finalizada"/>
    <n v="0"/>
    <m/>
    <m/>
    <m/>
    <n v="31191915"/>
    <n v="0"/>
    <n v="0"/>
    <n v="0"/>
    <n v="0"/>
    <n v="0"/>
    <n v="0"/>
    <n v="0"/>
    <n v="0"/>
    <n v="31191915"/>
    <n v="31191915"/>
    <n v="0"/>
    <n v="0"/>
    <n v="0"/>
    <n v="0"/>
    <m/>
    <m/>
    <m/>
    <m/>
    <n v="31191915"/>
    <n v="31191915"/>
    <n v="0"/>
    <n v="4800066058"/>
    <s v="PAGO DIRECTO REGIMEN SUBSIDIADO OCTUBRE 2024"/>
    <s v="15.11.2024"/>
    <n v="33261315"/>
    <d v="2024-10-31T00:00:00"/>
  </r>
  <r>
    <n v="901201887"/>
    <s v="HOSPITAL DE ALTA COMPLEJIDAD DEL PUTUMAYO SAS ZOMAC"/>
    <s v="FEC"/>
    <n v="151475"/>
    <s v="FEC151475"/>
    <s v="901201887_FEC151475"/>
    <n v="2069400"/>
    <s v="EVENTO"/>
    <d v="2024-06-28T00:00:00"/>
    <d v="2024-07-04T00:00:00"/>
    <d v="2024-09-11T00:00:00"/>
    <n v="2069400"/>
    <x v="1"/>
    <s v="Finalizada"/>
    <n v="0"/>
    <m/>
    <m/>
    <m/>
    <n v="2069400"/>
    <n v="0"/>
    <n v="0"/>
    <n v="0"/>
    <n v="0"/>
    <n v="0"/>
    <n v="0"/>
    <n v="0"/>
    <n v="0"/>
    <n v="2069400"/>
    <n v="2069400"/>
    <n v="0"/>
    <n v="0"/>
    <n v="0"/>
    <n v="0"/>
    <m/>
    <m/>
    <m/>
    <m/>
    <n v="2069400"/>
    <n v="2069400"/>
    <n v="0"/>
    <n v="4800066058"/>
    <s v="PAGO DIRECTO REGIMEN SUBSIDIADO OCTUBRE 2024"/>
    <s v="15.11.2024"/>
    <n v="33261315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numFmtId="164" showAll="0"/>
    <pivotField showAll="0"/>
    <pivotField numFmtId="14" showAll="0"/>
    <pivotField numFmtId="14" showAll="0"/>
    <pivotField numFmtId="14" showAll="0"/>
    <pivotField dataField="1" numFmtId="164" showAll="0"/>
    <pivotField axis="axisRow" dataField="1" showAll="0">
      <items count="3">
        <item x="1"/>
        <item x="0"/>
        <item t="default"/>
      </items>
    </pivotField>
    <pivotField showAll="0"/>
    <pivotField numFmtId="164" showAll="0"/>
    <pivotField showAll="0"/>
    <pivotField showAll="0"/>
    <pivotField showAll="0"/>
    <pivotField showAll="0"/>
    <pivotField numFmtId="43" showAll="0"/>
    <pivotField numFmtId="43" showAll="0"/>
    <pivotField numFmtId="43" showAll="0"/>
    <pivotField numFmtId="43" showAll="0"/>
    <pivotField numFmtId="43" showAll="0"/>
    <pivotField showAll="0"/>
    <pivotField numFmtId="43" showAll="0"/>
    <pivotField numFmtId="43" showAll="0"/>
    <pivotField numFmtId="164" showAll="0"/>
    <pivotField numFmtId="164" showAll="0"/>
    <pivotField showAll="0"/>
    <pivotField numFmtId="43" showAll="0"/>
    <pivotField numFmtId="43" showAll="0"/>
    <pivotField numFmtId="43"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uma de SALDO IPS" fld="11" baseField="0" baseItem="0" numFmtId="164"/>
  </dataFields>
  <formats count="23"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2" type="button" dataOnly="0" labelOnly="1" outline="0" axis="axisRow" fieldPosition="0"/>
    </format>
    <format dxfId="17">
      <pivotArea dataOnly="0" labelOnly="1" fieldPosition="0">
        <references count="1">
          <reference field="12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2" type="button" dataOnly="0" labelOnly="1" outline="0" axis="axisRow" fieldPosition="0"/>
    </format>
    <format dxfId="13">
      <pivotArea dataOnly="0" labelOnly="1" fieldPosition="0">
        <references count="1">
          <reference field="12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2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10"/>
  <sheetViews>
    <sheetView zoomScaleNormal="100" workbookViewId="0">
      <selection activeCell="B13" sqref="B13"/>
    </sheetView>
  </sheetViews>
  <sheetFormatPr baseColWidth="10" defaultRowHeight="14.5" x14ac:dyDescent="0.35"/>
  <cols>
    <col min="1" max="1" width="13.7265625" customWidth="1"/>
    <col min="2" max="2" width="15.26953125" customWidth="1"/>
    <col min="3" max="10" width="17.1796875" customWidth="1"/>
  </cols>
  <sheetData>
    <row r="1" spans="1:10" ht="26.25" customHeight="1" x14ac:dyDescent="0.35">
      <c r="A1" s="1"/>
      <c r="B1" s="1"/>
      <c r="C1" s="27" t="s">
        <v>0</v>
      </c>
      <c r="D1" s="27"/>
      <c r="E1" s="27"/>
      <c r="F1" s="27"/>
      <c r="G1" s="27"/>
      <c r="H1" s="27"/>
      <c r="I1" s="27"/>
      <c r="J1" s="28"/>
    </row>
    <row r="2" spans="1:10" ht="27" customHeight="1" x14ac:dyDescent="0.35">
      <c r="A2" s="12"/>
      <c r="B2" s="12"/>
      <c r="C2" s="29" t="s">
        <v>13</v>
      </c>
      <c r="D2" s="29"/>
      <c r="E2" s="29"/>
      <c r="F2" s="29"/>
      <c r="G2" s="29"/>
      <c r="H2" s="29"/>
      <c r="I2" s="29"/>
      <c r="J2" s="30"/>
    </row>
    <row r="3" spans="1:10" ht="25.5" customHeight="1" thickBot="1" x14ac:dyDescent="0.4">
      <c r="A3" s="12"/>
      <c r="B3" s="12"/>
      <c r="C3" s="31" t="s">
        <v>16</v>
      </c>
      <c r="D3" s="31"/>
      <c r="E3" s="31"/>
      <c r="F3" s="31"/>
      <c r="G3" s="31"/>
      <c r="H3" s="31"/>
      <c r="I3" s="31"/>
      <c r="J3" s="32"/>
    </row>
    <row r="4" spans="1:10" s="14" customFormat="1" ht="20.5" thickBot="1" x14ac:dyDescent="0.4">
      <c r="A4" s="15" t="s">
        <v>1</v>
      </c>
      <c r="B4" s="15" t="s">
        <v>2</v>
      </c>
      <c r="C4" s="16" t="s">
        <v>3</v>
      </c>
      <c r="D4" s="16" t="s">
        <v>4</v>
      </c>
      <c r="E4" s="17" t="s">
        <v>11</v>
      </c>
      <c r="F4" s="16" t="s">
        <v>7</v>
      </c>
      <c r="G4" s="16" t="s">
        <v>15</v>
      </c>
      <c r="H4" s="16" t="s">
        <v>5</v>
      </c>
      <c r="I4" s="16" t="s">
        <v>6</v>
      </c>
      <c r="J4" s="18" t="s">
        <v>8</v>
      </c>
    </row>
    <row r="5" spans="1:10" x14ac:dyDescent="0.35">
      <c r="A5" s="5">
        <v>901201887</v>
      </c>
      <c r="B5" s="6" t="s">
        <v>9</v>
      </c>
      <c r="C5" s="6" t="s">
        <v>10</v>
      </c>
      <c r="D5" s="6">
        <v>104458</v>
      </c>
      <c r="E5" s="6" t="s">
        <v>17</v>
      </c>
      <c r="F5" s="8">
        <v>6083935</v>
      </c>
      <c r="G5" s="20" t="s">
        <v>14</v>
      </c>
      <c r="H5" s="7">
        <v>45199</v>
      </c>
      <c r="I5" s="7">
        <v>45208</v>
      </c>
      <c r="J5" s="9">
        <v>276100</v>
      </c>
    </row>
    <row r="6" spans="1:10" x14ac:dyDescent="0.35">
      <c r="A6" s="10">
        <v>901201887</v>
      </c>
      <c r="B6" s="2" t="s">
        <v>9</v>
      </c>
      <c r="C6" s="2" t="s">
        <v>10</v>
      </c>
      <c r="D6" s="2">
        <v>123942</v>
      </c>
      <c r="E6" s="2" t="s">
        <v>18</v>
      </c>
      <c r="F6" s="4">
        <v>8636960</v>
      </c>
      <c r="G6" s="13" t="s">
        <v>14</v>
      </c>
      <c r="H6" s="3">
        <v>45320</v>
      </c>
      <c r="I6" s="3">
        <v>45334</v>
      </c>
      <c r="J6" s="11">
        <v>4370125</v>
      </c>
    </row>
    <row r="7" spans="1:10" x14ac:dyDescent="0.35">
      <c r="A7" s="10">
        <v>901201887</v>
      </c>
      <c r="B7" s="2" t="s">
        <v>9</v>
      </c>
      <c r="C7" s="2" t="s">
        <v>10</v>
      </c>
      <c r="D7" s="2">
        <v>143573</v>
      </c>
      <c r="E7" s="2" t="s">
        <v>19</v>
      </c>
      <c r="F7" s="4">
        <v>2527100</v>
      </c>
      <c r="G7" s="13" t="s">
        <v>14</v>
      </c>
      <c r="H7" s="3">
        <v>45429</v>
      </c>
      <c r="I7" s="3">
        <v>45447</v>
      </c>
      <c r="J7" s="11">
        <v>2527100</v>
      </c>
    </row>
    <row r="8" spans="1:10" x14ac:dyDescent="0.35">
      <c r="A8" s="10">
        <v>901201887</v>
      </c>
      <c r="B8" s="2" t="s">
        <v>9</v>
      </c>
      <c r="C8" s="2" t="s">
        <v>10</v>
      </c>
      <c r="D8" s="2">
        <v>150474</v>
      </c>
      <c r="E8" s="2" t="s">
        <v>20</v>
      </c>
      <c r="F8" s="4">
        <v>31191915</v>
      </c>
      <c r="G8" s="13" t="s">
        <v>14</v>
      </c>
      <c r="H8" s="3">
        <v>45468</v>
      </c>
      <c r="I8" s="3">
        <v>45477</v>
      </c>
      <c r="J8" s="11">
        <v>31191915</v>
      </c>
    </row>
    <row r="9" spans="1:10" ht="15" thickBot="1" x14ac:dyDescent="0.4">
      <c r="A9" s="21">
        <v>901201887</v>
      </c>
      <c r="B9" s="22" t="s">
        <v>9</v>
      </c>
      <c r="C9" s="22" t="s">
        <v>10</v>
      </c>
      <c r="D9" s="22">
        <v>151475</v>
      </c>
      <c r="E9" s="22" t="s">
        <v>21</v>
      </c>
      <c r="F9" s="23">
        <v>2069400</v>
      </c>
      <c r="G9" s="24" t="s">
        <v>14</v>
      </c>
      <c r="H9" s="25">
        <v>45471</v>
      </c>
      <c r="I9" s="25">
        <v>45477</v>
      </c>
      <c r="J9" s="26">
        <v>2069400</v>
      </c>
    </row>
    <row r="10" spans="1:10" ht="27.75" customHeight="1" thickBot="1" x14ac:dyDescent="0.4">
      <c r="A10" s="33" t="s">
        <v>12</v>
      </c>
      <c r="B10" s="33"/>
      <c r="C10" s="33"/>
      <c r="D10" s="33"/>
      <c r="E10" s="33"/>
      <c r="F10" s="33"/>
      <c r="G10" s="33"/>
      <c r="H10" s="33"/>
      <c r="I10" s="33"/>
      <c r="J10" s="19">
        <f>SUM(J5:J9)</f>
        <v>40434640</v>
      </c>
    </row>
  </sheetData>
  <mergeCells count="4">
    <mergeCell ref="C1:J1"/>
    <mergeCell ref="C2:J2"/>
    <mergeCell ref="C3:J3"/>
    <mergeCell ref="A10:I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7265625" bestFit="1" customWidth="1"/>
    <col min="2" max="2" width="9.6328125" customWidth="1"/>
    <col min="3" max="3" width="17.08984375" style="40" bestFit="1" customWidth="1"/>
  </cols>
  <sheetData>
    <row r="2" spans="1:3" ht="15" thickBot="1" x14ac:dyDescent="0.4"/>
    <row r="3" spans="1:3" s="66" customFormat="1" ht="30" customHeight="1" thickBot="1" x14ac:dyDescent="0.4">
      <c r="A3" s="63" t="s">
        <v>69</v>
      </c>
      <c r="B3" s="64" t="s">
        <v>72</v>
      </c>
      <c r="C3" s="65" t="s">
        <v>71</v>
      </c>
    </row>
    <row r="4" spans="1:3" x14ac:dyDescent="0.35">
      <c r="A4" s="58" t="s">
        <v>68</v>
      </c>
      <c r="B4" s="59">
        <v>2</v>
      </c>
      <c r="C4" s="57">
        <v>33261315</v>
      </c>
    </row>
    <row r="5" spans="1:3" ht="15" thickBot="1" x14ac:dyDescent="0.4">
      <c r="A5" s="58" t="s">
        <v>67</v>
      </c>
      <c r="B5" s="59">
        <v>3</v>
      </c>
      <c r="C5" s="57">
        <v>7173325</v>
      </c>
    </row>
    <row r="6" spans="1:3" ht="15" thickBot="1" x14ac:dyDescent="0.4">
      <c r="A6" s="61" t="s">
        <v>70</v>
      </c>
      <c r="B6" s="62">
        <v>5</v>
      </c>
      <c r="C6" s="60">
        <v>40434640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S7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1" max="1" width="10.81640625" style="34" bestFit="1" customWidth="1"/>
    <col min="2" max="2" width="53" style="34" customWidth="1"/>
    <col min="3" max="3" width="10.36328125" style="34" customWidth="1"/>
    <col min="4" max="4" width="9.26953125" style="34" customWidth="1"/>
    <col min="5" max="5" width="10.1796875" style="34" bestFit="1" customWidth="1"/>
    <col min="6" max="6" width="20.54296875" style="34" bestFit="1" customWidth="1"/>
    <col min="7" max="7" width="13.453125" style="34" customWidth="1"/>
    <col min="8" max="8" width="13" style="34" customWidth="1"/>
    <col min="9" max="9" width="12.54296875" style="34" customWidth="1"/>
    <col min="10" max="11" width="12.26953125" style="34" customWidth="1"/>
    <col min="12" max="12" width="14.36328125" style="34" customWidth="1"/>
    <col min="13" max="13" width="17.26953125" style="34" customWidth="1"/>
    <col min="14" max="14" width="10.90625" style="34"/>
    <col min="15" max="15" width="13.1796875" style="40" bestFit="1" customWidth="1"/>
    <col min="16" max="16" width="13.6328125" style="34" bestFit="1" customWidth="1"/>
    <col min="17" max="18" width="10.90625" style="34"/>
    <col min="19" max="19" width="14.1796875" style="34" bestFit="1" customWidth="1"/>
    <col min="20" max="22" width="10.90625" style="34"/>
    <col min="23" max="23" width="14.36328125" style="34" customWidth="1"/>
    <col min="24" max="24" width="10.90625" style="34"/>
    <col min="25" max="25" width="13.1796875" style="34" bestFit="1" customWidth="1"/>
    <col min="26" max="27" width="10.90625" style="34"/>
    <col min="28" max="29" width="14.1796875" style="40" bestFit="1" customWidth="1"/>
    <col min="30" max="30" width="13.1796875" style="40" bestFit="1" customWidth="1"/>
    <col min="31" max="31" width="14.1796875" style="40" bestFit="1" customWidth="1"/>
    <col min="32" max="32" width="10.90625" style="34"/>
    <col min="33" max="33" width="13.08984375" style="34" customWidth="1"/>
    <col min="34" max="34" width="12.81640625" style="34" customWidth="1"/>
    <col min="35" max="35" width="13.90625" style="34" customWidth="1"/>
    <col min="36" max="37" width="10.90625" style="34"/>
    <col min="38" max="38" width="14.1796875" style="40" bestFit="1" customWidth="1"/>
    <col min="39" max="39" width="13.7265625" style="34" customWidth="1"/>
    <col min="40" max="40" width="10.90625" style="34"/>
    <col min="41" max="41" width="14.54296875" style="34" customWidth="1"/>
    <col min="42" max="42" width="14.08984375" style="34" customWidth="1"/>
    <col min="43" max="43" width="13.26953125" style="34" customWidth="1"/>
    <col min="44" max="44" width="14.1796875" style="34" bestFit="1" customWidth="1"/>
    <col min="45" max="16384" width="10.90625" style="34"/>
  </cols>
  <sheetData>
    <row r="1" spans="1:45" x14ac:dyDescent="0.35">
      <c r="L1" s="41">
        <f>SUBTOTAL(9,L3:L7)</f>
        <v>40434640</v>
      </c>
      <c r="O1" s="41">
        <f>SUBTOTAL(9,O3:O7)</f>
        <v>2803200</v>
      </c>
      <c r="S1" s="41">
        <f t="shared" ref="S1:AF1" si="0">SUBTOTAL(9,S3:S7)</f>
        <v>33261315</v>
      </c>
      <c r="T1" s="41">
        <f t="shared" si="0"/>
        <v>0</v>
      </c>
      <c r="U1" s="41">
        <f t="shared" si="0"/>
        <v>0</v>
      </c>
      <c r="V1" s="41">
        <f t="shared" si="0"/>
        <v>0</v>
      </c>
      <c r="W1" s="41">
        <f t="shared" si="0"/>
        <v>0</v>
      </c>
      <c r="X1" s="41">
        <f t="shared" si="0"/>
        <v>0</v>
      </c>
      <c r="Y1" s="41">
        <f t="shared" si="0"/>
        <v>7173325</v>
      </c>
      <c r="Z1" s="41">
        <f t="shared" si="0"/>
        <v>0</v>
      </c>
      <c r="AA1" s="41">
        <f t="shared" si="0"/>
        <v>0</v>
      </c>
      <c r="AB1" s="41">
        <f t="shared" si="0"/>
        <v>50509310</v>
      </c>
      <c r="AC1" s="41">
        <f t="shared" si="0"/>
        <v>50509310</v>
      </c>
      <c r="AD1" s="41">
        <f t="shared" si="0"/>
        <v>1378150</v>
      </c>
      <c r="AE1" s="41">
        <f t="shared" si="0"/>
        <v>0</v>
      </c>
      <c r="AF1" s="41">
        <f t="shared" si="0"/>
        <v>0</v>
      </c>
      <c r="AL1" s="41">
        <f>SUBTOTAL(9,AL3:AL7)</f>
        <v>49131160</v>
      </c>
      <c r="AM1" s="41">
        <f>SUBTOTAL(9,AM3:AM7)</f>
        <v>37528150</v>
      </c>
      <c r="AN1" s="41">
        <f>SUBTOTAL(9,AN3:AN7)</f>
        <v>0</v>
      </c>
    </row>
    <row r="2" spans="1:45" s="47" customFormat="1" ht="46.5" customHeight="1" x14ac:dyDescent="0.35">
      <c r="A2" s="39" t="s">
        <v>1</v>
      </c>
      <c r="B2" s="39" t="s">
        <v>2</v>
      </c>
      <c r="C2" s="38" t="s">
        <v>3</v>
      </c>
      <c r="D2" s="38" t="s">
        <v>4</v>
      </c>
      <c r="E2" s="39" t="s">
        <v>11</v>
      </c>
      <c r="F2" s="42" t="s">
        <v>23</v>
      </c>
      <c r="G2" s="38" t="s">
        <v>7</v>
      </c>
      <c r="H2" s="38" t="s">
        <v>15</v>
      </c>
      <c r="I2" s="38" t="s">
        <v>5</v>
      </c>
      <c r="J2" s="38" t="s">
        <v>6</v>
      </c>
      <c r="K2" s="44" t="s">
        <v>29</v>
      </c>
      <c r="L2" s="45" t="s">
        <v>22</v>
      </c>
      <c r="M2" s="46" t="s">
        <v>30</v>
      </c>
      <c r="N2" s="39" t="s">
        <v>31</v>
      </c>
      <c r="O2" s="56" t="s">
        <v>33</v>
      </c>
      <c r="P2" s="48" t="s">
        <v>34</v>
      </c>
      <c r="Q2" s="43" t="s">
        <v>35</v>
      </c>
      <c r="R2" s="43" t="s">
        <v>36</v>
      </c>
      <c r="S2" s="49" t="s">
        <v>37</v>
      </c>
      <c r="T2" s="49" t="s">
        <v>38</v>
      </c>
      <c r="U2" s="49" t="s">
        <v>39</v>
      </c>
      <c r="V2" s="49" t="s">
        <v>40</v>
      </c>
      <c r="W2" s="49" t="s">
        <v>41</v>
      </c>
      <c r="X2" s="49" t="s">
        <v>42</v>
      </c>
      <c r="Y2" s="49" t="s">
        <v>43</v>
      </c>
      <c r="Z2" s="49" t="s">
        <v>44</v>
      </c>
      <c r="AA2" s="49" t="s">
        <v>45</v>
      </c>
      <c r="AB2" s="50" t="s">
        <v>46</v>
      </c>
      <c r="AC2" s="50" t="s">
        <v>47</v>
      </c>
      <c r="AD2" s="51" t="s">
        <v>48</v>
      </c>
      <c r="AE2" s="51" t="s">
        <v>49</v>
      </c>
      <c r="AF2" s="51" t="s">
        <v>50</v>
      </c>
      <c r="AG2" s="51" t="s">
        <v>51</v>
      </c>
      <c r="AH2" s="51" t="s">
        <v>52</v>
      </c>
      <c r="AI2" s="51" t="s">
        <v>53</v>
      </c>
      <c r="AJ2" s="51" t="s">
        <v>54</v>
      </c>
      <c r="AK2" s="51" t="s">
        <v>55</v>
      </c>
      <c r="AL2" s="50" t="s">
        <v>56</v>
      </c>
      <c r="AM2" s="52" t="s">
        <v>57</v>
      </c>
      <c r="AN2" s="52" t="s">
        <v>58</v>
      </c>
      <c r="AO2" s="52" t="s">
        <v>59</v>
      </c>
      <c r="AP2" s="52" t="s">
        <v>60</v>
      </c>
      <c r="AQ2" s="52" t="s">
        <v>61</v>
      </c>
      <c r="AR2" s="52" t="s">
        <v>62</v>
      </c>
      <c r="AS2" s="38" t="s">
        <v>63</v>
      </c>
    </row>
    <row r="3" spans="1:45" x14ac:dyDescent="0.35">
      <c r="A3" s="35">
        <v>901201887</v>
      </c>
      <c r="B3" s="35" t="s">
        <v>9</v>
      </c>
      <c r="C3" s="35" t="s">
        <v>10</v>
      </c>
      <c r="D3" s="35">
        <v>104458</v>
      </c>
      <c r="E3" s="35" t="s">
        <v>17</v>
      </c>
      <c r="F3" s="35" t="s">
        <v>24</v>
      </c>
      <c r="G3" s="4">
        <v>6083935</v>
      </c>
      <c r="H3" s="36" t="s">
        <v>14</v>
      </c>
      <c r="I3" s="37">
        <v>45199</v>
      </c>
      <c r="J3" s="37">
        <v>45208</v>
      </c>
      <c r="K3" s="37">
        <v>45359</v>
      </c>
      <c r="L3" s="4">
        <v>276100</v>
      </c>
      <c r="M3" s="35" t="s">
        <v>67</v>
      </c>
      <c r="N3" s="35" t="s">
        <v>32</v>
      </c>
      <c r="O3" s="4">
        <v>276100</v>
      </c>
      <c r="P3" s="35">
        <v>1912695903</v>
      </c>
      <c r="Q3" s="35"/>
      <c r="R3" s="35"/>
      <c r="S3" s="53">
        <v>0</v>
      </c>
      <c r="T3" s="53">
        <v>0</v>
      </c>
      <c r="U3" s="53">
        <v>0</v>
      </c>
      <c r="V3" s="53">
        <v>0</v>
      </c>
      <c r="W3" s="53">
        <v>0</v>
      </c>
      <c r="X3" s="53">
        <v>0</v>
      </c>
      <c r="Y3" s="4">
        <v>276100</v>
      </c>
      <c r="Z3" s="53">
        <v>0</v>
      </c>
      <c r="AA3" s="53">
        <v>0</v>
      </c>
      <c r="AB3" s="4">
        <v>6083935</v>
      </c>
      <c r="AC3" s="4">
        <v>6083935</v>
      </c>
      <c r="AD3" s="53">
        <v>0</v>
      </c>
      <c r="AE3" s="53">
        <v>0</v>
      </c>
      <c r="AF3" s="53">
        <v>0</v>
      </c>
      <c r="AG3" s="53">
        <v>0</v>
      </c>
      <c r="AH3" s="35"/>
      <c r="AI3" s="35"/>
      <c r="AJ3" s="35"/>
      <c r="AK3" s="35"/>
      <c r="AL3" s="4">
        <v>6083935</v>
      </c>
      <c r="AM3" s="53">
        <v>0</v>
      </c>
      <c r="AN3" s="53">
        <v>0</v>
      </c>
      <c r="AO3" s="35"/>
      <c r="AP3" s="35"/>
      <c r="AQ3" s="35"/>
      <c r="AR3" s="35"/>
      <c r="AS3" s="37">
        <v>45596</v>
      </c>
    </row>
    <row r="4" spans="1:45" x14ac:dyDescent="0.35">
      <c r="A4" s="35">
        <v>901201887</v>
      </c>
      <c r="B4" s="35" t="s">
        <v>9</v>
      </c>
      <c r="C4" s="35" t="s">
        <v>10</v>
      </c>
      <c r="D4" s="35">
        <v>123942</v>
      </c>
      <c r="E4" s="35" t="s">
        <v>18</v>
      </c>
      <c r="F4" s="35" t="s">
        <v>25</v>
      </c>
      <c r="G4" s="4">
        <v>8636960</v>
      </c>
      <c r="H4" s="36" t="s">
        <v>14</v>
      </c>
      <c r="I4" s="37">
        <v>45320</v>
      </c>
      <c r="J4" s="37">
        <v>45334</v>
      </c>
      <c r="K4" s="37">
        <v>45414</v>
      </c>
      <c r="L4" s="4">
        <v>4370125</v>
      </c>
      <c r="M4" s="35" t="s">
        <v>67</v>
      </c>
      <c r="N4" s="35" t="s">
        <v>32</v>
      </c>
      <c r="O4" s="4">
        <v>0</v>
      </c>
      <c r="P4" s="35"/>
      <c r="Q4" s="35"/>
      <c r="R4" s="35"/>
      <c r="S4" s="53">
        <v>0</v>
      </c>
      <c r="T4" s="53">
        <v>0</v>
      </c>
      <c r="U4" s="53">
        <v>0</v>
      </c>
      <c r="V4" s="53">
        <v>0</v>
      </c>
      <c r="W4" s="53">
        <v>0</v>
      </c>
      <c r="X4" s="53">
        <v>0</v>
      </c>
      <c r="Y4" s="4">
        <v>4370125</v>
      </c>
      <c r="Z4" s="53">
        <v>0</v>
      </c>
      <c r="AA4" s="53">
        <v>0</v>
      </c>
      <c r="AB4" s="4">
        <v>8636960</v>
      </c>
      <c r="AC4" s="4">
        <v>8636960</v>
      </c>
      <c r="AD4" s="4">
        <v>1378150</v>
      </c>
      <c r="AE4" s="53">
        <v>0</v>
      </c>
      <c r="AF4" s="53">
        <v>0</v>
      </c>
      <c r="AG4" s="53">
        <v>0</v>
      </c>
      <c r="AH4" s="35"/>
      <c r="AI4" s="35"/>
      <c r="AJ4" s="35"/>
      <c r="AK4" s="35"/>
      <c r="AL4" s="4">
        <v>7258810</v>
      </c>
      <c r="AM4" s="55">
        <v>4266835</v>
      </c>
      <c r="AN4" s="53">
        <v>0</v>
      </c>
      <c r="AO4" s="35">
        <v>2201520990</v>
      </c>
      <c r="AP4" s="35"/>
      <c r="AQ4" s="35" t="s">
        <v>66</v>
      </c>
      <c r="AR4" s="4">
        <v>27711513</v>
      </c>
      <c r="AS4" s="37">
        <v>45596</v>
      </c>
    </row>
    <row r="5" spans="1:45" x14ac:dyDescent="0.35">
      <c r="A5" s="35">
        <v>901201887</v>
      </c>
      <c r="B5" s="35" t="s">
        <v>9</v>
      </c>
      <c r="C5" s="35" t="s">
        <v>10</v>
      </c>
      <c r="D5" s="35">
        <v>143573</v>
      </c>
      <c r="E5" s="35" t="s">
        <v>19</v>
      </c>
      <c r="F5" s="35" t="s">
        <v>26</v>
      </c>
      <c r="G5" s="4">
        <v>2527100</v>
      </c>
      <c r="H5" s="36" t="s">
        <v>14</v>
      </c>
      <c r="I5" s="37">
        <v>45429</v>
      </c>
      <c r="J5" s="37">
        <v>45447</v>
      </c>
      <c r="K5" s="37">
        <v>45447</v>
      </c>
      <c r="L5" s="4">
        <v>2527100</v>
      </c>
      <c r="M5" s="35" t="s">
        <v>67</v>
      </c>
      <c r="N5" s="35" t="s">
        <v>32</v>
      </c>
      <c r="O5" s="4">
        <v>2527100</v>
      </c>
      <c r="P5" s="35">
        <v>1222511936</v>
      </c>
      <c r="Q5" s="35"/>
      <c r="R5" s="35"/>
      <c r="S5" s="53">
        <v>0</v>
      </c>
      <c r="T5" s="53">
        <v>0</v>
      </c>
      <c r="U5" s="53">
        <v>0</v>
      </c>
      <c r="V5" s="53">
        <v>0</v>
      </c>
      <c r="W5" s="53">
        <v>0</v>
      </c>
      <c r="X5" s="53">
        <v>0</v>
      </c>
      <c r="Y5" s="4">
        <v>2527100</v>
      </c>
      <c r="Z5" s="53">
        <v>0</v>
      </c>
      <c r="AA5" s="53">
        <v>0</v>
      </c>
      <c r="AB5" s="4">
        <v>2527100</v>
      </c>
      <c r="AC5" s="4">
        <v>2527100</v>
      </c>
      <c r="AD5" s="53">
        <v>0</v>
      </c>
      <c r="AE5" s="53">
        <v>0</v>
      </c>
      <c r="AF5" s="53">
        <v>0</v>
      </c>
      <c r="AG5" s="53">
        <v>0</v>
      </c>
      <c r="AH5" s="35"/>
      <c r="AI5" s="35"/>
      <c r="AJ5" s="35"/>
      <c r="AK5" s="35"/>
      <c r="AL5" s="4">
        <v>2527100</v>
      </c>
      <c r="AM5" s="53">
        <v>0</v>
      </c>
      <c r="AN5" s="53">
        <v>0</v>
      </c>
      <c r="AO5" s="35"/>
      <c r="AP5" s="35"/>
      <c r="AQ5" s="35"/>
      <c r="AR5" s="35"/>
      <c r="AS5" s="37">
        <v>45596</v>
      </c>
    </row>
    <row r="6" spans="1:45" x14ac:dyDescent="0.35">
      <c r="A6" s="35">
        <v>901201887</v>
      </c>
      <c r="B6" s="35" t="s">
        <v>9</v>
      </c>
      <c r="C6" s="35" t="s">
        <v>10</v>
      </c>
      <c r="D6" s="35">
        <v>150474</v>
      </c>
      <c r="E6" s="35" t="s">
        <v>20</v>
      </c>
      <c r="F6" s="35" t="s">
        <v>27</v>
      </c>
      <c r="G6" s="4">
        <v>31191915</v>
      </c>
      <c r="H6" s="36" t="s">
        <v>14</v>
      </c>
      <c r="I6" s="37">
        <v>45468</v>
      </c>
      <c r="J6" s="37">
        <v>45477</v>
      </c>
      <c r="K6" s="37">
        <v>45477</v>
      </c>
      <c r="L6" s="4">
        <v>31191915</v>
      </c>
      <c r="M6" s="35" t="s">
        <v>68</v>
      </c>
      <c r="N6" s="35" t="s">
        <v>32</v>
      </c>
      <c r="O6" s="4">
        <v>0</v>
      </c>
      <c r="P6" s="35"/>
      <c r="Q6" s="35"/>
      <c r="R6" s="35"/>
      <c r="S6" s="4">
        <v>31191915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4">
        <v>31191915</v>
      </c>
      <c r="AC6" s="4">
        <v>31191915</v>
      </c>
      <c r="AD6" s="53">
        <v>0</v>
      </c>
      <c r="AE6" s="53">
        <v>0</v>
      </c>
      <c r="AF6" s="53">
        <v>0</v>
      </c>
      <c r="AG6" s="53">
        <v>0</v>
      </c>
      <c r="AH6" s="35"/>
      <c r="AI6" s="35"/>
      <c r="AJ6" s="35"/>
      <c r="AK6" s="35"/>
      <c r="AL6" s="4">
        <v>31191915</v>
      </c>
      <c r="AM6" s="55">
        <v>31191915</v>
      </c>
      <c r="AN6" s="54">
        <v>0</v>
      </c>
      <c r="AO6" s="35">
        <v>4800066058</v>
      </c>
      <c r="AP6" s="35" t="s">
        <v>64</v>
      </c>
      <c r="AQ6" s="35" t="s">
        <v>65</v>
      </c>
      <c r="AR6" s="4">
        <v>33261315</v>
      </c>
      <c r="AS6" s="37">
        <v>45596</v>
      </c>
    </row>
    <row r="7" spans="1:45" x14ac:dyDescent="0.35">
      <c r="A7" s="35">
        <v>901201887</v>
      </c>
      <c r="B7" s="35" t="s">
        <v>9</v>
      </c>
      <c r="C7" s="35" t="s">
        <v>10</v>
      </c>
      <c r="D7" s="35">
        <v>151475</v>
      </c>
      <c r="E7" s="35" t="s">
        <v>21</v>
      </c>
      <c r="F7" s="35" t="s">
        <v>28</v>
      </c>
      <c r="G7" s="4">
        <v>2069400</v>
      </c>
      <c r="H7" s="36" t="s">
        <v>14</v>
      </c>
      <c r="I7" s="37">
        <v>45471</v>
      </c>
      <c r="J7" s="37">
        <v>45477</v>
      </c>
      <c r="K7" s="37">
        <v>45546</v>
      </c>
      <c r="L7" s="4">
        <v>2069400</v>
      </c>
      <c r="M7" s="35" t="s">
        <v>68</v>
      </c>
      <c r="N7" s="35" t="s">
        <v>32</v>
      </c>
      <c r="O7" s="4">
        <v>0</v>
      </c>
      <c r="P7" s="35"/>
      <c r="Q7" s="35"/>
      <c r="R7" s="35"/>
      <c r="S7" s="4">
        <v>2069400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4">
        <v>2069400</v>
      </c>
      <c r="AC7" s="4">
        <v>2069400</v>
      </c>
      <c r="AD7" s="53">
        <v>0</v>
      </c>
      <c r="AE7" s="53">
        <v>0</v>
      </c>
      <c r="AF7" s="53">
        <v>0</v>
      </c>
      <c r="AG7" s="53">
        <v>0</v>
      </c>
      <c r="AH7" s="35"/>
      <c r="AI7" s="35"/>
      <c r="AJ7" s="35"/>
      <c r="AK7" s="35"/>
      <c r="AL7" s="4">
        <v>2069400</v>
      </c>
      <c r="AM7" s="55">
        <v>2069400</v>
      </c>
      <c r="AN7" s="54">
        <v>0</v>
      </c>
      <c r="AO7" s="35">
        <v>4800066058</v>
      </c>
      <c r="AP7" s="35" t="s">
        <v>64</v>
      </c>
      <c r="AQ7" s="35" t="s">
        <v>65</v>
      </c>
      <c r="AR7" s="4">
        <v>33261315</v>
      </c>
      <c r="AS7" s="37">
        <v>45596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4" sqref="I24"/>
    </sheetView>
  </sheetViews>
  <sheetFormatPr baseColWidth="10" defaultRowHeight="12.5" x14ac:dyDescent="0.25"/>
  <cols>
    <col min="1" max="1" width="1" style="67" customWidth="1"/>
    <col min="2" max="2" width="7.81640625" style="67" customWidth="1"/>
    <col min="3" max="3" width="17.54296875" style="67" customWidth="1"/>
    <col min="4" max="4" width="11.54296875" style="67" customWidth="1"/>
    <col min="5" max="6" width="11.453125" style="67" customWidth="1"/>
    <col min="7" max="7" width="8.1796875" style="67" customWidth="1"/>
    <col min="8" max="8" width="20.81640625" style="67" customWidth="1"/>
    <col min="9" max="9" width="25.453125" style="67" customWidth="1"/>
    <col min="10" max="10" width="12.453125" style="67" customWidth="1"/>
    <col min="11" max="11" width="1.7265625" style="67" customWidth="1"/>
    <col min="12" max="12" width="8.7265625" style="67" customWidth="1"/>
    <col min="13" max="13" width="16.54296875" style="96" bestFit="1" customWidth="1"/>
    <col min="14" max="14" width="13.81640625" style="67" bestFit="1" customWidth="1"/>
    <col min="15" max="15" width="7.453125" style="67" bestFit="1" customWidth="1"/>
    <col min="16" max="16" width="13.26953125" style="67" bestFit="1" customWidth="1"/>
    <col min="17" max="225" width="10.90625" style="67"/>
    <col min="226" max="226" width="4.453125" style="67" customWidth="1"/>
    <col min="227" max="227" width="10.90625" style="67"/>
    <col min="228" max="228" width="17.54296875" style="67" customWidth="1"/>
    <col min="229" max="229" width="11.54296875" style="67" customWidth="1"/>
    <col min="230" max="233" width="10.90625" style="67"/>
    <col min="234" max="234" width="22.54296875" style="67" customWidth="1"/>
    <col min="235" max="235" width="14" style="67" customWidth="1"/>
    <col min="236" max="236" width="1.7265625" style="67" customWidth="1"/>
    <col min="237" max="481" width="10.90625" style="67"/>
    <col min="482" max="482" width="4.453125" style="67" customWidth="1"/>
    <col min="483" max="483" width="10.90625" style="67"/>
    <col min="484" max="484" width="17.54296875" style="67" customWidth="1"/>
    <col min="485" max="485" width="11.54296875" style="67" customWidth="1"/>
    <col min="486" max="489" width="10.90625" style="67"/>
    <col min="490" max="490" width="22.54296875" style="67" customWidth="1"/>
    <col min="491" max="491" width="14" style="67" customWidth="1"/>
    <col min="492" max="492" width="1.7265625" style="67" customWidth="1"/>
    <col min="493" max="737" width="10.90625" style="67"/>
    <col min="738" max="738" width="4.453125" style="67" customWidth="1"/>
    <col min="739" max="739" width="10.90625" style="67"/>
    <col min="740" max="740" width="17.54296875" style="67" customWidth="1"/>
    <col min="741" max="741" width="11.54296875" style="67" customWidth="1"/>
    <col min="742" max="745" width="10.90625" style="67"/>
    <col min="746" max="746" width="22.54296875" style="67" customWidth="1"/>
    <col min="747" max="747" width="14" style="67" customWidth="1"/>
    <col min="748" max="748" width="1.7265625" style="67" customWidth="1"/>
    <col min="749" max="993" width="10.90625" style="67"/>
    <col min="994" max="994" width="4.453125" style="67" customWidth="1"/>
    <col min="995" max="995" width="10.90625" style="67"/>
    <col min="996" max="996" width="17.54296875" style="67" customWidth="1"/>
    <col min="997" max="997" width="11.54296875" style="67" customWidth="1"/>
    <col min="998" max="1001" width="10.90625" style="67"/>
    <col min="1002" max="1002" width="22.54296875" style="67" customWidth="1"/>
    <col min="1003" max="1003" width="14" style="67" customWidth="1"/>
    <col min="1004" max="1004" width="1.7265625" style="67" customWidth="1"/>
    <col min="1005" max="1249" width="10.90625" style="67"/>
    <col min="1250" max="1250" width="4.453125" style="67" customWidth="1"/>
    <col min="1251" max="1251" width="10.90625" style="67"/>
    <col min="1252" max="1252" width="17.54296875" style="67" customWidth="1"/>
    <col min="1253" max="1253" width="11.54296875" style="67" customWidth="1"/>
    <col min="1254" max="1257" width="10.90625" style="67"/>
    <col min="1258" max="1258" width="22.54296875" style="67" customWidth="1"/>
    <col min="1259" max="1259" width="14" style="67" customWidth="1"/>
    <col min="1260" max="1260" width="1.7265625" style="67" customWidth="1"/>
    <col min="1261" max="1505" width="10.90625" style="67"/>
    <col min="1506" max="1506" width="4.453125" style="67" customWidth="1"/>
    <col min="1507" max="1507" width="10.90625" style="67"/>
    <col min="1508" max="1508" width="17.54296875" style="67" customWidth="1"/>
    <col min="1509" max="1509" width="11.54296875" style="67" customWidth="1"/>
    <col min="1510" max="1513" width="10.90625" style="67"/>
    <col min="1514" max="1514" width="22.54296875" style="67" customWidth="1"/>
    <col min="1515" max="1515" width="14" style="67" customWidth="1"/>
    <col min="1516" max="1516" width="1.7265625" style="67" customWidth="1"/>
    <col min="1517" max="1761" width="10.90625" style="67"/>
    <col min="1762" max="1762" width="4.453125" style="67" customWidth="1"/>
    <col min="1763" max="1763" width="10.90625" style="67"/>
    <col min="1764" max="1764" width="17.54296875" style="67" customWidth="1"/>
    <col min="1765" max="1765" width="11.54296875" style="67" customWidth="1"/>
    <col min="1766" max="1769" width="10.90625" style="67"/>
    <col min="1770" max="1770" width="22.54296875" style="67" customWidth="1"/>
    <col min="1771" max="1771" width="14" style="67" customWidth="1"/>
    <col min="1772" max="1772" width="1.7265625" style="67" customWidth="1"/>
    <col min="1773" max="2017" width="10.90625" style="67"/>
    <col min="2018" max="2018" width="4.453125" style="67" customWidth="1"/>
    <col min="2019" max="2019" width="10.90625" style="67"/>
    <col min="2020" max="2020" width="17.54296875" style="67" customWidth="1"/>
    <col min="2021" max="2021" width="11.54296875" style="67" customWidth="1"/>
    <col min="2022" max="2025" width="10.90625" style="67"/>
    <col min="2026" max="2026" width="22.54296875" style="67" customWidth="1"/>
    <col min="2027" max="2027" width="14" style="67" customWidth="1"/>
    <col min="2028" max="2028" width="1.7265625" style="67" customWidth="1"/>
    <col min="2029" max="2273" width="10.90625" style="67"/>
    <col min="2274" max="2274" width="4.453125" style="67" customWidth="1"/>
    <col min="2275" max="2275" width="10.90625" style="67"/>
    <col min="2276" max="2276" width="17.54296875" style="67" customWidth="1"/>
    <col min="2277" max="2277" width="11.54296875" style="67" customWidth="1"/>
    <col min="2278" max="2281" width="10.90625" style="67"/>
    <col min="2282" max="2282" width="22.54296875" style="67" customWidth="1"/>
    <col min="2283" max="2283" width="14" style="67" customWidth="1"/>
    <col min="2284" max="2284" width="1.7265625" style="67" customWidth="1"/>
    <col min="2285" max="2529" width="10.90625" style="67"/>
    <col min="2530" max="2530" width="4.453125" style="67" customWidth="1"/>
    <col min="2531" max="2531" width="10.90625" style="67"/>
    <col min="2532" max="2532" width="17.54296875" style="67" customWidth="1"/>
    <col min="2533" max="2533" width="11.54296875" style="67" customWidth="1"/>
    <col min="2534" max="2537" width="10.90625" style="67"/>
    <col min="2538" max="2538" width="22.54296875" style="67" customWidth="1"/>
    <col min="2539" max="2539" width="14" style="67" customWidth="1"/>
    <col min="2540" max="2540" width="1.7265625" style="67" customWidth="1"/>
    <col min="2541" max="2785" width="10.90625" style="67"/>
    <col min="2786" max="2786" width="4.453125" style="67" customWidth="1"/>
    <col min="2787" max="2787" width="10.90625" style="67"/>
    <col min="2788" max="2788" width="17.54296875" style="67" customWidth="1"/>
    <col min="2789" max="2789" width="11.54296875" style="67" customWidth="1"/>
    <col min="2790" max="2793" width="10.90625" style="67"/>
    <col min="2794" max="2794" width="22.54296875" style="67" customWidth="1"/>
    <col min="2795" max="2795" width="14" style="67" customWidth="1"/>
    <col min="2796" max="2796" width="1.7265625" style="67" customWidth="1"/>
    <col min="2797" max="3041" width="10.90625" style="67"/>
    <col min="3042" max="3042" width="4.453125" style="67" customWidth="1"/>
    <col min="3043" max="3043" width="10.90625" style="67"/>
    <col min="3044" max="3044" width="17.54296875" style="67" customWidth="1"/>
    <col min="3045" max="3045" width="11.54296875" style="67" customWidth="1"/>
    <col min="3046" max="3049" width="10.90625" style="67"/>
    <col min="3050" max="3050" width="22.54296875" style="67" customWidth="1"/>
    <col min="3051" max="3051" width="14" style="67" customWidth="1"/>
    <col min="3052" max="3052" width="1.7265625" style="67" customWidth="1"/>
    <col min="3053" max="3297" width="10.90625" style="67"/>
    <col min="3298" max="3298" width="4.453125" style="67" customWidth="1"/>
    <col min="3299" max="3299" width="10.90625" style="67"/>
    <col min="3300" max="3300" width="17.54296875" style="67" customWidth="1"/>
    <col min="3301" max="3301" width="11.54296875" style="67" customWidth="1"/>
    <col min="3302" max="3305" width="10.90625" style="67"/>
    <col min="3306" max="3306" width="22.54296875" style="67" customWidth="1"/>
    <col min="3307" max="3307" width="14" style="67" customWidth="1"/>
    <col min="3308" max="3308" width="1.7265625" style="67" customWidth="1"/>
    <col min="3309" max="3553" width="10.90625" style="67"/>
    <col min="3554" max="3554" width="4.453125" style="67" customWidth="1"/>
    <col min="3555" max="3555" width="10.90625" style="67"/>
    <col min="3556" max="3556" width="17.54296875" style="67" customWidth="1"/>
    <col min="3557" max="3557" width="11.54296875" style="67" customWidth="1"/>
    <col min="3558" max="3561" width="10.90625" style="67"/>
    <col min="3562" max="3562" width="22.54296875" style="67" customWidth="1"/>
    <col min="3563" max="3563" width="14" style="67" customWidth="1"/>
    <col min="3564" max="3564" width="1.7265625" style="67" customWidth="1"/>
    <col min="3565" max="3809" width="10.90625" style="67"/>
    <col min="3810" max="3810" width="4.453125" style="67" customWidth="1"/>
    <col min="3811" max="3811" width="10.90625" style="67"/>
    <col min="3812" max="3812" width="17.54296875" style="67" customWidth="1"/>
    <col min="3813" max="3813" width="11.54296875" style="67" customWidth="1"/>
    <col min="3814" max="3817" width="10.90625" style="67"/>
    <col min="3818" max="3818" width="22.54296875" style="67" customWidth="1"/>
    <col min="3819" max="3819" width="14" style="67" customWidth="1"/>
    <col min="3820" max="3820" width="1.7265625" style="67" customWidth="1"/>
    <col min="3821" max="4065" width="10.90625" style="67"/>
    <col min="4066" max="4066" width="4.453125" style="67" customWidth="1"/>
    <col min="4067" max="4067" width="10.90625" style="67"/>
    <col min="4068" max="4068" width="17.54296875" style="67" customWidth="1"/>
    <col min="4069" max="4069" width="11.54296875" style="67" customWidth="1"/>
    <col min="4070" max="4073" width="10.90625" style="67"/>
    <col min="4074" max="4074" width="22.54296875" style="67" customWidth="1"/>
    <col min="4075" max="4075" width="14" style="67" customWidth="1"/>
    <col min="4076" max="4076" width="1.7265625" style="67" customWidth="1"/>
    <col min="4077" max="4321" width="10.90625" style="67"/>
    <col min="4322" max="4322" width="4.453125" style="67" customWidth="1"/>
    <col min="4323" max="4323" width="10.90625" style="67"/>
    <col min="4324" max="4324" width="17.54296875" style="67" customWidth="1"/>
    <col min="4325" max="4325" width="11.54296875" style="67" customWidth="1"/>
    <col min="4326" max="4329" width="10.90625" style="67"/>
    <col min="4330" max="4330" width="22.54296875" style="67" customWidth="1"/>
    <col min="4331" max="4331" width="14" style="67" customWidth="1"/>
    <col min="4332" max="4332" width="1.7265625" style="67" customWidth="1"/>
    <col min="4333" max="4577" width="10.90625" style="67"/>
    <col min="4578" max="4578" width="4.453125" style="67" customWidth="1"/>
    <col min="4579" max="4579" width="10.90625" style="67"/>
    <col min="4580" max="4580" width="17.54296875" style="67" customWidth="1"/>
    <col min="4581" max="4581" width="11.54296875" style="67" customWidth="1"/>
    <col min="4582" max="4585" width="10.90625" style="67"/>
    <col min="4586" max="4586" width="22.54296875" style="67" customWidth="1"/>
    <col min="4587" max="4587" width="14" style="67" customWidth="1"/>
    <col min="4588" max="4588" width="1.7265625" style="67" customWidth="1"/>
    <col min="4589" max="4833" width="10.90625" style="67"/>
    <col min="4834" max="4834" width="4.453125" style="67" customWidth="1"/>
    <col min="4835" max="4835" width="10.90625" style="67"/>
    <col min="4836" max="4836" width="17.54296875" style="67" customWidth="1"/>
    <col min="4837" max="4837" width="11.54296875" style="67" customWidth="1"/>
    <col min="4838" max="4841" width="10.90625" style="67"/>
    <col min="4842" max="4842" width="22.54296875" style="67" customWidth="1"/>
    <col min="4843" max="4843" width="14" style="67" customWidth="1"/>
    <col min="4844" max="4844" width="1.7265625" style="67" customWidth="1"/>
    <col min="4845" max="5089" width="10.90625" style="67"/>
    <col min="5090" max="5090" width="4.453125" style="67" customWidth="1"/>
    <col min="5091" max="5091" width="10.90625" style="67"/>
    <col min="5092" max="5092" width="17.54296875" style="67" customWidth="1"/>
    <col min="5093" max="5093" width="11.54296875" style="67" customWidth="1"/>
    <col min="5094" max="5097" width="10.90625" style="67"/>
    <col min="5098" max="5098" width="22.54296875" style="67" customWidth="1"/>
    <col min="5099" max="5099" width="14" style="67" customWidth="1"/>
    <col min="5100" max="5100" width="1.7265625" style="67" customWidth="1"/>
    <col min="5101" max="5345" width="10.90625" style="67"/>
    <col min="5346" max="5346" width="4.453125" style="67" customWidth="1"/>
    <col min="5347" max="5347" width="10.90625" style="67"/>
    <col min="5348" max="5348" width="17.54296875" style="67" customWidth="1"/>
    <col min="5349" max="5349" width="11.54296875" style="67" customWidth="1"/>
    <col min="5350" max="5353" width="10.90625" style="67"/>
    <col min="5354" max="5354" width="22.54296875" style="67" customWidth="1"/>
    <col min="5355" max="5355" width="14" style="67" customWidth="1"/>
    <col min="5356" max="5356" width="1.7265625" style="67" customWidth="1"/>
    <col min="5357" max="5601" width="10.90625" style="67"/>
    <col min="5602" max="5602" width="4.453125" style="67" customWidth="1"/>
    <col min="5603" max="5603" width="10.90625" style="67"/>
    <col min="5604" max="5604" width="17.54296875" style="67" customWidth="1"/>
    <col min="5605" max="5605" width="11.54296875" style="67" customWidth="1"/>
    <col min="5606" max="5609" width="10.90625" style="67"/>
    <col min="5610" max="5610" width="22.54296875" style="67" customWidth="1"/>
    <col min="5611" max="5611" width="14" style="67" customWidth="1"/>
    <col min="5612" max="5612" width="1.7265625" style="67" customWidth="1"/>
    <col min="5613" max="5857" width="10.90625" style="67"/>
    <col min="5858" max="5858" width="4.453125" style="67" customWidth="1"/>
    <col min="5859" max="5859" width="10.90625" style="67"/>
    <col min="5860" max="5860" width="17.54296875" style="67" customWidth="1"/>
    <col min="5861" max="5861" width="11.54296875" style="67" customWidth="1"/>
    <col min="5862" max="5865" width="10.90625" style="67"/>
    <col min="5866" max="5866" width="22.54296875" style="67" customWidth="1"/>
    <col min="5867" max="5867" width="14" style="67" customWidth="1"/>
    <col min="5868" max="5868" width="1.7265625" style="67" customWidth="1"/>
    <col min="5869" max="6113" width="10.90625" style="67"/>
    <col min="6114" max="6114" width="4.453125" style="67" customWidth="1"/>
    <col min="6115" max="6115" width="10.90625" style="67"/>
    <col min="6116" max="6116" width="17.54296875" style="67" customWidth="1"/>
    <col min="6117" max="6117" width="11.54296875" style="67" customWidth="1"/>
    <col min="6118" max="6121" width="10.90625" style="67"/>
    <col min="6122" max="6122" width="22.54296875" style="67" customWidth="1"/>
    <col min="6123" max="6123" width="14" style="67" customWidth="1"/>
    <col min="6124" max="6124" width="1.7265625" style="67" customWidth="1"/>
    <col min="6125" max="6369" width="10.90625" style="67"/>
    <col min="6370" max="6370" width="4.453125" style="67" customWidth="1"/>
    <col min="6371" max="6371" width="10.90625" style="67"/>
    <col min="6372" max="6372" width="17.54296875" style="67" customWidth="1"/>
    <col min="6373" max="6373" width="11.54296875" style="67" customWidth="1"/>
    <col min="6374" max="6377" width="10.90625" style="67"/>
    <col min="6378" max="6378" width="22.54296875" style="67" customWidth="1"/>
    <col min="6379" max="6379" width="14" style="67" customWidth="1"/>
    <col min="6380" max="6380" width="1.7265625" style="67" customWidth="1"/>
    <col min="6381" max="6625" width="10.90625" style="67"/>
    <col min="6626" max="6626" width="4.453125" style="67" customWidth="1"/>
    <col min="6627" max="6627" width="10.90625" style="67"/>
    <col min="6628" max="6628" width="17.54296875" style="67" customWidth="1"/>
    <col min="6629" max="6629" width="11.54296875" style="67" customWidth="1"/>
    <col min="6630" max="6633" width="10.90625" style="67"/>
    <col min="6634" max="6634" width="22.54296875" style="67" customWidth="1"/>
    <col min="6635" max="6635" width="14" style="67" customWidth="1"/>
    <col min="6636" max="6636" width="1.7265625" style="67" customWidth="1"/>
    <col min="6637" max="6881" width="10.90625" style="67"/>
    <col min="6882" max="6882" width="4.453125" style="67" customWidth="1"/>
    <col min="6883" max="6883" width="10.90625" style="67"/>
    <col min="6884" max="6884" width="17.54296875" style="67" customWidth="1"/>
    <col min="6885" max="6885" width="11.54296875" style="67" customWidth="1"/>
    <col min="6886" max="6889" width="10.90625" style="67"/>
    <col min="6890" max="6890" width="22.54296875" style="67" customWidth="1"/>
    <col min="6891" max="6891" width="14" style="67" customWidth="1"/>
    <col min="6892" max="6892" width="1.7265625" style="67" customWidth="1"/>
    <col min="6893" max="7137" width="10.90625" style="67"/>
    <col min="7138" max="7138" width="4.453125" style="67" customWidth="1"/>
    <col min="7139" max="7139" width="10.90625" style="67"/>
    <col min="7140" max="7140" width="17.54296875" style="67" customWidth="1"/>
    <col min="7141" max="7141" width="11.54296875" style="67" customWidth="1"/>
    <col min="7142" max="7145" width="10.90625" style="67"/>
    <col min="7146" max="7146" width="22.54296875" style="67" customWidth="1"/>
    <col min="7147" max="7147" width="14" style="67" customWidth="1"/>
    <col min="7148" max="7148" width="1.7265625" style="67" customWidth="1"/>
    <col min="7149" max="7393" width="10.90625" style="67"/>
    <col min="7394" max="7394" width="4.453125" style="67" customWidth="1"/>
    <col min="7395" max="7395" width="10.90625" style="67"/>
    <col min="7396" max="7396" width="17.54296875" style="67" customWidth="1"/>
    <col min="7397" max="7397" width="11.54296875" style="67" customWidth="1"/>
    <col min="7398" max="7401" width="10.90625" style="67"/>
    <col min="7402" max="7402" width="22.54296875" style="67" customWidth="1"/>
    <col min="7403" max="7403" width="14" style="67" customWidth="1"/>
    <col min="7404" max="7404" width="1.7265625" style="67" customWidth="1"/>
    <col min="7405" max="7649" width="10.90625" style="67"/>
    <col min="7650" max="7650" width="4.453125" style="67" customWidth="1"/>
    <col min="7651" max="7651" width="10.90625" style="67"/>
    <col min="7652" max="7652" width="17.54296875" style="67" customWidth="1"/>
    <col min="7653" max="7653" width="11.54296875" style="67" customWidth="1"/>
    <col min="7654" max="7657" width="10.90625" style="67"/>
    <col min="7658" max="7658" width="22.54296875" style="67" customWidth="1"/>
    <col min="7659" max="7659" width="14" style="67" customWidth="1"/>
    <col min="7660" max="7660" width="1.7265625" style="67" customWidth="1"/>
    <col min="7661" max="7905" width="10.90625" style="67"/>
    <col min="7906" max="7906" width="4.453125" style="67" customWidth="1"/>
    <col min="7907" max="7907" width="10.90625" style="67"/>
    <col min="7908" max="7908" width="17.54296875" style="67" customWidth="1"/>
    <col min="7909" max="7909" width="11.54296875" style="67" customWidth="1"/>
    <col min="7910" max="7913" width="10.90625" style="67"/>
    <col min="7914" max="7914" width="22.54296875" style="67" customWidth="1"/>
    <col min="7915" max="7915" width="14" style="67" customWidth="1"/>
    <col min="7916" max="7916" width="1.7265625" style="67" customWidth="1"/>
    <col min="7917" max="8161" width="10.90625" style="67"/>
    <col min="8162" max="8162" width="4.453125" style="67" customWidth="1"/>
    <col min="8163" max="8163" width="10.90625" style="67"/>
    <col min="8164" max="8164" width="17.54296875" style="67" customWidth="1"/>
    <col min="8165" max="8165" width="11.54296875" style="67" customWidth="1"/>
    <col min="8166" max="8169" width="10.90625" style="67"/>
    <col min="8170" max="8170" width="22.54296875" style="67" customWidth="1"/>
    <col min="8171" max="8171" width="14" style="67" customWidth="1"/>
    <col min="8172" max="8172" width="1.7265625" style="67" customWidth="1"/>
    <col min="8173" max="8417" width="10.90625" style="67"/>
    <col min="8418" max="8418" width="4.453125" style="67" customWidth="1"/>
    <col min="8419" max="8419" width="10.90625" style="67"/>
    <col min="8420" max="8420" width="17.54296875" style="67" customWidth="1"/>
    <col min="8421" max="8421" width="11.54296875" style="67" customWidth="1"/>
    <col min="8422" max="8425" width="10.90625" style="67"/>
    <col min="8426" max="8426" width="22.54296875" style="67" customWidth="1"/>
    <col min="8427" max="8427" width="14" style="67" customWidth="1"/>
    <col min="8428" max="8428" width="1.7265625" style="67" customWidth="1"/>
    <col min="8429" max="8673" width="10.90625" style="67"/>
    <col min="8674" max="8674" width="4.453125" style="67" customWidth="1"/>
    <col min="8675" max="8675" width="10.90625" style="67"/>
    <col min="8676" max="8676" width="17.54296875" style="67" customWidth="1"/>
    <col min="8677" max="8677" width="11.54296875" style="67" customWidth="1"/>
    <col min="8678" max="8681" width="10.90625" style="67"/>
    <col min="8682" max="8682" width="22.54296875" style="67" customWidth="1"/>
    <col min="8683" max="8683" width="14" style="67" customWidth="1"/>
    <col min="8684" max="8684" width="1.7265625" style="67" customWidth="1"/>
    <col min="8685" max="8929" width="10.90625" style="67"/>
    <col min="8930" max="8930" width="4.453125" style="67" customWidth="1"/>
    <col min="8931" max="8931" width="10.90625" style="67"/>
    <col min="8932" max="8932" width="17.54296875" style="67" customWidth="1"/>
    <col min="8933" max="8933" width="11.54296875" style="67" customWidth="1"/>
    <col min="8934" max="8937" width="10.90625" style="67"/>
    <col min="8938" max="8938" width="22.54296875" style="67" customWidth="1"/>
    <col min="8939" max="8939" width="14" style="67" customWidth="1"/>
    <col min="8940" max="8940" width="1.7265625" style="67" customWidth="1"/>
    <col min="8941" max="9185" width="10.90625" style="67"/>
    <col min="9186" max="9186" width="4.453125" style="67" customWidth="1"/>
    <col min="9187" max="9187" width="10.90625" style="67"/>
    <col min="9188" max="9188" width="17.54296875" style="67" customWidth="1"/>
    <col min="9189" max="9189" width="11.54296875" style="67" customWidth="1"/>
    <col min="9190" max="9193" width="10.90625" style="67"/>
    <col min="9194" max="9194" width="22.54296875" style="67" customWidth="1"/>
    <col min="9195" max="9195" width="14" style="67" customWidth="1"/>
    <col min="9196" max="9196" width="1.7265625" style="67" customWidth="1"/>
    <col min="9197" max="9441" width="10.90625" style="67"/>
    <col min="9442" max="9442" width="4.453125" style="67" customWidth="1"/>
    <col min="9443" max="9443" width="10.90625" style="67"/>
    <col min="9444" max="9444" width="17.54296875" style="67" customWidth="1"/>
    <col min="9445" max="9445" width="11.54296875" style="67" customWidth="1"/>
    <col min="9446" max="9449" width="10.90625" style="67"/>
    <col min="9450" max="9450" width="22.54296875" style="67" customWidth="1"/>
    <col min="9451" max="9451" width="14" style="67" customWidth="1"/>
    <col min="9452" max="9452" width="1.7265625" style="67" customWidth="1"/>
    <col min="9453" max="9697" width="10.90625" style="67"/>
    <col min="9698" max="9698" width="4.453125" style="67" customWidth="1"/>
    <col min="9699" max="9699" width="10.90625" style="67"/>
    <col min="9700" max="9700" width="17.54296875" style="67" customWidth="1"/>
    <col min="9701" max="9701" width="11.54296875" style="67" customWidth="1"/>
    <col min="9702" max="9705" width="10.90625" style="67"/>
    <col min="9706" max="9706" width="22.54296875" style="67" customWidth="1"/>
    <col min="9707" max="9707" width="14" style="67" customWidth="1"/>
    <col min="9708" max="9708" width="1.7265625" style="67" customWidth="1"/>
    <col min="9709" max="9953" width="10.90625" style="67"/>
    <col min="9954" max="9954" width="4.453125" style="67" customWidth="1"/>
    <col min="9955" max="9955" width="10.90625" style="67"/>
    <col min="9956" max="9956" width="17.54296875" style="67" customWidth="1"/>
    <col min="9957" max="9957" width="11.54296875" style="67" customWidth="1"/>
    <col min="9958" max="9961" width="10.90625" style="67"/>
    <col min="9962" max="9962" width="22.54296875" style="67" customWidth="1"/>
    <col min="9963" max="9963" width="14" style="67" customWidth="1"/>
    <col min="9964" max="9964" width="1.7265625" style="67" customWidth="1"/>
    <col min="9965" max="10209" width="10.90625" style="67"/>
    <col min="10210" max="10210" width="4.453125" style="67" customWidth="1"/>
    <col min="10211" max="10211" width="10.90625" style="67"/>
    <col min="10212" max="10212" width="17.54296875" style="67" customWidth="1"/>
    <col min="10213" max="10213" width="11.54296875" style="67" customWidth="1"/>
    <col min="10214" max="10217" width="10.90625" style="67"/>
    <col min="10218" max="10218" width="22.54296875" style="67" customWidth="1"/>
    <col min="10219" max="10219" width="14" style="67" customWidth="1"/>
    <col min="10220" max="10220" width="1.7265625" style="67" customWidth="1"/>
    <col min="10221" max="10465" width="10.90625" style="67"/>
    <col min="10466" max="10466" width="4.453125" style="67" customWidth="1"/>
    <col min="10467" max="10467" width="10.90625" style="67"/>
    <col min="10468" max="10468" width="17.54296875" style="67" customWidth="1"/>
    <col min="10469" max="10469" width="11.54296875" style="67" customWidth="1"/>
    <col min="10470" max="10473" width="10.90625" style="67"/>
    <col min="10474" max="10474" width="22.54296875" style="67" customWidth="1"/>
    <col min="10475" max="10475" width="14" style="67" customWidth="1"/>
    <col min="10476" max="10476" width="1.7265625" style="67" customWidth="1"/>
    <col min="10477" max="10721" width="10.90625" style="67"/>
    <col min="10722" max="10722" width="4.453125" style="67" customWidth="1"/>
    <col min="10723" max="10723" width="10.90625" style="67"/>
    <col min="10724" max="10724" width="17.54296875" style="67" customWidth="1"/>
    <col min="10725" max="10725" width="11.54296875" style="67" customWidth="1"/>
    <col min="10726" max="10729" width="10.90625" style="67"/>
    <col min="10730" max="10730" width="22.54296875" style="67" customWidth="1"/>
    <col min="10731" max="10731" width="14" style="67" customWidth="1"/>
    <col min="10732" max="10732" width="1.7265625" style="67" customWidth="1"/>
    <col min="10733" max="10977" width="10.90625" style="67"/>
    <col min="10978" max="10978" width="4.453125" style="67" customWidth="1"/>
    <col min="10979" max="10979" width="10.90625" style="67"/>
    <col min="10980" max="10980" width="17.54296875" style="67" customWidth="1"/>
    <col min="10981" max="10981" width="11.54296875" style="67" customWidth="1"/>
    <col min="10982" max="10985" width="10.90625" style="67"/>
    <col min="10986" max="10986" width="22.54296875" style="67" customWidth="1"/>
    <col min="10987" max="10987" width="14" style="67" customWidth="1"/>
    <col min="10988" max="10988" width="1.7265625" style="67" customWidth="1"/>
    <col min="10989" max="11233" width="10.90625" style="67"/>
    <col min="11234" max="11234" width="4.453125" style="67" customWidth="1"/>
    <col min="11235" max="11235" width="10.90625" style="67"/>
    <col min="11236" max="11236" width="17.54296875" style="67" customWidth="1"/>
    <col min="11237" max="11237" width="11.54296875" style="67" customWidth="1"/>
    <col min="11238" max="11241" width="10.90625" style="67"/>
    <col min="11242" max="11242" width="22.54296875" style="67" customWidth="1"/>
    <col min="11243" max="11243" width="14" style="67" customWidth="1"/>
    <col min="11244" max="11244" width="1.7265625" style="67" customWidth="1"/>
    <col min="11245" max="11489" width="10.90625" style="67"/>
    <col min="11490" max="11490" width="4.453125" style="67" customWidth="1"/>
    <col min="11491" max="11491" width="10.90625" style="67"/>
    <col min="11492" max="11492" width="17.54296875" style="67" customWidth="1"/>
    <col min="11493" max="11493" width="11.54296875" style="67" customWidth="1"/>
    <col min="11494" max="11497" width="10.90625" style="67"/>
    <col min="11498" max="11498" width="22.54296875" style="67" customWidth="1"/>
    <col min="11499" max="11499" width="14" style="67" customWidth="1"/>
    <col min="11500" max="11500" width="1.7265625" style="67" customWidth="1"/>
    <col min="11501" max="11745" width="10.90625" style="67"/>
    <col min="11746" max="11746" width="4.453125" style="67" customWidth="1"/>
    <col min="11747" max="11747" width="10.90625" style="67"/>
    <col min="11748" max="11748" width="17.54296875" style="67" customWidth="1"/>
    <col min="11749" max="11749" width="11.54296875" style="67" customWidth="1"/>
    <col min="11750" max="11753" width="10.90625" style="67"/>
    <col min="11754" max="11754" width="22.54296875" style="67" customWidth="1"/>
    <col min="11755" max="11755" width="14" style="67" customWidth="1"/>
    <col min="11756" max="11756" width="1.7265625" style="67" customWidth="1"/>
    <col min="11757" max="12001" width="10.90625" style="67"/>
    <col min="12002" max="12002" width="4.453125" style="67" customWidth="1"/>
    <col min="12003" max="12003" width="10.90625" style="67"/>
    <col min="12004" max="12004" width="17.54296875" style="67" customWidth="1"/>
    <col min="12005" max="12005" width="11.54296875" style="67" customWidth="1"/>
    <col min="12006" max="12009" width="10.90625" style="67"/>
    <col min="12010" max="12010" width="22.54296875" style="67" customWidth="1"/>
    <col min="12011" max="12011" width="14" style="67" customWidth="1"/>
    <col min="12012" max="12012" width="1.7265625" style="67" customWidth="1"/>
    <col min="12013" max="12257" width="10.90625" style="67"/>
    <col min="12258" max="12258" width="4.453125" style="67" customWidth="1"/>
    <col min="12259" max="12259" width="10.90625" style="67"/>
    <col min="12260" max="12260" width="17.54296875" style="67" customWidth="1"/>
    <col min="12261" max="12261" width="11.54296875" style="67" customWidth="1"/>
    <col min="12262" max="12265" width="10.90625" style="67"/>
    <col min="12266" max="12266" width="22.54296875" style="67" customWidth="1"/>
    <col min="12267" max="12267" width="14" style="67" customWidth="1"/>
    <col min="12268" max="12268" width="1.7265625" style="67" customWidth="1"/>
    <col min="12269" max="12513" width="10.90625" style="67"/>
    <col min="12514" max="12514" width="4.453125" style="67" customWidth="1"/>
    <col min="12515" max="12515" width="10.90625" style="67"/>
    <col min="12516" max="12516" width="17.54296875" style="67" customWidth="1"/>
    <col min="12517" max="12517" width="11.54296875" style="67" customWidth="1"/>
    <col min="12518" max="12521" width="10.90625" style="67"/>
    <col min="12522" max="12522" width="22.54296875" style="67" customWidth="1"/>
    <col min="12523" max="12523" width="14" style="67" customWidth="1"/>
    <col min="12524" max="12524" width="1.7265625" style="67" customWidth="1"/>
    <col min="12525" max="12769" width="10.90625" style="67"/>
    <col min="12770" max="12770" width="4.453125" style="67" customWidth="1"/>
    <col min="12771" max="12771" width="10.90625" style="67"/>
    <col min="12772" max="12772" width="17.54296875" style="67" customWidth="1"/>
    <col min="12773" max="12773" width="11.54296875" style="67" customWidth="1"/>
    <col min="12774" max="12777" width="10.90625" style="67"/>
    <col min="12778" max="12778" width="22.54296875" style="67" customWidth="1"/>
    <col min="12779" max="12779" width="14" style="67" customWidth="1"/>
    <col min="12780" max="12780" width="1.7265625" style="67" customWidth="1"/>
    <col min="12781" max="13025" width="10.90625" style="67"/>
    <col min="13026" max="13026" width="4.453125" style="67" customWidth="1"/>
    <col min="13027" max="13027" width="10.90625" style="67"/>
    <col min="13028" max="13028" width="17.54296875" style="67" customWidth="1"/>
    <col min="13029" max="13029" width="11.54296875" style="67" customWidth="1"/>
    <col min="13030" max="13033" width="10.90625" style="67"/>
    <col min="13034" max="13034" width="22.54296875" style="67" customWidth="1"/>
    <col min="13035" max="13035" width="14" style="67" customWidth="1"/>
    <col min="13036" max="13036" width="1.7265625" style="67" customWidth="1"/>
    <col min="13037" max="13281" width="10.90625" style="67"/>
    <col min="13282" max="13282" width="4.453125" style="67" customWidth="1"/>
    <col min="13283" max="13283" width="10.90625" style="67"/>
    <col min="13284" max="13284" width="17.54296875" style="67" customWidth="1"/>
    <col min="13285" max="13285" width="11.54296875" style="67" customWidth="1"/>
    <col min="13286" max="13289" width="10.90625" style="67"/>
    <col min="13290" max="13290" width="22.54296875" style="67" customWidth="1"/>
    <col min="13291" max="13291" width="14" style="67" customWidth="1"/>
    <col min="13292" max="13292" width="1.7265625" style="67" customWidth="1"/>
    <col min="13293" max="13537" width="10.90625" style="67"/>
    <col min="13538" max="13538" width="4.453125" style="67" customWidth="1"/>
    <col min="13539" max="13539" width="10.90625" style="67"/>
    <col min="13540" max="13540" width="17.54296875" style="67" customWidth="1"/>
    <col min="13541" max="13541" width="11.54296875" style="67" customWidth="1"/>
    <col min="13542" max="13545" width="10.90625" style="67"/>
    <col min="13546" max="13546" width="22.54296875" style="67" customWidth="1"/>
    <col min="13547" max="13547" width="14" style="67" customWidth="1"/>
    <col min="13548" max="13548" width="1.7265625" style="67" customWidth="1"/>
    <col min="13549" max="13793" width="10.90625" style="67"/>
    <col min="13794" max="13794" width="4.453125" style="67" customWidth="1"/>
    <col min="13795" max="13795" width="10.90625" style="67"/>
    <col min="13796" max="13796" width="17.54296875" style="67" customWidth="1"/>
    <col min="13797" max="13797" width="11.54296875" style="67" customWidth="1"/>
    <col min="13798" max="13801" width="10.90625" style="67"/>
    <col min="13802" max="13802" width="22.54296875" style="67" customWidth="1"/>
    <col min="13803" max="13803" width="14" style="67" customWidth="1"/>
    <col min="13804" max="13804" width="1.7265625" style="67" customWidth="1"/>
    <col min="13805" max="14049" width="10.90625" style="67"/>
    <col min="14050" max="14050" width="4.453125" style="67" customWidth="1"/>
    <col min="14051" max="14051" width="10.90625" style="67"/>
    <col min="14052" max="14052" width="17.54296875" style="67" customWidth="1"/>
    <col min="14053" max="14053" width="11.54296875" style="67" customWidth="1"/>
    <col min="14054" max="14057" width="10.90625" style="67"/>
    <col min="14058" max="14058" width="22.54296875" style="67" customWidth="1"/>
    <col min="14059" max="14059" width="14" style="67" customWidth="1"/>
    <col min="14060" max="14060" width="1.7265625" style="67" customWidth="1"/>
    <col min="14061" max="14305" width="10.90625" style="67"/>
    <col min="14306" max="14306" width="4.453125" style="67" customWidth="1"/>
    <col min="14307" max="14307" width="10.90625" style="67"/>
    <col min="14308" max="14308" width="17.54296875" style="67" customWidth="1"/>
    <col min="14309" max="14309" width="11.54296875" style="67" customWidth="1"/>
    <col min="14310" max="14313" width="10.90625" style="67"/>
    <col min="14314" max="14314" width="22.54296875" style="67" customWidth="1"/>
    <col min="14315" max="14315" width="14" style="67" customWidth="1"/>
    <col min="14316" max="14316" width="1.7265625" style="67" customWidth="1"/>
    <col min="14317" max="14561" width="10.90625" style="67"/>
    <col min="14562" max="14562" width="4.453125" style="67" customWidth="1"/>
    <col min="14563" max="14563" width="10.90625" style="67"/>
    <col min="14564" max="14564" width="17.54296875" style="67" customWidth="1"/>
    <col min="14565" max="14565" width="11.54296875" style="67" customWidth="1"/>
    <col min="14566" max="14569" width="10.90625" style="67"/>
    <col min="14570" max="14570" width="22.54296875" style="67" customWidth="1"/>
    <col min="14571" max="14571" width="14" style="67" customWidth="1"/>
    <col min="14572" max="14572" width="1.7265625" style="67" customWidth="1"/>
    <col min="14573" max="14817" width="10.90625" style="67"/>
    <col min="14818" max="14818" width="4.453125" style="67" customWidth="1"/>
    <col min="14819" max="14819" width="10.90625" style="67"/>
    <col min="14820" max="14820" width="17.54296875" style="67" customWidth="1"/>
    <col min="14821" max="14821" width="11.54296875" style="67" customWidth="1"/>
    <col min="14822" max="14825" width="10.90625" style="67"/>
    <col min="14826" max="14826" width="22.54296875" style="67" customWidth="1"/>
    <col min="14827" max="14827" width="14" style="67" customWidth="1"/>
    <col min="14828" max="14828" width="1.7265625" style="67" customWidth="1"/>
    <col min="14829" max="15073" width="10.90625" style="67"/>
    <col min="15074" max="15074" width="4.453125" style="67" customWidth="1"/>
    <col min="15075" max="15075" width="10.90625" style="67"/>
    <col min="15076" max="15076" width="17.54296875" style="67" customWidth="1"/>
    <col min="15077" max="15077" width="11.54296875" style="67" customWidth="1"/>
    <col min="15078" max="15081" width="10.90625" style="67"/>
    <col min="15082" max="15082" width="22.54296875" style="67" customWidth="1"/>
    <col min="15083" max="15083" width="14" style="67" customWidth="1"/>
    <col min="15084" max="15084" width="1.7265625" style="67" customWidth="1"/>
    <col min="15085" max="15329" width="10.90625" style="67"/>
    <col min="15330" max="15330" width="4.453125" style="67" customWidth="1"/>
    <col min="15331" max="15331" width="10.90625" style="67"/>
    <col min="15332" max="15332" width="17.54296875" style="67" customWidth="1"/>
    <col min="15333" max="15333" width="11.54296875" style="67" customWidth="1"/>
    <col min="15334" max="15337" width="10.90625" style="67"/>
    <col min="15338" max="15338" width="22.54296875" style="67" customWidth="1"/>
    <col min="15339" max="15339" width="14" style="67" customWidth="1"/>
    <col min="15340" max="15340" width="1.7265625" style="67" customWidth="1"/>
    <col min="15341" max="15585" width="10.90625" style="67"/>
    <col min="15586" max="15586" width="4.453125" style="67" customWidth="1"/>
    <col min="15587" max="15587" width="10.90625" style="67"/>
    <col min="15588" max="15588" width="17.54296875" style="67" customWidth="1"/>
    <col min="15589" max="15589" width="11.54296875" style="67" customWidth="1"/>
    <col min="15590" max="15593" width="10.90625" style="67"/>
    <col min="15594" max="15594" width="22.54296875" style="67" customWidth="1"/>
    <col min="15595" max="15595" width="14" style="67" customWidth="1"/>
    <col min="15596" max="15596" width="1.7265625" style="67" customWidth="1"/>
    <col min="15597" max="15841" width="10.90625" style="67"/>
    <col min="15842" max="15842" width="4.453125" style="67" customWidth="1"/>
    <col min="15843" max="15843" width="10.90625" style="67"/>
    <col min="15844" max="15844" width="17.54296875" style="67" customWidth="1"/>
    <col min="15845" max="15845" width="11.54296875" style="67" customWidth="1"/>
    <col min="15846" max="15849" width="10.90625" style="67"/>
    <col min="15850" max="15850" width="22.54296875" style="67" customWidth="1"/>
    <col min="15851" max="15851" width="14" style="67" customWidth="1"/>
    <col min="15852" max="15852" width="1.7265625" style="67" customWidth="1"/>
    <col min="15853" max="16097" width="10.90625" style="67"/>
    <col min="16098" max="16098" width="4.453125" style="67" customWidth="1"/>
    <col min="16099" max="16099" width="10.90625" style="67"/>
    <col min="16100" max="16100" width="17.54296875" style="67" customWidth="1"/>
    <col min="16101" max="16101" width="11.54296875" style="67" customWidth="1"/>
    <col min="16102" max="16105" width="10.90625" style="67"/>
    <col min="16106" max="16106" width="22.54296875" style="67" customWidth="1"/>
    <col min="16107" max="16107" width="14" style="67" customWidth="1"/>
    <col min="16108" max="16108" width="1.7265625" style="67" customWidth="1"/>
    <col min="16109" max="16384" width="10.90625" style="67"/>
  </cols>
  <sheetData>
    <row r="1" spans="2:10" ht="6" customHeight="1" thickBot="1" x14ac:dyDescent="0.3"/>
    <row r="2" spans="2:10" ht="19.5" customHeight="1" x14ac:dyDescent="0.25">
      <c r="B2" s="68"/>
      <c r="C2" s="69"/>
      <c r="D2" s="70" t="s">
        <v>73</v>
      </c>
      <c r="E2" s="71"/>
      <c r="F2" s="71"/>
      <c r="G2" s="71"/>
      <c r="H2" s="71"/>
      <c r="I2" s="72"/>
      <c r="J2" s="73" t="s">
        <v>74</v>
      </c>
    </row>
    <row r="3" spans="2:10" ht="4.5" customHeight="1" thickBot="1" x14ac:dyDescent="0.3">
      <c r="B3" s="74"/>
      <c r="C3" s="75"/>
      <c r="D3" s="76"/>
      <c r="E3" s="77"/>
      <c r="F3" s="77"/>
      <c r="G3" s="77"/>
      <c r="H3" s="77"/>
      <c r="I3" s="78"/>
      <c r="J3" s="79"/>
    </row>
    <row r="4" spans="2:10" ht="13" x14ac:dyDescent="0.25">
      <c r="B4" s="74"/>
      <c r="C4" s="75"/>
      <c r="D4" s="70" t="s">
        <v>75</v>
      </c>
      <c r="E4" s="71"/>
      <c r="F4" s="71"/>
      <c r="G4" s="71"/>
      <c r="H4" s="71"/>
      <c r="I4" s="72"/>
      <c r="J4" s="73" t="s">
        <v>76</v>
      </c>
    </row>
    <row r="5" spans="2:10" ht="5.25" customHeight="1" x14ac:dyDescent="0.25">
      <c r="B5" s="74"/>
      <c r="C5" s="75"/>
      <c r="D5" s="80"/>
      <c r="E5" s="81"/>
      <c r="F5" s="81"/>
      <c r="G5" s="81"/>
      <c r="H5" s="81"/>
      <c r="I5" s="82"/>
      <c r="J5" s="83"/>
    </row>
    <row r="6" spans="2:10" ht="4.5" customHeight="1" thickBot="1" x14ac:dyDescent="0.3">
      <c r="B6" s="84"/>
      <c r="C6" s="85"/>
      <c r="D6" s="76"/>
      <c r="E6" s="77"/>
      <c r="F6" s="77"/>
      <c r="G6" s="77"/>
      <c r="H6" s="77"/>
      <c r="I6" s="78"/>
      <c r="J6" s="79"/>
    </row>
    <row r="7" spans="2:10" ht="6" customHeight="1" x14ac:dyDescent="0.25">
      <c r="B7" s="86"/>
      <c r="J7" s="87"/>
    </row>
    <row r="8" spans="2:10" ht="9" customHeight="1" x14ac:dyDescent="0.25">
      <c r="B8" s="86"/>
      <c r="J8" s="87"/>
    </row>
    <row r="9" spans="2:10" ht="13" x14ac:dyDescent="0.3">
      <c r="B9" s="86"/>
      <c r="C9" s="88" t="s">
        <v>98</v>
      </c>
      <c r="E9" s="89"/>
      <c r="H9" s="90"/>
      <c r="J9" s="87"/>
    </row>
    <row r="10" spans="2:10" ht="8.25" customHeight="1" x14ac:dyDescent="0.25">
      <c r="B10" s="86"/>
      <c r="J10" s="87"/>
    </row>
    <row r="11" spans="2:10" ht="13" x14ac:dyDescent="0.3">
      <c r="B11" s="86"/>
      <c r="C11" s="88" t="s">
        <v>96</v>
      </c>
      <c r="J11" s="87"/>
    </row>
    <row r="12" spans="2:10" ht="13" x14ac:dyDescent="0.3">
      <c r="B12" s="86"/>
      <c r="C12" s="88" t="s">
        <v>97</v>
      </c>
      <c r="J12" s="87"/>
    </row>
    <row r="13" spans="2:10" x14ac:dyDescent="0.25">
      <c r="B13" s="86"/>
      <c r="J13" s="87"/>
    </row>
    <row r="14" spans="2:10" x14ac:dyDescent="0.25">
      <c r="B14" s="86"/>
      <c r="C14" s="67" t="s">
        <v>102</v>
      </c>
      <c r="G14" s="91"/>
      <c r="H14" s="91"/>
      <c r="I14" s="91"/>
      <c r="J14" s="87"/>
    </row>
    <row r="15" spans="2:10" ht="9" customHeight="1" x14ac:dyDescent="0.25">
      <c r="B15" s="86"/>
      <c r="C15" s="92"/>
      <c r="G15" s="91"/>
      <c r="H15" s="91"/>
      <c r="I15" s="91"/>
      <c r="J15" s="87"/>
    </row>
    <row r="16" spans="2:10" ht="13" x14ac:dyDescent="0.3">
      <c r="B16" s="86"/>
      <c r="C16" s="67" t="s">
        <v>99</v>
      </c>
      <c r="D16" s="89"/>
      <c r="G16" s="91"/>
      <c r="H16" s="93" t="s">
        <v>77</v>
      </c>
      <c r="I16" s="93" t="s">
        <v>78</v>
      </c>
      <c r="J16" s="87"/>
    </row>
    <row r="17" spans="2:14" ht="13" x14ac:dyDescent="0.3">
      <c r="B17" s="86"/>
      <c r="C17" s="88" t="s">
        <v>79</v>
      </c>
      <c r="D17" s="88"/>
      <c r="E17" s="88"/>
      <c r="F17" s="88"/>
      <c r="G17" s="91"/>
      <c r="H17" s="94">
        <v>5</v>
      </c>
      <c r="I17" s="95">
        <v>40434640</v>
      </c>
      <c r="J17" s="87"/>
    </row>
    <row r="18" spans="2:14" x14ac:dyDescent="0.25">
      <c r="B18" s="86"/>
      <c r="C18" s="67" t="s">
        <v>80</v>
      </c>
      <c r="G18" s="91"/>
      <c r="H18" s="97">
        <v>2</v>
      </c>
      <c r="I18" s="98">
        <v>33261315</v>
      </c>
      <c r="J18" s="87"/>
    </row>
    <row r="19" spans="2:14" x14ac:dyDescent="0.25">
      <c r="B19" s="86"/>
      <c r="C19" s="67" t="s">
        <v>81</v>
      </c>
      <c r="G19" s="91"/>
      <c r="H19" s="97">
        <v>0</v>
      </c>
      <c r="I19" s="98">
        <v>0</v>
      </c>
      <c r="J19" s="87"/>
    </row>
    <row r="20" spans="2:14" x14ac:dyDescent="0.25">
      <c r="B20" s="86"/>
      <c r="C20" s="67" t="s">
        <v>82</v>
      </c>
      <c r="H20" s="99">
        <v>0</v>
      </c>
      <c r="I20" s="100">
        <v>0</v>
      </c>
      <c r="J20" s="87"/>
    </row>
    <row r="21" spans="2:14" x14ac:dyDescent="0.25">
      <c r="B21" s="86"/>
      <c r="C21" s="67" t="s">
        <v>83</v>
      </c>
      <c r="H21" s="99">
        <v>0</v>
      </c>
      <c r="I21" s="100">
        <v>0</v>
      </c>
      <c r="J21" s="87"/>
      <c r="N21" s="101"/>
    </row>
    <row r="22" spans="2:14" ht="13" thickBot="1" x14ac:dyDescent="0.3">
      <c r="B22" s="86"/>
      <c r="C22" s="67" t="s">
        <v>84</v>
      </c>
      <c r="H22" s="102">
        <v>0</v>
      </c>
      <c r="I22" s="103">
        <v>0</v>
      </c>
      <c r="J22" s="87"/>
    </row>
    <row r="23" spans="2:14" ht="13" x14ac:dyDescent="0.3">
      <c r="B23" s="86"/>
      <c r="C23" s="88" t="s">
        <v>85</v>
      </c>
      <c r="D23" s="88"/>
      <c r="E23" s="88"/>
      <c r="F23" s="88"/>
      <c r="H23" s="104">
        <f>H18+H19+H20+H21+H22</f>
        <v>2</v>
      </c>
      <c r="I23" s="105">
        <f>I18+I19+I20+I21+I22</f>
        <v>33261315</v>
      </c>
      <c r="J23" s="87"/>
    </row>
    <row r="24" spans="2:14" x14ac:dyDescent="0.25">
      <c r="B24" s="86"/>
      <c r="C24" s="67" t="s">
        <v>86</v>
      </c>
      <c r="H24" s="99">
        <v>3</v>
      </c>
      <c r="I24" s="100">
        <v>7173325</v>
      </c>
      <c r="J24" s="87"/>
    </row>
    <row r="25" spans="2:14" ht="13" thickBot="1" x14ac:dyDescent="0.3">
      <c r="B25" s="86"/>
      <c r="C25" s="67" t="s">
        <v>87</v>
      </c>
      <c r="H25" s="102">
        <v>0</v>
      </c>
      <c r="I25" s="103">
        <v>0</v>
      </c>
      <c r="J25" s="87"/>
    </row>
    <row r="26" spans="2:14" ht="13" x14ac:dyDescent="0.3">
      <c r="B26" s="86"/>
      <c r="C26" s="88" t="s">
        <v>88</v>
      </c>
      <c r="D26" s="88"/>
      <c r="E26" s="88"/>
      <c r="F26" s="88"/>
      <c r="H26" s="104">
        <f>H24+H25</f>
        <v>3</v>
      </c>
      <c r="I26" s="105">
        <f>I24+I25</f>
        <v>7173325</v>
      </c>
      <c r="J26" s="87"/>
    </row>
    <row r="27" spans="2:14" ht="13.5" thickBot="1" x14ac:dyDescent="0.35">
      <c r="B27" s="86"/>
      <c r="C27" s="91" t="s">
        <v>89</v>
      </c>
      <c r="D27" s="106"/>
      <c r="E27" s="106"/>
      <c r="F27" s="106"/>
      <c r="G27" s="91"/>
      <c r="H27" s="107">
        <v>0</v>
      </c>
      <c r="I27" s="108">
        <v>0</v>
      </c>
      <c r="J27" s="109"/>
    </row>
    <row r="28" spans="2:14" ht="13" x14ac:dyDescent="0.3">
      <c r="B28" s="86"/>
      <c r="C28" s="106" t="s">
        <v>90</v>
      </c>
      <c r="D28" s="106"/>
      <c r="E28" s="106"/>
      <c r="F28" s="106"/>
      <c r="G28" s="91"/>
      <c r="H28" s="110">
        <f>H27</f>
        <v>0</v>
      </c>
      <c r="I28" s="98">
        <f>I27</f>
        <v>0</v>
      </c>
      <c r="J28" s="109"/>
    </row>
    <row r="29" spans="2:14" ht="13" x14ac:dyDescent="0.3">
      <c r="B29" s="86"/>
      <c r="C29" s="106"/>
      <c r="D29" s="106"/>
      <c r="E29" s="106"/>
      <c r="F29" s="106"/>
      <c r="G29" s="91"/>
      <c r="H29" s="97"/>
      <c r="I29" s="95"/>
      <c r="J29" s="109"/>
    </row>
    <row r="30" spans="2:14" ht="13.5" thickBot="1" x14ac:dyDescent="0.35">
      <c r="B30" s="86"/>
      <c r="C30" s="106" t="s">
        <v>91</v>
      </c>
      <c r="D30" s="106"/>
      <c r="E30" s="91"/>
      <c r="F30" s="91"/>
      <c r="G30" s="91"/>
      <c r="H30" s="111"/>
      <c r="I30" s="112"/>
      <c r="J30" s="109"/>
    </row>
    <row r="31" spans="2:14" ht="13.5" thickTop="1" x14ac:dyDescent="0.3">
      <c r="B31" s="86"/>
      <c r="C31" s="106"/>
      <c r="D31" s="106"/>
      <c r="E31" s="91"/>
      <c r="F31" s="91"/>
      <c r="G31" s="91"/>
      <c r="H31" s="98">
        <f>H23+H26+H28</f>
        <v>5</v>
      </c>
      <c r="I31" s="98">
        <f>I23+I26+I28</f>
        <v>40434640</v>
      </c>
      <c r="J31" s="109"/>
    </row>
    <row r="32" spans="2:14" ht="9.75" customHeight="1" x14ac:dyDescent="0.25">
      <c r="B32" s="86"/>
      <c r="C32" s="91"/>
      <c r="D32" s="91"/>
      <c r="E32" s="91"/>
      <c r="F32" s="91"/>
      <c r="G32" s="113"/>
      <c r="H32" s="114"/>
      <c r="I32" s="115"/>
      <c r="J32" s="109"/>
    </row>
    <row r="33" spans="2:10" ht="9.75" customHeight="1" x14ac:dyDescent="0.25">
      <c r="B33" s="86"/>
      <c r="C33" s="91"/>
      <c r="D33" s="91"/>
      <c r="E33" s="91"/>
      <c r="F33" s="91"/>
      <c r="G33" s="113"/>
      <c r="H33" s="114"/>
      <c r="I33" s="115"/>
      <c r="J33" s="109"/>
    </row>
    <row r="34" spans="2:10" ht="9.75" customHeight="1" x14ac:dyDescent="0.25">
      <c r="B34" s="86"/>
      <c r="C34" s="91"/>
      <c r="D34" s="91"/>
      <c r="E34" s="91"/>
      <c r="F34" s="91"/>
      <c r="G34" s="113"/>
      <c r="H34" s="114"/>
      <c r="I34" s="115"/>
      <c r="J34" s="109"/>
    </row>
    <row r="35" spans="2:10" ht="9.75" customHeight="1" x14ac:dyDescent="0.25">
      <c r="B35" s="86"/>
      <c r="C35" s="91"/>
      <c r="D35" s="91"/>
      <c r="E35" s="91"/>
      <c r="F35" s="91"/>
      <c r="G35" s="113"/>
      <c r="H35" s="114"/>
      <c r="I35" s="115"/>
      <c r="J35" s="109"/>
    </row>
    <row r="36" spans="2:10" ht="9.75" customHeight="1" x14ac:dyDescent="0.25">
      <c r="B36" s="86"/>
      <c r="C36" s="91"/>
      <c r="D36" s="91"/>
      <c r="E36" s="91"/>
      <c r="F36" s="91"/>
      <c r="G36" s="113"/>
      <c r="H36" s="114"/>
      <c r="I36" s="115"/>
      <c r="J36" s="109"/>
    </row>
    <row r="37" spans="2:10" ht="13.5" thickBot="1" x14ac:dyDescent="0.35">
      <c r="B37" s="86"/>
      <c r="C37" s="116"/>
      <c r="D37" s="117"/>
      <c r="E37" s="91"/>
      <c r="F37" s="91"/>
      <c r="G37" s="91"/>
      <c r="H37" s="118"/>
      <c r="I37" s="119"/>
      <c r="J37" s="109"/>
    </row>
    <row r="38" spans="2:10" ht="13" x14ac:dyDescent="0.3">
      <c r="B38" s="86"/>
      <c r="C38" s="106" t="s">
        <v>100</v>
      </c>
      <c r="D38" s="113"/>
      <c r="E38" s="91"/>
      <c r="F38" s="91"/>
      <c r="G38" s="91"/>
      <c r="H38" s="120" t="s">
        <v>92</v>
      </c>
      <c r="I38" s="113"/>
      <c r="J38" s="109"/>
    </row>
    <row r="39" spans="2:10" ht="13" x14ac:dyDescent="0.3">
      <c r="B39" s="86"/>
      <c r="C39" s="106" t="s">
        <v>101</v>
      </c>
      <c r="D39" s="91"/>
      <c r="E39" s="91"/>
      <c r="F39" s="91"/>
      <c r="G39" s="91"/>
      <c r="H39" s="106" t="s">
        <v>93</v>
      </c>
      <c r="I39" s="113"/>
      <c r="J39" s="109"/>
    </row>
    <row r="40" spans="2:10" ht="13" x14ac:dyDescent="0.3">
      <c r="B40" s="86"/>
      <c r="C40" s="91"/>
      <c r="D40" s="91"/>
      <c r="E40" s="91"/>
      <c r="F40" s="91"/>
      <c r="G40" s="91"/>
      <c r="H40" s="106" t="s">
        <v>94</v>
      </c>
      <c r="I40" s="113"/>
      <c r="J40" s="109"/>
    </row>
    <row r="41" spans="2:10" ht="13" x14ac:dyDescent="0.3">
      <c r="B41" s="86"/>
      <c r="C41" s="91"/>
      <c r="D41" s="91"/>
      <c r="E41" s="91"/>
      <c r="F41" s="91"/>
      <c r="G41" s="106"/>
      <c r="H41" s="113"/>
      <c r="I41" s="113"/>
      <c r="J41" s="109"/>
    </row>
    <row r="42" spans="2:10" x14ac:dyDescent="0.25">
      <c r="B42" s="86"/>
      <c r="C42" s="121" t="s">
        <v>95</v>
      </c>
      <c r="D42" s="121"/>
      <c r="E42" s="121"/>
      <c r="F42" s="121"/>
      <c r="G42" s="121"/>
      <c r="H42" s="121"/>
      <c r="I42" s="121"/>
      <c r="J42" s="109"/>
    </row>
    <row r="43" spans="2:10" x14ac:dyDescent="0.25">
      <c r="B43" s="86"/>
      <c r="C43" s="121"/>
      <c r="D43" s="121"/>
      <c r="E43" s="121"/>
      <c r="F43" s="121"/>
      <c r="G43" s="121"/>
      <c r="H43" s="121"/>
      <c r="I43" s="121"/>
      <c r="J43" s="109"/>
    </row>
    <row r="44" spans="2:10" ht="7.5" customHeight="1" thickBot="1" x14ac:dyDescent="0.3">
      <c r="B44" s="122"/>
      <c r="C44" s="123"/>
      <c r="D44" s="123"/>
      <c r="E44" s="123"/>
      <c r="F44" s="123"/>
      <c r="G44" s="124"/>
      <c r="H44" s="124"/>
      <c r="I44" s="124"/>
      <c r="J44" s="12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0" sqref="E10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26"/>
      <c r="B1" s="127"/>
      <c r="C1" s="128" t="s">
        <v>103</v>
      </c>
      <c r="D1" s="129"/>
      <c r="E1" s="129"/>
      <c r="F1" s="129"/>
      <c r="G1" s="129"/>
      <c r="H1" s="130"/>
      <c r="I1" s="131" t="s">
        <v>74</v>
      </c>
    </row>
    <row r="2" spans="1:9" ht="53.5" customHeight="1" thickBot="1" x14ac:dyDescent="0.4">
      <c r="A2" s="132"/>
      <c r="B2" s="133"/>
      <c r="C2" s="134" t="s">
        <v>104</v>
      </c>
      <c r="D2" s="135"/>
      <c r="E2" s="135"/>
      <c r="F2" s="135"/>
      <c r="G2" s="135"/>
      <c r="H2" s="136"/>
      <c r="I2" s="137" t="s">
        <v>105</v>
      </c>
    </row>
    <row r="3" spans="1:9" x14ac:dyDescent="0.35">
      <c r="A3" s="138"/>
      <c r="B3" s="91"/>
      <c r="C3" s="91"/>
      <c r="D3" s="91"/>
      <c r="E3" s="91"/>
      <c r="F3" s="91"/>
      <c r="G3" s="91"/>
      <c r="H3" s="91"/>
      <c r="I3" s="109"/>
    </row>
    <row r="4" spans="1:9" x14ac:dyDescent="0.35">
      <c r="A4" s="138"/>
      <c r="B4" s="91"/>
      <c r="C4" s="91"/>
      <c r="D4" s="91"/>
      <c r="E4" s="91"/>
      <c r="F4" s="91"/>
      <c r="G4" s="91"/>
      <c r="H4" s="91"/>
      <c r="I4" s="109"/>
    </row>
    <row r="5" spans="1:9" x14ac:dyDescent="0.35">
      <c r="A5" s="138"/>
      <c r="B5" s="88" t="s">
        <v>98</v>
      </c>
      <c r="C5" s="139"/>
      <c r="D5" s="140"/>
      <c r="E5" s="91"/>
      <c r="F5" s="91"/>
      <c r="G5" s="91"/>
      <c r="H5" s="91"/>
      <c r="I5" s="109"/>
    </row>
    <row r="6" spans="1:9" x14ac:dyDescent="0.35">
      <c r="A6" s="138"/>
      <c r="B6" s="67"/>
      <c r="C6" s="91"/>
      <c r="D6" s="91"/>
      <c r="E6" s="91"/>
      <c r="F6" s="91"/>
      <c r="G6" s="91"/>
      <c r="H6" s="91"/>
      <c r="I6" s="109"/>
    </row>
    <row r="7" spans="1:9" x14ac:dyDescent="0.35">
      <c r="A7" s="138"/>
      <c r="B7" s="88" t="s">
        <v>96</v>
      </c>
      <c r="C7" s="91"/>
      <c r="D7" s="91"/>
      <c r="E7" s="91"/>
      <c r="F7" s="91"/>
      <c r="G7" s="91"/>
      <c r="H7" s="91"/>
      <c r="I7" s="109"/>
    </row>
    <row r="8" spans="1:9" x14ac:dyDescent="0.35">
      <c r="A8" s="138"/>
      <c r="B8" s="88" t="s">
        <v>97</v>
      </c>
      <c r="C8" s="91"/>
      <c r="D8" s="91"/>
      <c r="E8" s="91"/>
      <c r="F8" s="91"/>
      <c r="G8" s="91"/>
      <c r="H8" s="91"/>
      <c r="I8" s="109"/>
    </row>
    <row r="9" spans="1:9" x14ac:dyDescent="0.35">
      <c r="A9" s="138"/>
      <c r="B9" s="91"/>
      <c r="C9" s="91"/>
      <c r="D9" s="91"/>
      <c r="E9" s="91"/>
      <c r="F9" s="91"/>
      <c r="G9" s="91"/>
      <c r="H9" s="91"/>
      <c r="I9" s="109"/>
    </row>
    <row r="10" spans="1:9" x14ac:dyDescent="0.35">
      <c r="A10" s="138"/>
      <c r="B10" s="91" t="s">
        <v>106</v>
      </c>
      <c r="C10" s="91"/>
      <c r="D10" s="91"/>
      <c r="E10" s="91"/>
      <c r="F10" s="91"/>
      <c r="G10" s="91"/>
      <c r="H10" s="91"/>
      <c r="I10" s="109"/>
    </row>
    <row r="11" spans="1:9" x14ac:dyDescent="0.35">
      <c r="A11" s="138"/>
      <c r="B11" s="141"/>
      <c r="C11" s="91"/>
      <c r="D11" s="91"/>
      <c r="E11" s="91"/>
      <c r="F11" s="91"/>
      <c r="G11" s="91"/>
      <c r="H11" s="91"/>
      <c r="I11" s="109"/>
    </row>
    <row r="12" spans="1:9" x14ac:dyDescent="0.35">
      <c r="A12" s="138"/>
      <c r="B12" s="67" t="s">
        <v>99</v>
      </c>
      <c r="C12" s="140"/>
      <c r="D12" s="91"/>
      <c r="E12" s="91"/>
      <c r="F12" s="91"/>
      <c r="G12" s="93" t="s">
        <v>107</v>
      </c>
      <c r="H12" s="93" t="s">
        <v>108</v>
      </c>
      <c r="I12" s="109"/>
    </row>
    <row r="13" spans="1:9" x14ac:dyDescent="0.35">
      <c r="A13" s="138"/>
      <c r="B13" s="106" t="s">
        <v>79</v>
      </c>
      <c r="C13" s="106"/>
      <c r="D13" s="106"/>
      <c r="E13" s="106"/>
      <c r="F13" s="91"/>
      <c r="G13" s="142">
        <f>G19</f>
        <v>2</v>
      </c>
      <c r="H13" s="143">
        <f>H19</f>
        <v>33261315</v>
      </c>
      <c r="I13" s="109"/>
    </row>
    <row r="14" spans="1:9" x14ac:dyDescent="0.35">
      <c r="A14" s="138"/>
      <c r="B14" s="91" t="s">
        <v>80</v>
      </c>
      <c r="C14" s="91"/>
      <c r="D14" s="91"/>
      <c r="E14" s="91"/>
      <c r="F14" s="91"/>
      <c r="G14" s="144">
        <v>2</v>
      </c>
      <c r="H14" s="145">
        <v>33261315</v>
      </c>
      <c r="I14" s="109"/>
    </row>
    <row r="15" spans="1:9" x14ac:dyDescent="0.35">
      <c r="A15" s="138"/>
      <c r="B15" s="91" t="s">
        <v>81</v>
      </c>
      <c r="C15" s="91"/>
      <c r="D15" s="91"/>
      <c r="E15" s="91"/>
      <c r="F15" s="91"/>
      <c r="G15" s="144">
        <v>0</v>
      </c>
      <c r="H15" s="145">
        <v>0</v>
      </c>
      <c r="I15" s="109"/>
    </row>
    <row r="16" spans="1:9" x14ac:dyDescent="0.35">
      <c r="A16" s="138"/>
      <c r="B16" s="91" t="s">
        <v>82</v>
      </c>
      <c r="C16" s="91"/>
      <c r="D16" s="91"/>
      <c r="E16" s="91"/>
      <c r="F16" s="91"/>
      <c r="G16" s="144">
        <v>0</v>
      </c>
      <c r="H16" s="145">
        <v>0</v>
      </c>
      <c r="I16" s="109"/>
    </row>
    <row r="17" spans="1:9" x14ac:dyDescent="0.35">
      <c r="A17" s="138"/>
      <c r="B17" s="91" t="s">
        <v>83</v>
      </c>
      <c r="C17" s="91"/>
      <c r="D17" s="91"/>
      <c r="E17" s="91"/>
      <c r="F17" s="91"/>
      <c r="G17" s="144">
        <v>0</v>
      </c>
      <c r="H17" s="145">
        <v>0</v>
      </c>
      <c r="I17" s="109"/>
    </row>
    <row r="18" spans="1:9" x14ac:dyDescent="0.35">
      <c r="A18" s="138"/>
      <c r="B18" s="91" t="s">
        <v>109</v>
      </c>
      <c r="C18" s="91"/>
      <c r="D18" s="91"/>
      <c r="E18" s="91"/>
      <c r="F18" s="91"/>
      <c r="G18" s="146">
        <v>0</v>
      </c>
      <c r="H18" s="147">
        <v>0</v>
      </c>
      <c r="I18" s="109"/>
    </row>
    <row r="19" spans="1:9" x14ac:dyDescent="0.35">
      <c r="A19" s="138"/>
      <c r="B19" s="106" t="s">
        <v>110</v>
      </c>
      <c r="C19" s="106"/>
      <c r="D19" s="106"/>
      <c r="E19" s="106"/>
      <c r="F19" s="91"/>
      <c r="G19" s="144">
        <f>SUM(G14:G18)</f>
        <v>2</v>
      </c>
      <c r="H19" s="143">
        <f>(H14+H15+H16+H17+H18)</f>
        <v>33261315</v>
      </c>
      <c r="I19" s="109"/>
    </row>
    <row r="20" spans="1:9" ht="15" thickBot="1" x14ac:dyDescent="0.4">
      <c r="A20" s="138"/>
      <c r="B20" s="106"/>
      <c r="C20" s="106"/>
      <c r="D20" s="91"/>
      <c r="E20" s="91"/>
      <c r="F20" s="91"/>
      <c r="G20" s="148"/>
      <c r="H20" s="149"/>
      <c r="I20" s="109"/>
    </row>
    <row r="21" spans="1:9" ht="15" thickTop="1" x14ac:dyDescent="0.35">
      <c r="A21" s="138"/>
      <c r="B21" s="106"/>
      <c r="C21" s="106"/>
      <c r="D21" s="91"/>
      <c r="E21" s="91"/>
      <c r="F21" s="91"/>
      <c r="G21" s="113"/>
      <c r="H21" s="150"/>
      <c r="I21" s="109"/>
    </row>
    <row r="22" spans="1:9" x14ac:dyDescent="0.35">
      <c r="A22" s="138"/>
      <c r="B22" s="91"/>
      <c r="C22" s="91"/>
      <c r="D22" s="91"/>
      <c r="E22" s="91"/>
      <c r="F22" s="113"/>
      <c r="G22" s="113"/>
      <c r="H22" s="113"/>
      <c r="I22" s="109"/>
    </row>
    <row r="23" spans="1:9" ht="15" thickBot="1" x14ac:dyDescent="0.4">
      <c r="A23" s="138"/>
      <c r="B23" s="117"/>
      <c r="C23" s="117"/>
      <c r="D23" s="91"/>
      <c r="E23" s="91"/>
      <c r="F23" s="117"/>
      <c r="G23" s="117"/>
      <c r="H23" s="113"/>
      <c r="I23" s="109"/>
    </row>
    <row r="24" spans="1:9" x14ac:dyDescent="0.35">
      <c r="A24" s="138"/>
      <c r="B24" s="113" t="s">
        <v>111</v>
      </c>
      <c r="C24" s="113"/>
      <c r="D24" s="91"/>
      <c r="E24" s="91"/>
      <c r="F24" s="113"/>
      <c r="G24" s="113"/>
      <c r="H24" s="113"/>
      <c r="I24" s="109"/>
    </row>
    <row r="25" spans="1:9" x14ac:dyDescent="0.35">
      <c r="A25" s="138"/>
      <c r="B25" s="113" t="s">
        <v>100</v>
      </c>
      <c r="C25" s="113"/>
      <c r="D25" s="91"/>
      <c r="E25" s="91"/>
      <c r="F25" s="113" t="s">
        <v>112</v>
      </c>
      <c r="G25" s="113"/>
      <c r="H25" s="113"/>
      <c r="I25" s="109"/>
    </row>
    <row r="26" spans="1:9" x14ac:dyDescent="0.35">
      <c r="A26" s="138"/>
      <c r="B26" s="113" t="s">
        <v>101</v>
      </c>
      <c r="C26" s="113"/>
      <c r="D26" s="91"/>
      <c r="E26" s="91"/>
      <c r="F26" s="113" t="s">
        <v>113</v>
      </c>
      <c r="G26" s="113"/>
      <c r="H26" s="113"/>
      <c r="I26" s="109"/>
    </row>
    <row r="27" spans="1:9" x14ac:dyDescent="0.35">
      <c r="A27" s="138"/>
      <c r="B27" s="113"/>
      <c r="C27" s="113"/>
      <c r="D27" s="91"/>
      <c r="E27" s="91"/>
      <c r="F27" s="113"/>
      <c r="G27" s="113"/>
      <c r="H27" s="113"/>
      <c r="I27" s="109"/>
    </row>
    <row r="28" spans="1:9" ht="18.5" customHeight="1" x14ac:dyDescent="0.35">
      <c r="A28" s="138"/>
      <c r="B28" s="151" t="s">
        <v>114</v>
      </c>
      <c r="C28" s="151"/>
      <c r="D28" s="151"/>
      <c r="E28" s="151"/>
      <c r="F28" s="151"/>
      <c r="G28" s="151"/>
      <c r="H28" s="151"/>
      <c r="I28" s="109"/>
    </row>
    <row r="29" spans="1:9" ht="15" thickBot="1" x14ac:dyDescent="0.4">
      <c r="A29" s="152"/>
      <c r="B29" s="153"/>
      <c r="C29" s="153"/>
      <c r="D29" s="153"/>
      <c r="E29" s="153"/>
      <c r="F29" s="117"/>
      <c r="G29" s="117"/>
      <c r="H29" s="117"/>
      <c r="I29" s="15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2024-11-18T19:36:23Z</cp:lastPrinted>
  <dcterms:created xsi:type="dcterms:W3CDTF">2024-09-14T14:36:44Z</dcterms:created>
  <dcterms:modified xsi:type="dcterms:W3CDTF">2024-11-18T19:42:54Z</dcterms:modified>
</cp:coreProperties>
</file>