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15001140 E.S.E HOSPITAL DIVINO NIÑO\"/>
    </mc:Choice>
  </mc:AlternateContent>
  <bookViews>
    <workbookView xWindow="0" yWindow="0" windowWidth="19200" windowHeight="7020" activeTab="2"/>
  </bookViews>
  <sheets>
    <sheet name="INFO IPS" sheetId="2" r:id="rId1"/>
    <sheet name="ESTADO DE CADA FACTURA" sheetId="3" r:id="rId2"/>
    <sheet name="FOR-CSA-018 " sheetId="4" r:id="rId3"/>
    <sheet name="FOR CSA 004" sheetId="5" r:id="rId4"/>
  </sheets>
  <definedNames>
    <definedName name="_xlnm._FilterDatabase" localSheetId="1" hidden="1">'ESTADO DE CADA FACTURA'!$A$2:$S$6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3" l="1"/>
  <c r="I1" i="3"/>
  <c r="H19" i="5"/>
  <c r="H13" i="5" s="1"/>
  <c r="G19" i="5"/>
  <c r="G13" i="5" s="1"/>
  <c r="I28" i="4"/>
  <c r="H28" i="4"/>
  <c r="I26" i="4"/>
  <c r="H26" i="4"/>
  <c r="I23" i="4"/>
  <c r="I31" i="4" s="1"/>
  <c r="H23" i="4"/>
  <c r="H31" i="4" s="1"/>
  <c r="H6" i="2" l="1"/>
  <c r="G6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<sst xmlns="http://schemas.openxmlformats.org/spreadsheetml/2006/main" count="134" uniqueCount="74">
  <si>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</si>
  <si>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</si>
  <si>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</si>
  <si>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</si>
  <si>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</si>
  <si>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</si>
  <si>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</si>
  <si>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</si>
  <si>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</si>
  <si>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</si>
  <si>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</si>
  <si>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HOSPITAL DIVINO NIÑO</t>
  </si>
  <si>
    <t>S/C</t>
  </si>
  <si>
    <t>GUADALAJARA DE BUGA</t>
  </si>
  <si>
    <t>EVENTO</t>
  </si>
  <si>
    <t>OBSERVACION IPS</t>
  </si>
  <si>
    <t>RAD.231417347221  MAY/21/2023</t>
  </si>
  <si>
    <t>CARGUE RIPS MAR-05-2024</t>
  </si>
  <si>
    <t>Llave</t>
  </si>
  <si>
    <t>815001140_20144195</t>
  </si>
  <si>
    <t>815001140_20187776</t>
  </si>
  <si>
    <t>815001140_20192173</t>
  </si>
  <si>
    <t>815001140_20201210</t>
  </si>
  <si>
    <t xml:space="preserve">Fecha de radicacion EPS </t>
  </si>
  <si>
    <t>Boxalud</t>
  </si>
  <si>
    <t>Devuelta</t>
  </si>
  <si>
    <t>Estado de Factura EPS Mayo 03</t>
  </si>
  <si>
    <t>FACTURA DEVUELTA</t>
  </si>
  <si>
    <t xml:space="preserve">Valor Devolucion </t>
  </si>
  <si>
    <t>Observacion objeccion</t>
  </si>
  <si>
    <t>MIGRACION: AUT SE DEVUEVLE FACTURA SOLO HAY AUTORIZACION230348516334704 SOLO AUTORIZAN CODIGO 997310 CONTROL PLACA GESTIONAR CON EL AREA ENCARGADA LA AUTORIZACION PARA LOS DEM AS CODIGOS FACTURADOS.MILENA</t>
  </si>
  <si>
    <t>Fecha de corte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</si>
  <si>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</si>
  <si>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</si>
  <si>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</si>
  <si>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</si>
  <si>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</si>
  <si>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</si>
  <si>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</si>
  <si>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</si>
  <si>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</si>
  <si>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</si>
  <si>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</si>
  <si>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</si>
  <si>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</si>
  <si>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</si>
  <si>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</si>
  <si>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</si>
  <si>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</si>
  <si>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</si>
  <si>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</si>
  <si>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</si>
  <si>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</si>
  <si>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</si>
  <si>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</si>
  <si>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</si>
  <si>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</si>
  <si>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</si>
  <si>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</si>
  <si>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</si>
  <si>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</si>
  <si>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</si>
  <si>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</si>
  <si>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</si>
  <si>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</si>
  <si>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</si>
  <si>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</si>
  <si>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ESE HOSPITAL DIVINO NIÑO</t>
  </si>
  <si>
    <t>NIT: 815001140</t>
  </si>
  <si>
    <t>Santiago de Cali, Mayo 03 del 2024</t>
  </si>
  <si>
    <t>Con Corte al dia: 30/04/2024</t>
  </si>
  <si>
    <t>Alexandra Chavez</t>
  </si>
  <si>
    <t>Profesional universitario</t>
  </si>
  <si>
    <t>A continuacion me permito remitir nuestra respuesta al estado de cartera presentado en la fecha: 24/04/2024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</si>
</sst>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.00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168" fontId="4" fillId="0" borderId="0" applyFont="0" applyFill="0" applyBorder="0" applyAlignment="0" applyProtection="0"/>
  </cellStyleXfs>
  <cellXfs count="11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1" fillId="0" borderId="1" xfId="0" applyNumberFormat="1" applyFont="1" applyBorder="1"/>
    <xf numFmtId="0" fontId="0" fillId="0" borderId="1" xfId="0" applyFont="1" applyBorder="1"/>
    <xf numFmtId="0" fontId="0" fillId="0" borderId="0" xfId="0" applyFont="1"/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/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166" fontId="1" fillId="0" borderId="1" xfId="1" applyNumberFormat="1" applyFont="1" applyBorder="1" applyAlignment="1">
      <alignment horizontal="center" vertical="center" wrapText="1"/>
    </xf>
    <xf numFmtId="166" fontId="0" fillId="0" borderId="1" xfId="1" applyNumberFormat="1" applyFont="1" applyBorder="1"/>
    <xf numFmtId="166" fontId="0" fillId="0" borderId="0" xfId="1" applyNumberFormat="1" applyFont="1"/>
    <xf numFmtId="0" fontId="1" fillId="5" borderId="1" xfId="0" applyFont="1" applyFill="1" applyBorder="1" applyAlignment="1">
      <alignment horizontal="center" vertical="center" wrapText="1"/>
    </xf>
    <xf numFmtId="166" fontId="1" fillId="5" borderId="1" xfId="1" applyNumberFormat="1" applyFont="1" applyFill="1" applyBorder="1" applyAlignment="1">
      <alignment horizontal="center" vertical="center" wrapText="1"/>
    </xf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67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9" fontId="8" fillId="0" borderId="0" xfId="4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70" fontId="6" fillId="0" borderId="0" xfId="2" applyNumberFormat="1" applyFont="1"/>
    <xf numFmtId="169" fontId="5" fillId="0" borderId="0" xfId="4" applyNumberFormat="1" applyFont="1" applyAlignment="1">
      <alignment horizontal="center"/>
    </xf>
    <xf numFmtId="170" fontId="5" fillId="0" borderId="0" xfId="2" applyNumberFormat="1" applyFont="1" applyAlignment="1">
      <alignment horizontal="right"/>
    </xf>
    <xf numFmtId="169" fontId="6" fillId="0" borderId="0" xfId="4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70" fontId="6" fillId="0" borderId="0" xfId="3" applyNumberFormat="1" applyFont="1"/>
    <xf numFmtId="169" fontId="6" fillId="0" borderId="9" xfId="4" applyNumberFormat="1" applyFont="1" applyBorder="1" applyAlignment="1">
      <alignment horizontal="center"/>
    </xf>
    <xf numFmtId="170" fontId="6" fillId="0" borderId="9" xfId="2" applyNumberFormat="1" applyFont="1" applyBorder="1" applyAlignment="1">
      <alignment horizontal="right"/>
    </xf>
    <xf numFmtId="169" fontId="7" fillId="0" borderId="0" xfId="2" applyNumberFormat="1" applyFont="1" applyAlignment="1">
      <alignment horizontal="right"/>
    </xf>
    <xf numFmtId="170" fontId="7" fillId="0" borderId="0" xfId="2" applyNumberFormat="1" applyFont="1" applyAlignment="1">
      <alignment horizontal="right"/>
    </xf>
    <xf numFmtId="0" fontId="8" fillId="0" borderId="0" xfId="3" applyFont="1"/>
    <xf numFmtId="169" fontId="5" fillId="0" borderId="9" xfId="4" applyNumberFormat="1" applyFont="1" applyBorder="1" applyAlignment="1">
      <alignment horizontal="center"/>
    </xf>
    <xf numFmtId="170" fontId="5" fillId="0" borderId="9" xfId="2" applyNumberFormat="1" applyFont="1" applyBorder="1" applyAlignment="1">
      <alignment horizontal="right"/>
    </xf>
    <xf numFmtId="0" fontId="5" fillId="0" borderId="7" xfId="3" applyFont="1" applyBorder="1"/>
    <xf numFmtId="169" fontId="5" fillId="0" borderId="0" xfId="2" applyNumberFormat="1" applyFont="1" applyAlignment="1">
      <alignment horizontal="right"/>
    </xf>
    <xf numFmtId="169" fontId="8" fillId="0" borderId="13" xfId="4" applyNumberFormat="1" applyFont="1" applyBorder="1" applyAlignment="1">
      <alignment horizontal="center"/>
    </xf>
    <xf numFmtId="170" fontId="8" fillId="0" borderId="13" xfId="2" applyNumberFormat="1" applyFont="1" applyBorder="1" applyAlignment="1">
      <alignment horizontal="right"/>
    </xf>
    <xf numFmtId="171" fontId="5" fillId="0" borderId="0" xfId="3" applyNumberFormat="1" applyFont="1"/>
    <xf numFmtId="168" fontId="5" fillId="0" borderId="0" xfId="4" applyFont="1"/>
    <xf numFmtId="170" fontId="5" fillId="0" borderId="0" xfId="2" applyNumberFormat="1" applyFont="1"/>
    <xf numFmtId="171" fontId="8" fillId="0" borderId="9" xfId="3" applyNumberFormat="1" applyFont="1" applyBorder="1"/>
    <xf numFmtId="171" fontId="5" fillId="0" borderId="9" xfId="3" applyNumberFormat="1" applyFont="1" applyBorder="1"/>
    <xf numFmtId="168" fontId="8" fillId="0" borderId="9" xfId="4" applyFont="1" applyBorder="1"/>
    <xf numFmtId="170" fontId="5" fillId="0" borderId="9" xfId="2" applyNumberFormat="1" applyFont="1" applyBorder="1"/>
    <xf numFmtId="171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171" fontId="6" fillId="0" borderId="9" xfId="3" applyNumberFormat="1" applyFont="1" applyBorder="1"/>
    <xf numFmtId="0" fontId="6" fillId="0" borderId="10" xfId="3" applyFont="1" applyBorder="1"/>
    <xf numFmtId="0" fontId="5" fillId="0" borderId="2" xfId="3" applyFont="1" applyBorder="1" applyAlignment="1">
      <alignment horizontal="center"/>
    </xf>
    <xf numFmtId="0" fontId="5" fillId="0" borderId="3" xfId="3" applyFont="1" applyBorder="1" applyAlignment="1">
      <alignment horizontal="center"/>
    </xf>
    <xf numFmtId="0" fontId="8" fillId="0" borderId="2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5" fillId="0" borderId="8" xfId="3" applyFont="1" applyBorder="1" applyAlignment="1">
      <alignment horizontal="center"/>
    </xf>
    <xf numFmtId="0" fontId="5" fillId="0" borderId="10" xfId="3" applyFont="1" applyBorder="1" applyAlignment="1">
      <alignment horizontal="center"/>
    </xf>
    <xf numFmtId="0" fontId="8" fillId="0" borderId="14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/>
    </xf>
    <xf numFmtId="0" fontId="5" fillId="0" borderId="6" xfId="3" applyFont="1" applyBorder="1"/>
    <xf numFmtId="167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6" fontId="8" fillId="0" borderId="0" xfId="1" applyNumberFormat="1" applyFont="1"/>
    <xf numFmtId="172" fontId="8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center"/>
    </xf>
    <xf numFmtId="172" fontId="5" fillId="0" borderId="0" xfId="1" applyNumberFormat="1" applyFont="1" applyAlignment="1">
      <alignment horizontal="right"/>
    </xf>
    <xf numFmtId="166" fontId="5" fillId="0" borderId="18" xfId="1" applyNumberFormat="1" applyFont="1" applyBorder="1" applyAlignment="1">
      <alignment horizontal="center"/>
    </xf>
    <xf numFmtId="172" fontId="5" fillId="0" borderId="18" xfId="1" applyNumberFormat="1" applyFont="1" applyBorder="1" applyAlignment="1">
      <alignment horizontal="right"/>
    </xf>
    <xf numFmtId="166" fontId="5" fillId="0" borderId="13" xfId="1" applyNumberFormat="1" applyFont="1" applyBorder="1" applyAlignment="1">
      <alignment horizontal="center"/>
    </xf>
    <xf numFmtId="172" fontId="5" fillId="0" borderId="13" xfId="1" applyNumberFormat="1" applyFont="1" applyBorder="1" applyAlignment="1">
      <alignment horizontal="right"/>
    </xf>
    <xf numFmtId="171" fontId="5" fillId="0" borderId="0" xfId="3" applyNumberFormat="1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5" fillId="0" borderId="8" xfId="3" applyFont="1" applyBorder="1"/>
    <xf numFmtId="0" fontId="5" fillId="0" borderId="9" xfId="3" applyFont="1" applyBorder="1"/>
    <xf numFmtId="0" fontId="5" fillId="0" borderId="10" xfId="3" applyFont="1" applyBorder="1"/>
    <xf numFmtId="166" fontId="1" fillId="6" borderId="1" xfId="1" applyNumberFormat="1" applyFont="1" applyFill="1" applyBorder="1" applyAlignment="1">
      <alignment horizontal="center" vertical="center" wrapText="1"/>
    </xf>
    <xf numFmtId="166" fontId="1" fillId="0" borderId="0" xfId="1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"/>
  <sheetViews>
    <sheetView workbookViewId="0">
      <selection activeCell="A3" sqref="A3"/>
    </sheetView>
  </sheetViews>
  <sheetFormatPr baseColWidth="10" defaultRowHeight="14.5" x14ac:dyDescent="0.35"/>
  <cols>
    <col min="2" max="2" width="25.54296875" bestFit="1" customWidth="1"/>
    <col min="3" max="3" width="13.81640625" bestFit="1" customWidth="1"/>
    <col min="7" max="8" width="13.1796875" bestFit="1" customWidth="1"/>
    <col min="10" max="10" width="22.453125" bestFit="1" customWidth="1"/>
    <col min="11" max="11" width="17.453125" bestFit="1" customWidth="1"/>
    <col min="12" max="12" width="30.54296875" bestFit="1" customWidth="1"/>
  </cols>
  <sheetData>
    <row r="1" spans="1:13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6" t="s">
        <v>15</v>
      </c>
      <c r="M1" s="1"/>
    </row>
    <row r="2" spans="1:13" x14ac:dyDescent="0.35">
      <c r="A2" s="1">
        <v>815001140</v>
      </c>
      <c r="B2" s="1" t="s">
        <v>11</v>
      </c>
      <c r="C2" s="8"/>
      <c r="D2" s="1">
        <v>20144195</v>
      </c>
      <c r="E2" s="3">
        <v>44965</v>
      </c>
      <c r="F2" s="9">
        <v>45067</v>
      </c>
      <c r="G2" s="4">
        <v>158500</v>
      </c>
      <c r="H2" s="4">
        <v>158500</v>
      </c>
      <c r="I2" s="8" t="s">
        <v>12</v>
      </c>
      <c r="J2" s="5" t="s">
        <v>13</v>
      </c>
      <c r="K2" s="5" t="s">
        <v>14</v>
      </c>
      <c r="L2" s="5" t="s">
        <v>16</v>
      </c>
      <c r="M2" s="7"/>
    </row>
    <row r="3" spans="1:13" x14ac:dyDescent="0.35">
      <c r="A3" s="1">
        <v>815001140</v>
      </c>
      <c r="B3" s="1" t="s">
        <v>11</v>
      </c>
      <c r="C3" s="1"/>
      <c r="D3" s="1">
        <v>20187776</v>
      </c>
      <c r="E3" s="3">
        <v>45177</v>
      </c>
      <c r="F3" s="3"/>
      <c r="G3" s="4">
        <v>248478</v>
      </c>
      <c r="H3" s="4"/>
      <c r="I3" s="8" t="s">
        <v>12</v>
      </c>
      <c r="J3" s="5" t="s">
        <v>13</v>
      </c>
      <c r="K3" s="5" t="s">
        <v>14</v>
      </c>
      <c r="L3" s="5" t="s">
        <v>17</v>
      </c>
      <c r="M3" s="1"/>
    </row>
    <row r="4" spans="1:13" x14ac:dyDescent="0.35">
      <c r="A4" s="1">
        <v>815001140</v>
      </c>
      <c r="B4" s="1" t="s">
        <v>11</v>
      </c>
      <c r="C4" s="1"/>
      <c r="D4" s="1">
        <v>20192173</v>
      </c>
      <c r="E4" s="3">
        <v>45208</v>
      </c>
      <c r="F4" s="3"/>
      <c r="G4" s="4">
        <v>116280</v>
      </c>
      <c r="H4" s="4"/>
      <c r="I4" s="8" t="s">
        <v>12</v>
      </c>
      <c r="J4" s="5" t="s">
        <v>13</v>
      </c>
      <c r="K4" s="5" t="s">
        <v>14</v>
      </c>
      <c r="L4" s="5" t="s">
        <v>17</v>
      </c>
      <c r="M4" s="1"/>
    </row>
    <row r="5" spans="1:13" x14ac:dyDescent="0.35">
      <c r="A5" s="1">
        <v>815001140</v>
      </c>
      <c r="B5" s="1" t="s">
        <v>11</v>
      </c>
      <c r="C5" s="1"/>
      <c r="D5" s="1">
        <v>20201210</v>
      </c>
      <c r="E5" s="3">
        <v>45274</v>
      </c>
      <c r="F5" s="3"/>
      <c r="G5" s="4">
        <v>42300</v>
      </c>
      <c r="H5" s="4"/>
      <c r="I5" s="8" t="s">
        <v>12</v>
      </c>
      <c r="J5" s="5" t="s">
        <v>13</v>
      </c>
      <c r="K5" s="5" t="s">
        <v>14</v>
      </c>
      <c r="L5" s="5" t="s">
        <v>17</v>
      </c>
      <c r="M5" s="1"/>
    </row>
    <row r="6" spans="1:13" x14ac:dyDescent="0.35">
      <c r="A6" s="7"/>
      <c r="B6" s="7"/>
      <c r="C6" s="7"/>
      <c r="D6" s="7"/>
      <c r="E6" s="7"/>
      <c r="F6" s="7"/>
      <c r="G6" s="10">
        <f>SUM(G2:G5)</f>
        <v>565558</v>
      </c>
      <c r="H6" s="10">
        <f>SUM(H2:H5)</f>
        <v>158500</v>
      </c>
      <c r="I6" s="6"/>
      <c r="J6" s="6"/>
      <c r="K6" s="6"/>
      <c r="L6" s="6"/>
      <c r="M6" s="7"/>
    </row>
  </sheetData>
  <dataValidations count="1">
    <dataValidation type="whole" operator="greaterThan" allowBlank="1" showInputMessage="1" showErrorMessage="1" errorTitle="DATO ERRADO" error="El valor debe ser diferente de cero" sqref="G1:H2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"/>
  <sheetViews>
    <sheetView showGridLines="0" zoomScale="80" zoomScaleNormal="80" workbookViewId="0">
      <selection activeCell="E23" sqref="E23"/>
    </sheetView>
  </sheetViews>
  <sheetFormatPr baseColWidth="10" defaultRowHeight="14.5" x14ac:dyDescent="0.35"/>
  <cols>
    <col min="1" max="1" width="10.90625" style="12"/>
    <col min="2" max="2" width="25.54296875" style="12" bestFit="1" customWidth="1"/>
    <col min="3" max="3" width="13.81640625" style="12" bestFit="1" customWidth="1"/>
    <col min="4" max="4" width="10.90625" style="12"/>
    <col min="5" max="5" width="19.54296875" style="12" bestFit="1" customWidth="1"/>
    <col min="6" max="7" width="10.90625" style="12"/>
    <col min="8" max="8" width="15.54296875" style="12" customWidth="1"/>
    <col min="9" max="10" width="13.1796875" style="22" bestFit="1" customWidth="1"/>
    <col min="11" max="11" width="10.90625" style="12"/>
    <col min="12" max="12" width="22.26953125" style="12" customWidth="1"/>
    <col min="13" max="13" width="10.6328125" style="12" customWidth="1"/>
    <col min="14" max="14" width="30.54296875" style="12" bestFit="1" customWidth="1"/>
    <col min="15" max="15" width="30.54296875" style="12" customWidth="1"/>
    <col min="16" max="16" width="10.90625" style="12"/>
    <col min="17" max="17" width="11.54296875" style="22" bestFit="1" customWidth="1"/>
    <col min="18" max="18" width="16.90625" style="12" customWidth="1"/>
    <col min="19" max="16384" width="10.90625" style="12"/>
  </cols>
  <sheetData>
    <row r="1" spans="1:19" s="114" customFormat="1" x14ac:dyDescent="0.35">
      <c r="I1" s="114">
        <f>SUBTOTAL(9,I3:I6)</f>
        <v>565558</v>
      </c>
      <c r="J1" s="114">
        <f>SUBTOTAL(9,J3:J6)</f>
        <v>565558</v>
      </c>
    </row>
    <row r="2" spans="1:19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17" t="s">
        <v>18</v>
      </c>
      <c r="F2" s="2" t="s">
        <v>2</v>
      </c>
      <c r="G2" s="2" t="s">
        <v>3</v>
      </c>
      <c r="H2" s="18" t="s">
        <v>23</v>
      </c>
      <c r="I2" s="20" t="s">
        <v>4</v>
      </c>
      <c r="J2" s="113" t="s">
        <v>5</v>
      </c>
      <c r="K2" s="2" t="s">
        <v>7</v>
      </c>
      <c r="L2" s="2" t="s">
        <v>9</v>
      </c>
      <c r="M2" s="2" t="s">
        <v>10</v>
      </c>
      <c r="N2" s="6" t="s">
        <v>15</v>
      </c>
      <c r="O2" s="19" t="s">
        <v>26</v>
      </c>
      <c r="P2" s="2" t="s">
        <v>24</v>
      </c>
      <c r="Q2" s="24" t="s">
        <v>28</v>
      </c>
      <c r="R2" s="23" t="s">
        <v>29</v>
      </c>
      <c r="S2" s="2" t="s">
        <v>31</v>
      </c>
    </row>
    <row r="3" spans="1:19" x14ac:dyDescent="0.35">
      <c r="A3" s="11">
        <v>815001140</v>
      </c>
      <c r="B3" s="11" t="s">
        <v>11</v>
      </c>
      <c r="C3" s="13"/>
      <c r="D3" s="11">
        <v>20144195</v>
      </c>
      <c r="E3" s="11" t="s">
        <v>19</v>
      </c>
      <c r="F3" s="14">
        <v>44965</v>
      </c>
      <c r="G3" s="15">
        <v>45067</v>
      </c>
      <c r="H3" s="15">
        <v>45067</v>
      </c>
      <c r="I3" s="21">
        <v>158500</v>
      </c>
      <c r="J3" s="21">
        <v>158500</v>
      </c>
      <c r="K3" s="13" t="s">
        <v>12</v>
      </c>
      <c r="L3" s="16" t="s">
        <v>13</v>
      </c>
      <c r="M3" s="16" t="s">
        <v>14</v>
      </c>
      <c r="N3" s="16" t="s">
        <v>16</v>
      </c>
      <c r="O3" s="16" t="s">
        <v>27</v>
      </c>
      <c r="P3" s="11" t="s">
        <v>25</v>
      </c>
      <c r="Q3" s="21">
        <v>158500</v>
      </c>
      <c r="R3" s="11" t="s">
        <v>30</v>
      </c>
      <c r="S3" s="14">
        <v>45412</v>
      </c>
    </row>
    <row r="4" spans="1:19" x14ac:dyDescent="0.35">
      <c r="A4" s="11">
        <v>815001140</v>
      </c>
      <c r="B4" s="11" t="s">
        <v>11</v>
      </c>
      <c r="C4" s="11"/>
      <c r="D4" s="11">
        <v>20187776</v>
      </c>
      <c r="E4" s="11" t="s">
        <v>20</v>
      </c>
      <c r="F4" s="14">
        <v>45177</v>
      </c>
      <c r="G4" s="14"/>
      <c r="H4" s="14"/>
      <c r="I4" s="21">
        <v>248478</v>
      </c>
      <c r="J4" s="21">
        <v>248478</v>
      </c>
      <c r="K4" s="13" t="s">
        <v>12</v>
      </c>
      <c r="L4" s="16" t="s">
        <v>13</v>
      </c>
      <c r="M4" s="16" t="s">
        <v>14</v>
      </c>
      <c r="N4" s="16" t="s">
        <v>17</v>
      </c>
      <c r="O4" s="16" t="s">
        <v>32</v>
      </c>
      <c r="P4" s="11"/>
      <c r="Q4" s="21">
        <v>0</v>
      </c>
      <c r="R4" s="11"/>
      <c r="S4" s="14">
        <v>45412</v>
      </c>
    </row>
    <row r="5" spans="1:19" x14ac:dyDescent="0.35">
      <c r="A5" s="11">
        <v>815001140</v>
      </c>
      <c r="B5" s="11" t="s">
        <v>11</v>
      </c>
      <c r="C5" s="11"/>
      <c r="D5" s="11">
        <v>20192173</v>
      </c>
      <c r="E5" s="11" t="s">
        <v>21</v>
      </c>
      <c r="F5" s="14">
        <v>45208</v>
      </c>
      <c r="G5" s="14"/>
      <c r="H5" s="14"/>
      <c r="I5" s="21">
        <v>116280</v>
      </c>
      <c r="J5" s="21">
        <v>116280</v>
      </c>
      <c r="K5" s="13" t="s">
        <v>12</v>
      </c>
      <c r="L5" s="16" t="s">
        <v>13</v>
      </c>
      <c r="M5" s="16" t="s">
        <v>14</v>
      </c>
      <c r="N5" s="16" t="s">
        <v>17</v>
      </c>
      <c r="O5" s="16" t="s">
        <v>32</v>
      </c>
      <c r="P5" s="11"/>
      <c r="Q5" s="21">
        <v>0</v>
      </c>
      <c r="R5" s="11"/>
      <c r="S5" s="14">
        <v>45412</v>
      </c>
    </row>
    <row r="6" spans="1:19" x14ac:dyDescent="0.35">
      <c r="A6" s="11">
        <v>815001140</v>
      </c>
      <c r="B6" s="11" t="s">
        <v>11</v>
      </c>
      <c r="C6" s="11"/>
      <c r="D6" s="11">
        <v>20201210</v>
      </c>
      <c r="E6" s="11" t="s">
        <v>22</v>
      </c>
      <c r="F6" s="14">
        <v>45274</v>
      </c>
      <c r="G6" s="14"/>
      <c r="H6" s="14"/>
      <c r="I6" s="21">
        <v>42300</v>
      </c>
      <c r="J6" s="21">
        <v>42300</v>
      </c>
      <c r="K6" s="13" t="s">
        <v>12</v>
      </c>
      <c r="L6" s="16" t="s">
        <v>13</v>
      </c>
      <c r="M6" s="16" t="s">
        <v>14</v>
      </c>
      <c r="N6" s="16" t="s">
        <v>17</v>
      </c>
      <c r="O6" s="16" t="s">
        <v>32</v>
      </c>
      <c r="P6" s="11"/>
      <c r="Q6" s="21">
        <v>0</v>
      </c>
      <c r="R6" s="11"/>
      <c r="S6" s="14">
        <v>45412</v>
      </c>
    </row>
  </sheetData>
  <autoFilter ref="A2:S6"/>
  <dataValidations count="1">
    <dataValidation type="whole" operator="greaterThan" allowBlank="1" showInputMessage="1" showErrorMessage="1" errorTitle="DATO ERRADO" error="El valor debe ser diferente de cero" sqref="I2:J3 Q3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N20" sqref="N20"/>
    </sheetView>
  </sheetViews>
  <sheetFormatPr baseColWidth="10" defaultRowHeight="12.5" x14ac:dyDescent="0.25"/>
  <cols>
    <col min="1" max="1" width="1" style="25" customWidth="1"/>
    <col min="2" max="2" width="7.81640625" style="25" customWidth="1"/>
    <col min="3" max="3" width="17.54296875" style="25" customWidth="1"/>
    <col min="4" max="4" width="11.54296875" style="25" customWidth="1"/>
    <col min="5" max="6" width="11.453125" style="25" customWidth="1"/>
    <col min="7" max="7" width="8.1796875" style="25" customWidth="1"/>
    <col min="8" max="8" width="20.81640625" style="25" customWidth="1"/>
    <col min="9" max="9" width="25.453125" style="25" customWidth="1"/>
    <col min="10" max="10" width="12.453125" style="25" customWidth="1"/>
    <col min="11" max="11" width="1.7265625" style="25" customWidth="1"/>
    <col min="12" max="12" width="8.7265625" style="25" customWidth="1"/>
    <col min="13" max="13" width="16.54296875" style="54" bestFit="1" customWidth="1"/>
    <col min="14" max="14" width="13.81640625" style="25" bestFit="1" customWidth="1"/>
    <col min="15" max="15" width="7.453125" style="25" bestFit="1" customWidth="1"/>
    <col min="16" max="16" width="13.26953125" style="25" bestFit="1" customWidth="1"/>
    <col min="17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33</v>
      </c>
      <c r="E2" s="29"/>
      <c r="F2" s="29"/>
      <c r="G2" s="29"/>
      <c r="H2" s="29"/>
      <c r="I2" s="30"/>
      <c r="J2" s="31" t="s">
        <v>34</v>
      </c>
    </row>
    <row r="3" spans="2:10" ht="4.5" customHeight="1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35</v>
      </c>
      <c r="E4" s="29"/>
      <c r="F4" s="29"/>
      <c r="G4" s="29"/>
      <c r="H4" s="29"/>
      <c r="I4" s="30"/>
      <c r="J4" s="31" t="s">
        <v>36</v>
      </c>
    </row>
    <row r="5" spans="2:10" ht="5.25" customHeight="1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 x14ac:dyDescent="0.25">
      <c r="B7" s="44"/>
      <c r="J7" s="45"/>
    </row>
    <row r="8" spans="2:10" ht="9" customHeight="1" x14ac:dyDescent="0.25">
      <c r="B8" s="44"/>
      <c r="J8" s="45"/>
    </row>
    <row r="9" spans="2:10" ht="13" x14ac:dyDescent="0.3">
      <c r="B9" s="44"/>
      <c r="C9" s="46" t="s">
        <v>69</v>
      </c>
      <c r="E9" s="47"/>
      <c r="H9" s="48"/>
      <c r="J9" s="45"/>
    </row>
    <row r="10" spans="2:10" ht="8.25" customHeight="1" x14ac:dyDescent="0.25">
      <c r="B10" s="44"/>
      <c r="J10" s="45"/>
    </row>
    <row r="11" spans="2:10" ht="13" x14ac:dyDescent="0.3">
      <c r="B11" s="44"/>
      <c r="C11" s="46" t="s">
        <v>67</v>
      </c>
      <c r="J11" s="45"/>
    </row>
    <row r="12" spans="2:10" ht="13" x14ac:dyDescent="0.3">
      <c r="B12" s="44"/>
      <c r="C12" s="46" t="s">
        <v>68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73</v>
      </c>
      <c r="G14" s="49"/>
      <c r="H14" s="49"/>
      <c r="I14" s="49"/>
      <c r="J14" s="45"/>
    </row>
    <row r="15" spans="2:10" ht="9" customHeight="1" x14ac:dyDescent="0.25">
      <c r="B15" s="44"/>
      <c r="C15" s="50"/>
      <c r="G15" s="49"/>
      <c r="H15" s="49"/>
      <c r="I15" s="49"/>
      <c r="J15" s="45"/>
    </row>
    <row r="16" spans="2:10" ht="13" x14ac:dyDescent="0.3">
      <c r="B16" s="44"/>
      <c r="C16" s="25" t="s">
        <v>70</v>
      </c>
      <c r="D16" s="47"/>
      <c r="G16" s="49"/>
      <c r="H16" s="51" t="s">
        <v>37</v>
      </c>
      <c r="I16" s="51" t="s">
        <v>38</v>
      </c>
      <c r="J16" s="45"/>
    </row>
    <row r="17" spans="2:14" ht="13" x14ac:dyDescent="0.3">
      <c r="B17" s="44"/>
      <c r="C17" s="46" t="s">
        <v>39</v>
      </c>
      <c r="D17" s="46"/>
      <c r="E17" s="46"/>
      <c r="F17" s="46"/>
      <c r="G17" s="49"/>
      <c r="H17" s="52">
        <v>4</v>
      </c>
      <c r="I17" s="53">
        <v>565558</v>
      </c>
      <c r="J17" s="45"/>
    </row>
    <row r="18" spans="2:14" x14ac:dyDescent="0.25">
      <c r="B18" s="44"/>
      <c r="C18" s="25" t="s">
        <v>40</v>
      </c>
      <c r="G18" s="49"/>
      <c r="H18" s="55">
        <v>0</v>
      </c>
      <c r="I18" s="56">
        <v>0</v>
      </c>
      <c r="J18" s="45"/>
    </row>
    <row r="19" spans="2:14" x14ac:dyDescent="0.25">
      <c r="B19" s="44"/>
      <c r="C19" s="25" t="s">
        <v>41</v>
      </c>
      <c r="G19" s="49"/>
      <c r="H19" s="55">
        <v>1</v>
      </c>
      <c r="I19" s="56">
        <v>158500</v>
      </c>
      <c r="J19" s="45"/>
    </row>
    <row r="20" spans="2:14" x14ac:dyDescent="0.25">
      <c r="B20" s="44"/>
      <c r="C20" s="25" t="s">
        <v>42</v>
      </c>
      <c r="H20" s="57">
        <v>3</v>
      </c>
      <c r="I20" s="58">
        <v>407058</v>
      </c>
      <c r="J20" s="45"/>
    </row>
    <row r="21" spans="2:14" x14ac:dyDescent="0.25">
      <c r="B21" s="44"/>
      <c r="C21" s="25" t="s">
        <v>43</v>
      </c>
      <c r="H21" s="57">
        <v>0</v>
      </c>
      <c r="I21" s="58">
        <v>0</v>
      </c>
      <c r="J21" s="45"/>
      <c r="N21" s="59"/>
    </row>
    <row r="22" spans="2:14" ht="13" thickBot="1" x14ac:dyDescent="0.3">
      <c r="B22" s="44"/>
      <c r="C22" s="25" t="s">
        <v>44</v>
      </c>
      <c r="H22" s="60">
        <v>0</v>
      </c>
      <c r="I22" s="61">
        <v>0</v>
      </c>
      <c r="J22" s="45"/>
    </row>
    <row r="23" spans="2:14" ht="13" x14ac:dyDescent="0.3">
      <c r="B23" s="44"/>
      <c r="C23" s="46" t="s">
        <v>45</v>
      </c>
      <c r="D23" s="46"/>
      <c r="E23" s="46"/>
      <c r="F23" s="46"/>
      <c r="H23" s="62">
        <f>H18+H19+H20+H21+H22</f>
        <v>4</v>
      </c>
      <c r="I23" s="63">
        <f>I18+I19+I20+I21+I22</f>
        <v>565558</v>
      </c>
      <c r="J23" s="45"/>
    </row>
    <row r="24" spans="2:14" x14ac:dyDescent="0.25">
      <c r="B24" s="44"/>
      <c r="C24" s="25" t="s">
        <v>46</v>
      </c>
      <c r="H24" s="57">
        <v>0</v>
      </c>
      <c r="I24" s="58">
        <v>0</v>
      </c>
      <c r="J24" s="45"/>
    </row>
    <row r="25" spans="2:14" ht="13" thickBot="1" x14ac:dyDescent="0.3">
      <c r="B25" s="44"/>
      <c r="C25" s="25" t="s">
        <v>47</v>
      </c>
      <c r="H25" s="60">
        <v>0</v>
      </c>
      <c r="I25" s="61">
        <v>0</v>
      </c>
      <c r="J25" s="45"/>
    </row>
    <row r="26" spans="2:14" ht="13" x14ac:dyDescent="0.3">
      <c r="B26" s="44"/>
      <c r="C26" s="46" t="s">
        <v>48</v>
      </c>
      <c r="D26" s="46"/>
      <c r="E26" s="46"/>
      <c r="F26" s="46"/>
      <c r="H26" s="62">
        <f>H24+H25</f>
        <v>0</v>
      </c>
      <c r="I26" s="63">
        <f>I24+I25</f>
        <v>0</v>
      </c>
      <c r="J26" s="45"/>
    </row>
    <row r="27" spans="2:14" ht="13.5" thickBot="1" x14ac:dyDescent="0.35">
      <c r="B27" s="44"/>
      <c r="C27" s="49" t="s">
        <v>49</v>
      </c>
      <c r="D27" s="64"/>
      <c r="E27" s="64"/>
      <c r="F27" s="64"/>
      <c r="G27" s="49"/>
      <c r="H27" s="65">
        <v>0</v>
      </c>
      <c r="I27" s="66">
        <v>0</v>
      </c>
      <c r="J27" s="67"/>
    </row>
    <row r="28" spans="2:14" ht="13" x14ac:dyDescent="0.3">
      <c r="B28" s="44"/>
      <c r="C28" s="64" t="s">
        <v>50</v>
      </c>
      <c r="D28" s="64"/>
      <c r="E28" s="64"/>
      <c r="F28" s="64"/>
      <c r="G28" s="49"/>
      <c r="H28" s="68">
        <f>H27</f>
        <v>0</v>
      </c>
      <c r="I28" s="56">
        <f>I27</f>
        <v>0</v>
      </c>
      <c r="J28" s="67"/>
    </row>
    <row r="29" spans="2:14" ht="13" x14ac:dyDescent="0.3">
      <c r="B29" s="44"/>
      <c r="C29" s="64"/>
      <c r="D29" s="64"/>
      <c r="E29" s="64"/>
      <c r="F29" s="64"/>
      <c r="G29" s="49"/>
      <c r="H29" s="55"/>
      <c r="I29" s="53"/>
      <c r="J29" s="67"/>
    </row>
    <row r="30" spans="2:14" ht="13.5" thickBot="1" x14ac:dyDescent="0.35">
      <c r="B30" s="44"/>
      <c r="C30" s="64" t="s">
        <v>51</v>
      </c>
      <c r="D30" s="64"/>
      <c r="E30" s="49"/>
      <c r="F30" s="49"/>
      <c r="G30" s="49"/>
      <c r="H30" s="69"/>
      <c r="I30" s="70"/>
      <c r="J30" s="67"/>
    </row>
    <row r="31" spans="2:14" ht="13.5" thickTop="1" x14ac:dyDescent="0.3">
      <c r="B31" s="44"/>
      <c r="C31" s="64"/>
      <c r="D31" s="64"/>
      <c r="E31" s="49"/>
      <c r="F31" s="49"/>
      <c r="G31" s="49"/>
      <c r="H31" s="56">
        <f>H23+H26+H28</f>
        <v>4</v>
      </c>
      <c r="I31" s="56">
        <f>I23+I26+I28</f>
        <v>565558</v>
      </c>
      <c r="J31" s="67"/>
    </row>
    <row r="32" spans="2:14" ht="9.75" customHeight="1" x14ac:dyDescent="0.25">
      <c r="B32" s="44"/>
      <c r="C32" s="49"/>
      <c r="D32" s="49"/>
      <c r="E32" s="49"/>
      <c r="F32" s="49"/>
      <c r="G32" s="71"/>
      <c r="H32" s="72"/>
      <c r="I32" s="73"/>
      <c r="J32" s="67"/>
    </row>
    <row r="33" spans="2:10" ht="9.75" customHeight="1" x14ac:dyDescent="0.25">
      <c r="B33" s="44"/>
      <c r="C33" s="49"/>
      <c r="D33" s="49"/>
      <c r="E33" s="49"/>
      <c r="F33" s="49"/>
      <c r="G33" s="71"/>
      <c r="H33" s="72"/>
      <c r="I33" s="73"/>
      <c r="J33" s="67"/>
    </row>
    <row r="34" spans="2:10" ht="9.75" customHeight="1" x14ac:dyDescent="0.25">
      <c r="B34" s="44"/>
      <c r="C34" s="49"/>
      <c r="D34" s="49"/>
      <c r="E34" s="49"/>
      <c r="F34" s="49"/>
      <c r="G34" s="71"/>
      <c r="H34" s="72"/>
      <c r="I34" s="73"/>
      <c r="J34" s="67"/>
    </row>
    <row r="35" spans="2:10" ht="9.75" customHeight="1" x14ac:dyDescent="0.25">
      <c r="B35" s="44"/>
      <c r="C35" s="49"/>
      <c r="D35" s="49"/>
      <c r="E35" s="49"/>
      <c r="F35" s="49"/>
      <c r="G35" s="71"/>
      <c r="H35" s="72"/>
      <c r="I35" s="73"/>
      <c r="J35" s="67"/>
    </row>
    <row r="36" spans="2:10" ht="9.75" customHeight="1" x14ac:dyDescent="0.25">
      <c r="B36" s="44"/>
      <c r="C36" s="49"/>
      <c r="D36" s="49"/>
      <c r="E36" s="49"/>
      <c r="F36" s="49"/>
      <c r="G36" s="71"/>
      <c r="H36" s="72"/>
      <c r="I36" s="73"/>
      <c r="J36" s="67"/>
    </row>
    <row r="37" spans="2:10" ht="13.5" thickBot="1" x14ac:dyDescent="0.35">
      <c r="B37" s="44"/>
      <c r="C37" s="74"/>
      <c r="D37" s="75"/>
      <c r="E37" s="49"/>
      <c r="F37" s="49"/>
      <c r="G37" s="49"/>
      <c r="H37" s="76"/>
      <c r="I37" s="77"/>
      <c r="J37" s="67"/>
    </row>
    <row r="38" spans="2:10" ht="13" x14ac:dyDescent="0.3">
      <c r="B38" s="44"/>
      <c r="C38" s="64" t="s">
        <v>71</v>
      </c>
      <c r="D38" s="71"/>
      <c r="E38" s="49"/>
      <c r="F38" s="49"/>
      <c r="G38" s="49"/>
      <c r="H38" s="78" t="s">
        <v>52</v>
      </c>
      <c r="I38" s="71"/>
      <c r="J38" s="67"/>
    </row>
    <row r="39" spans="2:10" ht="13" x14ac:dyDescent="0.3">
      <c r="B39" s="44"/>
      <c r="C39" s="64" t="s">
        <v>72</v>
      </c>
      <c r="D39" s="49"/>
      <c r="E39" s="49"/>
      <c r="F39" s="49"/>
      <c r="G39" s="49"/>
      <c r="H39" s="64" t="s">
        <v>53</v>
      </c>
      <c r="I39" s="71"/>
      <c r="J39" s="67"/>
    </row>
    <row r="40" spans="2:10" ht="13" x14ac:dyDescent="0.3">
      <c r="B40" s="44"/>
      <c r="C40" s="49"/>
      <c r="D40" s="49"/>
      <c r="E40" s="49"/>
      <c r="F40" s="49"/>
      <c r="G40" s="49"/>
      <c r="H40" s="64" t="s">
        <v>54</v>
      </c>
      <c r="I40" s="71"/>
      <c r="J40" s="67"/>
    </row>
    <row r="41" spans="2:10" ht="13" x14ac:dyDescent="0.3">
      <c r="B41" s="44"/>
      <c r="C41" s="49"/>
      <c r="D41" s="49"/>
      <c r="E41" s="49"/>
      <c r="F41" s="49"/>
      <c r="G41" s="64"/>
      <c r="H41" s="71"/>
      <c r="I41" s="71"/>
      <c r="J41" s="67"/>
    </row>
    <row r="42" spans="2:10" x14ac:dyDescent="0.25">
      <c r="B42" s="44"/>
      <c r="C42" s="79" t="s">
        <v>55</v>
      </c>
      <c r="D42" s="79"/>
      <c r="E42" s="79"/>
      <c r="F42" s="79"/>
      <c r="G42" s="79"/>
      <c r="H42" s="79"/>
      <c r="I42" s="79"/>
      <c r="J42" s="67"/>
    </row>
    <row r="43" spans="2:10" x14ac:dyDescent="0.25">
      <c r="B43" s="44"/>
      <c r="C43" s="79"/>
      <c r="D43" s="79"/>
      <c r="E43" s="79"/>
      <c r="F43" s="79"/>
      <c r="G43" s="79"/>
      <c r="H43" s="79"/>
      <c r="I43" s="79"/>
      <c r="J43" s="67"/>
    </row>
    <row r="44" spans="2:10" ht="7.5" customHeight="1" thickBot="1" x14ac:dyDescent="0.3">
      <c r="B44" s="80"/>
      <c r="C44" s="81"/>
      <c r="D44" s="81"/>
      <c r="E44" s="81"/>
      <c r="F44" s="81"/>
      <c r="G44" s="82"/>
      <c r="H44" s="82"/>
      <c r="I44" s="82"/>
      <c r="J44" s="8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23" sqref="E23"/>
    </sheetView>
  </sheetViews>
  <sheetFormatPr baseColWidth="10" defaultRowHeight="14.5" x14ac:dyDescent="0.35"/>
  <cols>
    <col min="9" max="9" width="20" customWidth="1"/>
  </cols>
  <sheetData>
    <row r="1" spans="1:9" ht="15" thickBot="1" x14ac:dyDescent="0.4">
      <c r="A1" s="84"/>
      <c r="B1" s="85"/>
      <c r="C1" s="86" t="s">
        <v>56</v>
      </c>
      <c r="D1" s="87"/>
      <c r="E1" s="87"/>
      <c r="F1" s="87"/>
      <c r="G1" s="87"/>
      <c r="H1" s="88"/>
      <c r="I1" s="89" t="s">
        <v>34</v>
      </c>
    </row>
    <row r="2" spans="1:9" ht="53.5" customHeight="1" thickBot="1" x14ac:dyDescent="0.4">
      <c r="A2" s="90"/>
      <c r="B2" s="91"/>
      <c r="C2" s="92" t="s">
        <v>57</v>
      </c>
      <c r="D2" s="93"/>
      <c r="E2" s="93"/>
      <c r="F2" s="93"/>
      <c r="G2" s="93"/>
      <c r="H2" s="94"/>
      <c r="I2" s="95" t="s">
        <v>58</v>
      </c>
    </row>
    <row r="3" spans="1:9" x14ac:dyDescent="0.35">
      <c r="A3" s="96"/>
      <c r="B3" s="49"/>
      <c r="C3" s="49"/>
      <c r="D3" s="49"/>
      <c r="E3" s="49"/>
      <c r="F3" s="49"/>
      <c r="G3" s="49"/>
      <c r="H3" s="49"/>
      <c r="I3" s="67"/>
    </row>
    <row r="4" spans="1:9" x14ac:dyDescent="0.35">
      <c r="A4" s="96"/>
      <c r="B4" s="49"/>
      <c r="C4" s="49"/>
      <c r="D4" s="49"/>
      <c r="E4" s="49"/>
      <c r="F4" s="49"/>
      <c r="G4" s="49"/>
      <c r="H4" s="49"/>
      <c r="I4" s="67"/>
    </row>
    <row r="5" spans="1:9" x14ac:dyDescent="0.35">
      <c r="A5" s="96"/>
      <c r="B5" s="46" t="s">
        <v>69</v>
      </c>
      <c r="C5" s="97"/>
      <c r="D5" s="98"/>
      <c r="E5" s="49"/>
      <c r="F5" s="49"/>
      <c r="G5" s="49"/>
      <c r="H5" s="49"/>
      <c r="I5" s="67"/>
    </row>
    <row r="6" spans="1:9" x14ac:dyDescent="0.35">
      <c r="A6" s="96"/>
      <c r="B6" s="25"/>
      <c r="C6" s="49"/>
      <c r="D6" s="49"/>
      <c r="E6" s="49"/>
      <c r="F6" s="49"/>
      <c r="G6" s="49"/>
      <c r="H6" s="49"/>
      <c r="I6" s="67"/>
    </row>
    <row r="7" spans="1:9" x14ac:dyDescent="0.35">
      <c r="A7" s="96"/>
      <c r="B7" s="46" t="s">
        <v>67</v>
      </c>
      <c r="C7" s="49"/>
      <c r="D7" s="49"/>
      <c r="E7" s="49"/>
      <c r="F7" s="49"/>
      <c r="G7" s="49"/>
      <c r="H7" s="49"/>
      <c r="I7" s="67"/>
    </row>
    <row r="8" spans="1:9" x14ac:dyDescent="0.35">
      <c r="A8" s="96"/>
      <c r="B8" s="46" t="s">
        <v>68</v>
      </c>
      <c r="C8" s="49"/>
      <c r="D8" s="49"/>
      <c r="E8" s="49"/>
      <c r="F8" s="49"/>
      <c r="G8" s="49"/>
      <c r="H8" s="49"/>
      <c r="I8" s="67"/>
    </row>
    <row r="9" spans="1:9" x14ac:dyDescent="0.35">
      <c r="A9" s="96"/>
      <c r="B9" s="49"/>
      <c r="C9" s="49"/>
      <c r="D9" s="49"/>
      <c r="E9" s="49"/>
      <c r="F9" s="49"/>
      <c r="G9" s="49"/>
      <c r="H9" s="49"/>
      <c r="I9" s="67"/>
    </row>
    <row r="10" spans="1:9" x14ac:dyDescent="0.35">
      <c r="A10" s="96"/>
      <c r="B10" s="49" t="s">
        <v>59</v>
      </c>
      <c r="C10" s="49"/>
      <c r="D10" s="49"/>
      <c r="E10" s="49"/>
      <c r="F10" s="49"/>
      <c r="G10" s="49"/>
      <c r="H10" s="49"/>
      <c r="I10" s="67"/>
    </row>
    <row r="11" spans="1:9" x14ac:dyDescent="0.35">
      <c r="A11" s="96"/>
      <c r="B11" s="99"/>
      <c r="C11" s="49"/>
      <c r="D11" s="49"/>
      <c r="E11" s="49"/>
      <c r="F11" s="49"/>
      <c r="G11" s="49"/>
      <c r="H11" s="49"/>
      <c r="I11" s="67"/>
    </row>
    <row r="12" spans="1:9" x14ac:dyDescent="0.35">
      <c r="A12" s="96"/>
      <c r="B12" s="25" t="s">
        <v>70</v>
      </c>
      <c r="C12" s="98"/>
      <c r="D12" s="49"/>
      <c r="E12" s="49"/>
      <c r="F12" s="49"/>
      <c r="G12" s="51" t="s">
        <v>60</v>
      </c>
      <c r="H12" s="51" t="s">
        <v>61</v>
      </c>
      <c r="I12" s="67"/>
    </row>
    <row r="13" spans="1:9" x14ac:dyDescent="0.35">
      <c r="A13" s="96"/>
      <c r="B13" s="64" t="s">
        <v>39</v>
      </c>
      <c r="C13" s="64"/>
      <c r="D13" s="64"/>
      <c r="E13" s="64"/>
      <c r="F13" s="49"/>
      <c r="G13" s="100">
        <f>G19</f>
        <v>4</v>
      </c>
      <c r="H13" s="101">
        <f>H19</f>
        <v>565558</v>
      </c>
      <c r="I13" s="67"/>
    </row>
    <row r="14" spans="1:9" x14ac:dyDescent="0.35">
      <c r="A14" s="96"/>
      <c r="B14" s="49" t="s">
        <v>40</v>
      </c>
      <c r="C14" s="49"/>
      <c r="D14" s="49"/>
      <c r="E14" s="49"/>
      <c r="F14" s="49"/>
      <c r="G14" s="102">
        <v>0</v>
      </c>
      <c r="H14" s="103">
        <v>0</v>
      </c>
      <c r="I14" s="67"/>
    </row>
    <row r="15" spans="1:9" x14ac:dyDescent="0.35">
      <c r="A15" s="96"/>
      <c r="B15" s="49" t="s">
        <v>41</v>
      </c>
      <c r="C15" s="49"/>
      <c r="D15" s="49"/>
      <c r="E15" s="49"/>
      <c r="F15" s="49"/>
      <c r="G15" s="102">
        <v>1</v>
      </c>
      <c r="H15" s="103">
        <v>158500</v>
      </c>
      <c r="I15" s="67"/>
    </row>
    <row r="16" spans="1:9" x14ac:dyDescent="0.35">
      <c r="A16" s="96"/>
      <c r="B16" s="49" t="s">
        <v>42</v>
      </c>
      <c r="C16" s="49"/>
      <c r="D16" s="49"/>
      <c r="E16" s="49"/>
      <c r="F16" s="49"/>
      <c r="G16" s="102">
        <v>3</v>
      </c>
      <c r="H16" s="103">
        <v>407058</v>
      </c>
      <c r="I16" s="67"/>
    </row>
    <row r="17" spans="1:9" x14ac:dyDescent="0.35">
      <c r="A17" s="96"/>
      <c r="B17" s="49" t="s">
        <v>43</v>
      </c>
      <c r="C17" s="49"/>
      <c r="D17" s="49"/>
      <c r="E17" s="49"/>
      <c r="F17" s="49"/>
      <c r="G17" s="102">
        <v>0</v>
      </c>
      <c r="H17" s="103">
        <v>0</v>
      </c>
      <c r="I17" s="67"/>
    </row>
    <row r="18" spans="1:9" x14ac:dyDescent="0.35">
      <c r="A18" s="96"/>
      <c r="B18" s="49" t="s">
        <v>62</v>
      </c>
      <c r="C18" s="49"/>
      <c r="D18" s="49"/>
      <c r="E18" s="49"/>
      <c r="F18" s="49"/>
      <c r="G18" s="104">
        <v>0</v>
      </c>
      <c r="H18" s="105">
        <v>0</v>
      </c>
      <c r="I18" s="67"/>
    </row>
    <row r="19" spans="1:9" x14ac:dyDescent="0.35">
      <c r="A19" s="96"/>
      <c r="B19" s="64" t="s">
        <v>63</v>
      </c>
      <c r="C19" s="64"/>
      <c r="D19" s="64"/>
      <c r="E19" s="64"/>
      <c r="F19" s="49"/>
      <c r="G19" s="102">
        <f>SUM(G14:G18)</f>
        <v>4</v>
      </c>
      <c r="H19" s="101">
        <f>(H14+H15+H16+H17+H18)</f>
        <v>565558</v>
      </c>
      <c r="I19" s="67"/>
    </row>
    <row r="20" spans="1:9" ht="15" thickBot="1" x14ac:dyDescent="0.4">
      <c r="A20" s="96"/>
      <c r="B20" s="64"/>
      <c r="C20" s="64"/>
      <c r="D20" s="49"/>
      <c r="E20" s="49"/>
      <c r="F20" s="49"/>
      <c r="G20" s="106"/>
      <c r="H20" s="107"/>
      <c r="I20" s="67"/>
    </row>
    <row r="21" spans="1:9" ht="15" thickTop="1" x14ac:dyDescent="0.35">
      <c r="A21" s="96"/>
      <c r="B21" s="64"/>
      <c r="C21" s="64"/>
      <c r="D21" s="49"/>
      <c r="E21" s="49"/>
      <c r="F21" s="49"/>
      <c r="G21" s="71"/>
      <c r="H21" s="108"/>
      <c r="I21" s="67"/>
    </row>
    <row r="22" spans="1:9" x14ac:dyDescent="0.35">
      <c r="A22" s="96"/>
      <c r="B22" s="49"/>
      <c r="C22" s="49"/>
      <c r="D22" s="49"/>
      <c r="E22" s="49"/>
      <c r="F22" s="71"/>
      <c r="G22" s="71"/>
      <c r="H22" s="71"/>
      <c r="I22" s="67"/>
    </row>
    <row r="23" spans="1:9" ht="15" thickBot="1" x14ac:dyDescent="0.4">
      <c r="A23" s="96"/>
      <c r="B23" s="75"/>
      <c r="C23" s="75"/>
      <c r="D23" s="49"/>
      <c r="E23" s="49"/>
      <c r="F23" s="75"/>
      <c r="G23" s="75"/>
      <c r="H23" s="71"/>
      <c r="I23" s="67"/>
    </row>
    <row r="24" spans="1:9" x14ac:dyDescent="0.35">
      <c r="A24" s="96"/>
      <c r="B24" s="71"/>
      <c r="C24" s="71"/>
      <c r="D24" s="49"/>
      <c r="E24" s="49"/>
      <c r="F24" s="71"/>
      <c r="G24" s="71"/>
      <c r="H24" s="71"/>
      <c r="I24" s="67"/>
    </row>
    <row r="25" spans="1:9" x14ac:dyDescent="0.35">
      <c r="A25" s="96"/>
      <c r="B25" s="49" t="s">
        <v>71</v>
      </c>
      <c r="C25" s="71"/>
      <c r="D25" s="49"/>
      <c r="E25" s="49"/>
      <c r="F25" s="71" t="s">
        <v>64</v>
      </c>
      <c r="G25" s="71"/>
      <c r="H25" s="71"/>
      <c r="I25" s="67"/>
    </row>
    <row r="26" spans="1:9" x14ac:dyDescent="0.35">
      <c r="A26" s="96"/>
      <c r="B26" s="49" t="s">
        <v>72</v>
      </c>
      <c r="C26" s="71"/>
      <c r="D26" s="49"/>
      <c r="E26" s="49"/>
      <c r="F26" s="71" t="s">
        <v>65</v>
      </c>
      <c r="G26" s="71"/>
      <c r="H26" s="71"/>
      <c r="I26" s="67"/>
    </row>
    <row r="27" spans="1:9" x14ac:dyDescent="0.35">
      <c r="A27" s="96"/>
      <c r="B27" s="71"/>
      <c r="C27" s="71"/>
      <c r="D27" s="49"/>
      <c r="E27" s="49"/>
      <c r="F27" s="71"/>
      <c r="G27" s="71"/>
      <c r="H27" s="71"/>
      <c r="I27" s="67"/>
    </row>
    <row r="28" spans="1:9" ht="18.5" customHeight="1" x14ac:dyDescent="0.35">
      <c r="A28" s="96"/>
      <c r="B28" s="109" t="s">
        <v>66</v>
      </c>
      <c r="C28" s="109"/>
      <c r="D28" s="109"/>
      <c r="E28" s="109"/>
      <c r="F28" s="109"/>
      <c r="G28" s="109"/>
      <c r="H28" s="109"/>
      <c r="I28" s="67"/>
    </row>
    <row r="29" spans="1:9" ht="15" thickBot="1" x14ac:dyDescent="0.4">
      <c r="A29" s="110"/>
      <c r="B29" s="111"/>
      <c r="C29" s="111"/>
      <c r="D29" s="111"/>
      <c r="E29" s="111"/>
      <c r="F29" s="75"/>
      <c r="G29" s="75"/>
      <c r="H29" s="75"/>
      <c r="I29" s="11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2024-05-03T19:37:29Z</cp:lastPrinted>
  <dcterms:created xsi:type="dcterms:W3CDTF">2022-06-01T14:39:12Z</dcterms:created>
  <dcterms:modified xsi:type="dcterms:W3CDTF">2024-05-03T19:47:54Z</dcterms:modified>
</cp:coreProperties>
</file>