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46003357  ESE HOSP JORGE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FACTURA'!$C$2:$Q$4</definedName>
    <definedName name="_xlnm._FilterDatabase" localSheetId="0" hidden="1">'INFO IPS'!$A$6:$N$8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Q1" i="2"/>
  <c r="I28" i="3"/>
  <c r="H28" i="3"/>
  <c r="I26" i="3"/>
  <c r="H26" i="3"/>
  <c r="I23" i="3"/>
  <c r="I31" i="3" s="1"/>
  <c r="H23" i="3"/>
  <c r="H31" i="3" l="1"/>
  <c r="N9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U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U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<sst xmlns="http://schemas.openxmlformats.org/spreadsheetml/2006/main" count="140" uniqueCount="90">
  <si>
    <t>EMPRESA SOCIAL DEL ESTADO HOSPITAL JORGE JULIO GUZMAN</t>
  </si>
  <si>
    <t>Entidad</t>
  </si>
  <si>
    <t>Régimen</t>
  </si>
  <si>
    <t>Régimen clase</t>
  </si>
  <si>
    <t>Tipo</t>
  </si>
  <si>
    <t>Contratación</t>
  </si>
  <si>
    <t>Número cuenta</t>
  </si>
  <si>
    <t>Fecha ingreso</t>
  </si>
  <si>
    <t>Estado inicial</t>
  </si>
  <si>
    <t>Fecha radicada</t>
  </si>
  <si>
    <t>Estado final</t>
  </si>
  <si>
    <t>Número factura</t>
  </si>
  <si>
    <t>Fecha factura</t>
  </si>
  <si>
    <t>Valor factura</t>
  </si>
  <si>
    <t>Saldo por cobrar</t>
  </si>
  <si>
    <t>CAJA DE COMPENSACION FAMILIAR DEL VALLE DEL CAUCA - COMFENA</t>
  </si>
  <si>
    <t>CONTRIBUTIVO</t>
  </si>
  <si>
    <t>CONTIBUTIVO</t>
  </si>
  <si>
    <t>INICIAL</t>
  </si>
  <si>
    <t>EVENTO</t>
  </si>
  <si>
    <t>19-320</t>
  </si>
  <si>
    <t>RADICADA</t>
  </si>
  <si>
    <t>1008004</t>
  </si>
  <si>
    <t>19-050</t>
  </si>
  <si>
    <t>516855</t>
  </si>
  <si>
    <t>LISTADO DE FACTURAS CORTE A 31 DE MARZO DEL 2024</t>
  </si>
  <si>
    <t>NIT: -846003357-7</t>
  </si>
  <si>
    <t>TOTAL</t>
  </si>
  <si>
    <t>NIT</t>
  </si>
  <si>
    <t>PRESTADOR</t>
  </si>
  <si>
    <t>EMPRESA SOCIAL DEL ESTADO HOSP JORGE</t>
  </si>
  <si>
    <t>Llave</t>
  </si>
  <si>
    <t>846003357_1008004</t>
  </si>
  <si>
    <t>846003357_516855</t>
  </si>
  <si>
    <t>Fecha factura IPS</t>
  </si>
  <si>
    <t>Valor factura IPS</t>
  </si>
  <si>
    <t>Saldo por cobrar IPS</t>
  </si>
  <si>
    <t>Estado de Factura EPS Mayo 25</t>
  </si>
  <si>
    <t>Boxalud</t>
  </si>
  <si>
    <t>Fecha de radicacion EPS</t>
  </si>
  <si>
    <t>Finalizada</t>
  </si>
  <si>
    <t>Valor compensacion SAP</t>
  </si>
  <si>
    <t>Doc compensacion</t>
  </si>
  <si>
    <t>Valor TF</t>
  </si>
  <si>
    <t>Fecha de compensacion</t>
  </si>
  <si>
    <t>Fechade corte</t>
  </si>
  <si>
    <t>04.03.2020</t>
  </si>
  <si>
    <t>Retención</t>
  </si>
  <si>
    <t>FACTURA CANCELADA</t>
  </si>
  <si>
    <t>FOR-CSA-018</t>
  </si>
  <si>
    <t>HOJA 1 DE 1</t>
  </si>
  <si>
    <t>RESUMEN DE CARTERA REVISADA POR LA EPS</t>
  </si>
  <si>
    <t>VERSION 2</t>
  </si>
  <si>
    <t>Santiago de Cali,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</si>
  <si>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</si>
  <si>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</si>
  <si>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</si>
  <si>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</si>
  <si>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</si>
  <si>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</si>
  <si>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</si>
  <si>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</si>
  <si>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</si>
  <si>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</si>
  <si>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</si>
  <si>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</si>
  <si>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</si>
  <si>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</si>
  <si>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</si>
  <si>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</si>
  <si>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</si>
  <si>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</si>
  <si>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</si>
  <si>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EMPRESA SOCIAL DEL ESTADO HOSP JORGE</t>
  </si>
  <si>
    <t>NIT: 846003357</t>
  </si>
  <si>
    <t>Con Corte al dia: 30/04/2024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</si>
  <si>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</si>
  <si>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</si>
  <si>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</si>
  <si>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</si>
  <si>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</si>
  <si>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</si>
  <si>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</si>
  <si>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</si>
  <si>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</si>
  <si>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</si>
  <si>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</si>
  <si>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09/05/2024</t>
  </si>
  <si>
    <t>Martha Janeth Ulloa Lozada</t>
  </si>
  <si>
    <t>Coordinadora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</si>
</sst>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8">
    <font>
      <sz val="11"/>
      <color theme="1"/>
      <name val="Calibri"/>
      <family val="2"/>
      <scheme val="minor"/>
    </font>
    <font>
      <b/>
      <sz val="16"/>
      <name val="Calibri"/>
    </font>
    <font>
      <b/>
      <sz val="14"/>
      <name val="Calibri"/>
    </font>
    <font>
      <b/>
      <sz val="13"/>
      <name val="Calibri"/>
    </font>
    <font>
      <b/>
      <sz val="12"/>
      <name val="Calibri"/>
    </font>
    <font>
      <sz val="11"/>
      <name val="Calibri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0"/>
    <xf numFmtId="168" fontId="7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0" fillId="0" borderId="1" xfId="0" applyNumberFormat="1" applyBorder="1"/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/>
    <xf numFmtId="0" fontId="0" fillId="0" borderId="0" xfId="0" applyFont="1"/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6" fontId="10" fillId="4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right"/>
    </xf>
    <xf numFmtId="166" fontId="0" fillId="0" borderId="0" xfId="1" applyNumberFormat="1" applyFont="1"/>
    <xf numFmtId="0" fontId="10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4" fontId="0" fillId="0" borderId="1" xfId="0" applyNumberFormat="1" applyFont="1" applyBorder="1"/>
    <xf numFmtId="0" fontId="14" fillId="0" borderId="0" xfId="3" applyFont="1"/>
    <xf numFmtId="0" fontId="14" fillId="0" borderId="5" xfId="3" applyFont="1" applyBorder="1" applyAlignment="1">
      <alignment horizontal="centerContinuous"/>
    </xf>
    <xf numFmtId="0" fontId="14" fillId="0" borderId="6" xfId="3" applyFont="1" applyBorder="1" applyAlignment="1">
      <alignment horizontal="centerContinuous"/>
    </xf>
    <xf numFmtId="0" fontId="15" fillId="0" borderId="5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/>
    </xf>
    <xf numFmtId="0" fontId="14" fillId="0" borderId="10" xfId="3" applyFont="1" applyBorder="1" applyAlignment="1">
      <alignment horizontal="centerContinuous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5" fillId="0" borderId="14" xfId="3" applyFont="1" applyBorder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5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/>
    </xf>
    <xf numFmtId="0" fontId="14" fillId="0" borderId="13" xfId="3" applyFont="1" applyBorder="1" applyAlignment="1">
      <alignment horizontal="centerContinuous"/>
    </xf>
    <xf numFmtId="0" fontId="14" fillId="0" borderId="9" xfId="3" applyFont="1" applyBorder="1"/>
    <xf numFmtId="0" fontId="14" fillId="0" borderId="10" xfId="3" applyFont="1" applyBorder="1"/>
    <xf numFmtId="0" fontId="15" fillId="0" borderId="0" xfId="3" applyFont="1"/>
    <xf numFmtId="14" fontId="14" fillId="0" borderId="0" xfId="3" applyNumberFormat="1" applyFont="1"/>
    <xf numFmtId="167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69" fontId="16" fillId="0" borderId="0" xfId="4" applyNumberFormat="1" applyFont="1" applyAlignment="1">
      <alignment horizontal="center"/>
    </xf>
    <xf numFmtId="170" fontId="16" fillId="0" borderId="0" xfId="2" applyNumberFormat="1" applyFont="1" applyAlignment="1">
      <alignment horizontal="right"/>
    </xf>
    <xf numFmtId="170" fontId="14" fillId="0" borderId="0" xfId="2" applyNumberFormat="1" applyFont="1"/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70" fontId="14" fillId="0" borderId="0" xfId="2" applyNumberFormat="1" applyFont="1" applyAlignment="1">
      <alignment horizontal="right"/>
    </xf>
    <xf numFmtId="170" fontId="14" fillId="0" borderId="0" xfId="3" applyNumberFormat="1" applyFont="1"/>
    <xf numFmtId="169" fontId="14" fillId="0" borderId="12" xfId="4" applyNumberFormat="1" applyFont="1" applyBorder="1" applyAlignment="1">
      <alignment horizontal="center"/>
    </xf>
    <xf numFmtId="170" fontId="14" fillId="0" borderId="12" xfId="2" applyNumberFormat="1" applyFont="1" applyBorder="1" applyAlignment="1">
      <alignment horizontal="right"/>
    </xf>
    <xf numFmtId="169" fontId="15" fillId="0" borderId="0" xfId="2" applyNumberFormat="1" applyFont="1" applyAlignment="1">
      <alignment horizontal="right"/>
    </xf>
    <xf numFmtId="170" fontId="15" fillId="0" borderId="0" xfId="2" applyNumberFormat="1" applyFont="1" applyAlignment="1">
      <alignment horizontal="right"/>
    </xf>
    <xf numFmtId="0" fontId="16" fillId="0" borderId="0" xfId="3" applyFont="1"/>
    <xf numFmtId="169" fontId="13" fillId="0" borderId="12" xfId="4" applyNumberFormat="1" applyFont="1" applyBorder="1" applyAlignment="1">
      <alignment horizontal="center"/>
    </xf>
    <xf numFmtId="170" fontId="13" fillId="0" borderId="12" xfId="2" applyNumberFormat="1" applyFont="1" applyBorder="1" applyAlignment="1">
      <alignment horizontal="right"/>
    </xf>
    <xf numFmtId="0" fontId="13" fillId="0" borderId="10" xfId="3" applyFont="1" applyBorder="1"/>
    <xf numFmtId="169" fontId="13" fillId="0" borderId="0" xfId="2" applyNumberFormat="1" applyFont="1" applyAlignment="1">
      <alignment horizontal="right"/>
    </xf>
    <xf numFmtId="169" fontId="16" fillId="0" borderId="16" xfId="4" applyNumberFormat="1" applyFont="1" applyBorder="1" applyAlignment="1">
      <alignment horizontal="center"/>
    </xf>
    <xf numFmtId="170" fontId="16" fillId="0" borderId="16" xfId="2" applyNumberFormat="1" applyFont="1" applyBorder="1" applyAlignment="1">
      <alignment horizontal="right"/>
    </xf>
    <xf numFmtId="171" fontId="13" fillId="0" borderId="0" xfId="3" applyNumberFormat="1" applyFont="1"/>
    <xf numFmtId="168" fontId="13" fillId="0" borderId="0" xfId="4" applyFont="1"/>
    <xf numFmtId="170" fontId="13" fillId="0" borderId="0" xfId="2" applyNumberFormat="1" applyFont="1"/>
    <xf numFmtId="171" fontId="16" fillId="0" borderId="12" xfId="3" applyNumberFormat="1" applyFont="1" applyBorder="1"/>
    <xf numFmtId="171" fontId="13" fillId="0" borderId="12" xfId="3" applyNumberFormat="1" applyFont="1" applyBorder="1"/>
    <xf numFmtId="168" fontId="16" fillId="0" borderId="12" xfId="4" applyFont="1" applyBorder="1"/>
    <xf numFmtId="170" fontId="13" fillId="0" borderId="12" xfId="2" applyNumberFormat="1" applyFont="1" applyBorder="1"/>
    <xf numFmtId="171" fontId="16" fillId="0" borderId="0" xfId="3" applyNumberFormat="1" applyFont="1"/>
    <xf numFmtId="0" fontId="17" fillId="0" borderId="0" xfId="3" applyFont="1" applyAlignment="1">
      <alignment horizontal="center" vertical="center" wrapText="1"/>
    </xf>
    <xf numFmtId="0" fontId="14" fillId="0" borderId="11" xfId="3" applyFont="1" applyBorder="1"/>
    <xf numFmtId="0" fontId="14" fillId="0" borderId="12" xfId="3" applyFont="1" applyBorder="1"/>
    <xf numFmtId="171" fontId="14" fillId="0" borderId="12" xfId="3" applyNumberFormat="1" applyFont="1" applyBorder="1"/>
    <xf numFmtId="0" fontId="14" fillId="0" borderId="13" xfId="3" applyFont="1" applyBorder="1"/>
    <xf numFmtId="0" fontId="13" fillId="0" borderId="5" xfId="3" applyFont="1" applyBorder="1" applyAlignment="1">
      <alignment horizontal="center"/>
    </xf>
    <xf numFmtId="0" fontId="13" fillId="0" borderId="6" xfId="3" applyFont="1" applyBorder="1" applyAlignment="1">
      <alignment horizontal="center"/>
    </xf>
    <xf numFmtId="0" fontId="16" fillId="0" borderId="5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0" fontId="16" fillId="0" borderId="6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/>
    </xf>
    <xf numFmtId="0" fontId="13" fillId="0" borderId="13" xfId="3" applyFont="1" applyBorder="1" applyAlignment="1">
      <alignment horizontal="center"/>
    </xf>
    <xf numFmtId="0" fontId="16" fillId="0" borderId="17" xfId="3" applyFont="1" applyBorder="1" applyAlignment="1">
      <alignment horizontal="center" vertical="center" wrapText="1"/>
    </xf>
    <xf numFmtId="0" fontId="16" fillId="0" borderId="18" xfId="3" applyFont="1" applyBorder="1" applyAlignment="1">
      <alignment horizontal="center" vertical="center" wrapText="1"/>
    </xf>
    <xf numFmtId="0" fontId="16" fillId="0" borderId="19" xfId="3" applyFont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/>
    </xf>
    <xf numFmtId="0" fontId="13" fillId="0" borderId="9" xfId="3" applyFont="1" applyBorder="1"/>
    <xf numFmtId="167" fontId="13" fillId="0" borderId="0" xfId="3" applyNumberFormat="1" applyFont="1"/>
    <xf numFmtId="14" fontId="13" fillId="0" borderId="0" xfId="3" applyNumberFormat="1" applyFont="1"/>
    <xf numFmtId="14" fontId="13" fillId="0" borderId="0" xfId="3" applyNumberFormat="1" applyFont="1" applyAlignment="1">
      <alignment horizontal="left"/>
    </xf>
    <xf numFmtId="166" fontId="16" fillId="0" borderId="0" xfId="1" applyNumberFormat="1" applyFont="1"/>
    <xf numFmtId="172" fontId="16" fillId="0" borderId="0" xfId="1" applyNumberFormat="1" applyFont="1" applyAlignment="1">
      <alignment horizontal="right"/>
    </xf>
    <xf numFmtId="166" fontId="13" fillId="0" borderId="0" xfId="1" applyNumberFormat="1" applyFont="1" applyAlignment="1">
      <alignment horizontal="center"/>
    </xf>
    <xf numFmtId="172" fontId="13" fillId="0" borderId="0" xfId="1" applyNumberFormat="1" applyFont="1" applyAlignment="1">
      <alignment horizontal="right"/>
    </xf>
    <xf numFmtId="166" fontId="13" fillId="0" borderId="21" xfId="1" applyNumberFormat="1" applyFont="1" applyBorder="1" applyAlignment="1">
      <alignment horizontal="center"/>
    </xf>
    <xf numFmtId="172" fontId="13" fillId="0" borderId="21" xfId="1" applyNumberFormat="1" applyFont="1" applyBorder="1" applyAlignment="1">
      <alignment horizontal="right"/>
    </xf>
    <xf numFmtId="166" fontId="13" fillId="0" borderId="16" xfId="1" applyNumberFormat="1" applyFont="1" applyBorder="1" applyAlignment="1">
      <alignment horizontal="center"/>
    </xf>
    <xf numFmtId="172" fontId="13" fillId="0" borderId="16" xfId="1" applyNumberFormat="1" applyFont="1" applyBorder="1" applyAlignment="1">
      <alignment horizontal="right"/>
    </xf>
    <xf numFmtId="171" fontId="13" fillId="0" borderId="0" xfId="3" applyNumberFormat="1" applyFont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3" fillId="0" borderId="11" xfId="3" applyFont="1" applyBorder="1"/>
    <xf numFmtId="0" fontId="13" fillId="0" borderId="12" xfId="3" applyFont="1" applyBorder="1"/>
    <xf numFmtId="0" fontId="13" fillId="0" borderId="13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C21" sqref="C21"/>
    </sheetView>
  </sheetViews>
  <sheetFormatPr baseColWidth="10" defaultRowHeight="14.5"/>
  <sheetData>
    <row r="1" spans="1:14" ht="22.75" customHeight="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8.5">
      <c r="A2" s="11" t="s">
        <v>26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4" spans="1:14" ht="17">
      <c r="A4" s="12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ht="15.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  <c r="K6" s="2" t="s">
        <v>11</v>
      </c>
      <c r="L6" s="2" t="s">
        <v>12</v>
      </c>
      <c r="M6" s="2" t="s">
        <v>13</v>
      </c>
      <c r="N6" s="2" t="s">
        <v>14</v>
      </c>
    </row>
    <row r="7" spans="1:14">
      <c r="A7" s="3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4" t="s">
        <v>20</v>
      </c>
      <c r="G7" s="5">
        <v>43861</v>
      </c>
      <c r="H7" s="3" t="s">
        <v>21</v>
      </c>
      <c r="I7" s="5">
        <v>43861</v>
      </c>
      <c r="J7" s="3" t="s">
        <v>21</v>
      </c>
      <c r="K7" s="4" t="s">
        <v>22</v>
      </c>
      <c r="L7" s="5">
        <v>43654</v>
      </c>
      <c r="M7" s="6">
        <v>24300</v>
      </c>
      <c r="N7" s="7">
        <v>24300</v>
      </c>
    </row>
    <row r="8" spans="1:14">
      <c r="A8" s="3" t="s">
        <v>15</v>
      </c>
      <c r="B8" s="3" t="s">
        <v>16</v>
      </c>
      <c r="C8" s="3" t="s">
        <v>17</v>
      </c>
      <c r="D8" s="3" t="s">
        <v>18</v>
      </c>
      <c r="E8" s="3" t="s">
        <v>19</v>
      </c>
      <c r="F8" s="4" t="s">
        <v>23</v>
      </c>
      <c r="G8" s="5">
        <v>43628</v>
      </c>
      <c r="H8" s="3" t="s">
        <v>21</v>
      </c>
      <c r="I8" s="5">
        <v>43628</v>
      </c>
      <c r="J8" s="3" t="s">
        <v>21</v>
      </c>
      <c r="K8" s="4" t="s">
        <v>24</v>
      </c>
      <c r="L8" s="5">
        <v>43481</v>
      </c>
      <c r="M8" s="6">
        <v>43875</v>
      </c>
      <c r="N8" s="7">
        <v>43875</v>
      </c>
    </row>
    <row r="9" spans="1:14">
      <c r="A9" s="13" t="s">
        <v>27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5"/>
      <c r="N9" s="8">
        <f>SUM(N7:N8)</f>
        <v>68175</v>
      </c>
    </row>
  </sheetData>
  <autoFilter ref="A6:N8"/>
  <mergeCells count="4">
    <mergeCell ref="A1:N1"/>
    <mergeCell ref="A2:N2"/>
    <mergeCell ref="A4:N4"/>
    <mergeCell ref="A9:M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"/>
  <sheetViews>
    <sheetView showGridLines="0" zoomScale="80" zoomScaleNormal="80" workbookViewId="0">
      <selection activeCell="A3" sqref="A3"/>
    </sheetView>
  </sheetViews>
  <sheetFormatPr baseColWidth="10" defaultRowHeight="14.5"/>
  <cols>
    <col min="1" max="1" width="10.90625" style="19"/>
    <col min="2" max="2" width="37.7265625" style="19" bestFit="1" customWidth="1"/>
    <col min="3" max="3" width="10.90625" style="19"/>
    <col min="4" max="4" width="13.1796875" style="19" bestFit="1" customWidth="1"/>
    <col min="5" max="5" width="7.26953125" style="19" bestFit="1" customWidth="1"/>
    <col min="6" max="6" width="13.08984375" style="19" customWidth="1"/>
    <col min="7" max="7" width="8.08984375" style="19" bestFit="1" customWidth="1"/>
    <col min="8" max="12" width="10.90625" style="19"/>
    <col min="13" max="13" width="18.54296875" style="19" bestFit="1" customWidth="1"/>
    <col min="14" max="16" width="10.90625" style="19"/>
    <col min="17" max="17" width="10.90625" style="31"/>
    <col min="18" max="18" width="19.81640625" style="19" customWidth="1"/>
    <col min="19" max="19" width="10.90625" style="19"/>
    <col min="20" max="20" width="14" style="19" customWidth="1"/>
    <col min="21" max="21" width="9.6328125" style="19" bestFit="1" customWidth="1"/>
    <col min="22" max="22" width="15.36328125" style="19" customWidth="1"/>
    <col min="23" max="23" width="11.54296875" style="19" bestFit="1" customWidth="1"/>
    <col min="24" max="24" width="13.453125" style="19" customWidth="1"/>
    <col min="25" max="16384" width="10.90625" style="19"/>
  </cols>
  <sheetData>
    <row r="1" spans="1:25">
      <c r="Q1" s="31">
        <f>SUBTOTAL(9,Q3:Q4)</f>
        <v>68175</v>
      </c>
    </row>
    <row r="2" spans="1:25" s="17" customFormat="1" ht="43.5">
      <c r="A2" s="16" t="s">
        <v>28</v>
      </c>
      <c r="B2" s="16" t="s">
        <v>29</v>
      </c>
      <c r="C2" s="24" t="s">
        <v>2</v>
      </c>
      <c r="D2" s="24" t="s">
        <v>3</v>
      </c>
      <c r="E2" s="24" t="s">
        <v>4</v>
      </c>
      <c r="F2" s="24" t="s">
        <v>5</v>
      </c>
      <c r="G2" s="24" t="s">
        <v>6</v>
      </c>
      <c r="H2" s="24" t="s">
        <v>7</v>
      </c>
      <c r="I2" s="24" t="s">
        <v>8</v>
      </c>
      <c r="J2" s="24" t="s">
        <v>9</v>
      </c>
      <c r="K2" s="24" t="s">
        <v>10</v>
      </c>
      <c r="L2" s="24" t="s">
        <v>11</v>
      </c>
      <c r="M2" s="27" t="s">
        <v>31</v>
      </c>
      <c r="N2" s="24" t="s">
        <v>34</v>
      </c>
      <c r="O2" s="32" t="s">
        <v>39</v>
      </c>
      <c r="P2" s="24" t="s">
        <v>35</v>
      </c>
      <c r="Q2" s="29" t="s">
        <v>36</v>
      </c>
      <c r="R2" s="28" t="s">
        <v>37</v>
      </c>
      <c r="S2" s="24" t="s">
        <v>38</v>
      </c>
      <c r="T2" s="34" t="s">
        <v>41</v>
      </c>
      <c r="U2" s="34" t="s">
        <v>47</v>
      </c>
      <c r="V2" s="34" t="s">
        <v>42</v>
      </c>
      <c r="W2" s="34" t="s">
        <v>43</v>
      </c>
      <c r="X2" s="34" t="s">
        <v>44</v>
      </c>
      <c r="Y2" s="33" t="s">
        <v>45</v>
      </c>
    </row>
    <row r="3" spans="1:25">
      <c r="A3" s="25">
        <v>846003357</v>
      </c>
      <c r="B3" s="26" t="s">
        <v>30</v>
      </c>
      <c r="C3" s="20" t="s">
        <v>16</v>
      </c>
      <c r="D3" s="20" t="s">
        <v>17</v>
      </c>
      <c r="E3" s="20" t="s">
        <v>18</v>
      </c>
      <c r="F3" s="20" t="s">
        <v>19</v>
      </c>
      <c r="G3" s="21" t="s">
        <v>20</v>
      </c>
      <c r="H3" s="22">
        <v>43861</v>
      </c>
      <c r="I3" s="20" t="s">
        <v>21</v>
      </c>
      <c r="J3" s="22">
        <v>43861</v>
      </c>
      <c r="K3" s="20" t="s">
        <v>21</v>
      </c>
      <c r="L3" s="21" t="s">
        <v>22</v>
      </c>
      <c r="M3" s="21" t="s">
        <v>32</v>
      </c>
      <c r="N3" s="22">
        <v>43654</v>
      </c>
      <c r="O3" s="22">
        <v>43840</v>
      </c>
      <c r="P3" s="23">
        <v>24300</v>
      </c>
      <c r="Q3" s="30">
        <v>24300</v>
      </c>
      <c r="R3" s="18" t="s">
        <v>48</v>
      </c>
      <c r="S3" s="18" t="s">
        <v>40</v>
      </c>
      <c r="T3" s="35">
        <v>23814</v>
      </c>
      <c r="U3" s="18">
        <v>486</v>
      </c>
      <c r="V3" s="18">
        <v>2200810979</v>
      </c>
      <c r="W3" s="35">
        <v>100915</v>
      </c>
      <c r="X3" s="18" t="s">
        <v>46</v>
      </c>
      <c r="Y3" s="36">
        <v>45412</v>
      </c>
    </row>
    <row r="4" spans="1:25">
      <c r="A4" s="25">
        <v>846003357</v>
      </c>
      <c r="B4" s="26" t="s">
        <v>30</v>
      </c>
      <c r="C4" s="20" t="s">
        <v>16</v>
      </c>
      <c r="D4" s="20" t="s">
        <v>17</v>
      </c>
      <c r="E4" s="20" t="s">
        <v>18</v>
      </c>
      <c r="F4" s="20" t="s">
        <v>19</v>
      </c>
      <c r="G4" s="21" t="s">
        <v>23</v>
      </c>
      <c r="H4" s="22">
        <v>43628</v>
      </c>
      <c r="I4" s="20" t="s">
        <v>21</v>
      </c>
      <c r="J4" s="22">
        <v>43628</v>
      </c>
      <c r="K4" s="20" t="s">
        <v>21</v>
      </c>
      <c r="L4" s="21" t="s">
        <v>24</v>
      </c>
      <c r="M4" s="21" t="s">
        <v>33</v>
      </c>
      <c r="N4" s="22">
        <v>43481</v>
      </c>
      <c r="O4" s="22">
        <v>43648</v>
      </c>
      <c r="P4" s="23">
        <v>43875</v>
      </c>
      <c r="Q4" s="30">
        <v>43875</v>
      </c>
      <c r="R4" s="18" t="s">
        <v>48</v>
      </c>
      <c r="S4" s="18" t="s">
        <v>40</v>
      </c>
      <c r="T4" s="35">
        <v>42997</v>
      </c>
      <c r="U4" s="18">
        <v>878</v>
      </c>
      <c r="V4" s="18">
        <v>2200810979</v>
      </c>
      <c r="W4" s="35">
        <v>100915</v>
      </c>
      <c r="X4" s="18" t="s">
        <v>46</v>
      </c>
      <c r="Y4" s="36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9"/>
    <protectedRange algorithmName="SHA-512" hashValue="9+ah9tJAD1d4FIK7boMSAp9ZhkqWOsKcliwsS35JSOsk0Aea+c/2yFVjBeVDsv7trYxT+iUP9dPVCIbjcjaMoQ==" saltValue="Z7GArlXd1BdcXotzmJqK/w==" spinCount="100000" sqref="A4:B4" name="Rango1_19_1"/>
  </protectedRange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3" zoomScale="80" zoomScaleNormal="80" workbookViewId="0">
      <selection activeCell="N16" sqref="N16"/>
    </sheetView>
  </sheetViews>
  <sheetFormatPr baseColWidth="10" defaultRowHeight="12.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/>
    <row r="2" spans="2:10" ht="19.5" customHeight="1">
      <c r="B2" s="38"/>
      <c r="C2" s="39"/>
      <c r="D2" s="40" t="s">
        <v>49</v>
      </c>
      <c r="E2" s="41"/>
      <c r="F2" s="41"/>
      <c r="G2" s="41"/>
      <c r="H2" s="41"/>
      <c r="I2" s="42"/>
      <c r="J2" s="43" t="s">
        <v>50</v>
      </c>
    </row>
    <row r="3" spans="2:10" ht="4.5" customHeight="1" thickBot="1">
      <c r="B3" s="44"/>
      <c r="C3" s="45"/>
      <c r="D3" s="46"/>
      <c r="E3" s="47"/>
      <c r="F3" s="47"/>
      <c r="G3" s="47"/>
      <c r="H3" s="47"/>
      <c r="I3" s="48"/>
      <c r="J3" s="49"/>
    </row>
    <row r="4" spans="2:10" ht="13">
      <c r="B4" s="44"/>
      <c r="C4" s="45"/>
      <c r="D4" s="40" t="s">
        <v>51</v>
      </c>
      <c r="E4" s="41"/>
      <c r="F4" s="41"/>
      <c r="G4" s="41"/>
      <c r="H4" s="41"/>
      <c r="I4" s="42"/>
      <c r="J4" s="43" t="s">
        <v>52</v>
      </c>
    </row>
    <row r="5" spans="2:10" ht="5.25" customHeight="1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>
      <c r="B7" s="56"/>
      <c r="J7" s="57"/>
    </row>
    <row r="8" spans="2:10" ht="9" customHeight="1">
      <c r="B8" s="56"/>
      <c r="J8" s="57"/>
    </row>
    <row r="9" spans="2:10" ht="13">
      <c r="B9" s="56"/>
      <c r="C9" s="58" t="s">
        <v>53</v>
      </c>
      <c r="E9" s="59"/>
      <c r="H9" s="60"/>
      <c r="J9" s="57"/>
    </row>
    <row r="10" spans="2:10" ht="8.25" customHeight="1">
      <c r="B10" s="56"/>
      <c r="J10" s="57"/>
    </row>
    <row r="11" spans="2:10" ht="13">
      <c r="B11" s="56"/>
      <c r="C11" s="58" t="s">
        <v>73</v>
      </c>
      <c r="J11" s="57"/>
    </row>
    <row r="12" spans="2:10" ht="13">
      <c r="B12" s="56"/>
      <c r="C12" s="58" t="s">
        <v>74</v>
      </c>
      <c r="J12" s="57"/>
    </row>
    <row r="13" spans="2:10">
      <c r="B13" s="56"/>
      <c r="J13" s="57"/>
    </row>
    <row r="14" spans="2:10">
      <c r="B14" s="56"/>
      <c r="C14" s="37" t="s">
        <v>87</v>
      </c>
      <c r="G14" s="61"/>
      <c r="H14" s="61"/>
      <c r="I14" s="61"/>
      <c r="J14" s="57"/>
    </row>
    <row r="15" spans="2:10" ht="9" customHeight="1">
      <c r="B15" s="56"/>
      <c r="C15" s="62"/>
      <c r="G15" s="61"/>
      <c r="H15" s="61"/>
      <c r="I15" s="61"/>
      <c r="J15" s="57"/>
    </row>
    <row r="16" spans="2:10" ht="13">
      <c r="B16" s="56"/>
      <c r="C16" s="37" t="s">
        <v>75</v>
      </c>
      <c r="D16" s="59"/>
      <c r="G16" s="61"/>
      <c r="H16" s="63" t="s">
        <v>54</v>
      </c>
      <c r="I16" s="63" t="s">
        <v>55</v>
      </c>
      <c r="J16" s="57"/>
    </row>
    <row r="17" spans="2:14" ht="13">
      <c r="B17" s="56"/>
      <c r="C17" s="58" t="s">
        <v>56</v>
      </c>
      <c r="D17" s="58"/>
      <c r="E17" s="58"/>
      <c r="F17" s="58"/>
      <c r="G17" s="61"/>
      <c r="H17" s="64">
        <v>2</v>
      </c>
      <c r="I17" s="65">
        <v>68175</v>
      </c>
      <c r="J17" s="57"/>
    </row>
    <row r="18" spans="2:14">
      <c r="B18" s="56"/>
      <c r="C18" s="37" t="s">
        <v>57</v>
      </c>
      <c r="G18" s="61"/>
      <c r="H18" s="67">
        <v>2</v>
      </c>
      <c r="I18" s="68">
        <v>68175</v>
      </c>
      <c r="J18" s="57"/>
    </row>
    <row r="19" spans="2:14">
      <c r="B19" s="56"/>
      <c r="C19" s="37" t="s">
        <v>58</v>
      </c>
      <c r="G19" s="61"/>
      <c r="H19" s="67">
        <v>0</v>
      </c>
      <c r="I19" s="68">
        <v>0</v>
      </c>
      <c r="J19" s="57"/>
    </row>
    <row r="20" spans="2:14">
      <c r="B20" s="56"/>
      <c r="C20" s="37" t="s">
        <v>59</v>
      </c>
      <c r="H20" s="69">
        <v>0</v>
      </c>
      <c r="I20" s="70">
        <v>0</v>
      </c>
      <c r="J20" s="57"/>
    </row>
    <row r="21" spans="2:14">
      <c r="B21" s="56"/>
      <c r="C21" s="37" t="s">
        <v>60</v>
      </c>
      <c r="H21" s="69">
        <v>0</v>
      </c>
      <c r="I21" s="70">
        <v>0</v>
      </c>
      <c r="J21" s="57"/>
      <c r="N21" s="71"/>
    </row>
    <row r="22" spans="2:14" ht="13" thickBot="1">
      <c r="B22" s="56"/>
      <c r="C22" s="37" t="s">
        <v>61</v>
      </c>
      <c r="H22" s="72">
        <v>0</v>
      </c>
      <c r="I22" s="73">
        <v>0</v>
      </c>
      <c r="J22" s="57"/>
    </row>
    <row r="23" spans="2:14" ht="13">
      <c r="B23" s="56"/>
      <c r="C23" s="58" t="s">
        <v>62</v>
      </c>
      <c r="D23" s="58"/>
      <c r="E23" s="58"/>
      <c r="F23" s="58"/>
      <c r="H23" s="74">
        <f>H18+H19+H20+H21+H22</f>
        <v>2</v>
      </c>
      <c r="I23" s="75">
        <f>I18+I19+I20+I21+I22</f>
        <v>68175</v>
      </c>
      <c r="J23" s="57"/>
    </row>
    <row r="24" spans="2:14">
      <c r="B24" s="56"/>
      <c r="C24" s="37" t="s">
        <v>63</v>
      </c>
      <c r="H24" s="69">
        <v>0</v>
      </c>
      <c r="I24" s="70">
        <v>0</v>
      </c>
      <c r="J24" s="57"/>
    </row>
    <row r="25" spans="2:14" ht="13" thickBot="1">
      <c r="B25" s="56"/>
      <c r="C25" s="37" t="s">
        <v>64</v>
      </c>
      <c r="H25" s="72">
        <v>0</v>
      </c>
      <c r="I25" s="73">
        <v>0</v>
      </c>
      <c r="J25" s="57"/>
    </row>
    <row r="26" spans="2:14" ht="13">
      <c r="B26" s="56"/>
      <c r="C26" s="58" t="s">
        <v>65</v>
      </c>
      <c r="D26" s="58"/>
      <c r="E26" s="58"/>
      <c r="F26" s="58"/>
      <c r="H26" s="74">
        <f>H24+H25</f>
        <v>0</v>
      </c>
      <c r="I26" s="75">
        <f>I24+I25</f>
        <v>0</v>
      </c>
      <c r="J26" s="57"/>
    </row>
    <row r="27" spans="2:14" ht="13.5" thickBot="1">
      <c r="B27" s="56"/>
      <c r="C27" s="61" t="s">
        <v>66</v>
      </c>
      <c r="D27" s="76"/>
      <c r="E27" s="76"/>
      <c r="F27" s="76"/>
      <c r="G27" s="61"/>
      <c r="H27" s="77">
        <v>0</v>
      </c>
      <c r="I27" s="78">
        <v>0</v>
      </c>
      <c r="J27" s="79"/>
    </row>
    <row r="28" spans="2:14" ht="13">
      <c r="B28" s="56"/>
      <c r="C28" s="76" t="s">
        <v>67</v>
      </c>
      <c r="D28" s="76"/>
      <c r="E28" s="76"/>
      <c r="F28" s="76"/>
      <c r="G28" s="61"/>
      <c r="H28" s="80">
        <f>H27</f>
        <v>0</v>
      </c>
      <c r="I28" s="68">
        <f>I27</f>
        <v>0</v>
      </c>
      <c r="J28" s="79"/>
    </row>
    <row r="29" spans="2:14" ht="1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>
      <c r="B30" s="56"/>
      <c r="C30" s="76" t="s">
        <v>68</v>
      </c>
      <c r="D30" s="76"/>
      <c r="E30" s="61"/>
      <c r="F30" s="61"/>
      <c r="G30" s="61"/>
      <c r="H30" s="81"/>
      <c r="I30" s="82"/>
      <c r="J30" s="79"/>
    </row>
    <row r="31" spans="2:14" ht="13.5" thickTop="1">
      <c r="B31" s="56"/>
      <c r="C31" s="76"/>
      <c r="D31" s="76"/>
      <c r="E31" s="61"/>
      <c r="F31" s="61"/>
      <c r="G31" s="61"/>
      <c r="H31" s="68">
        <f>H23+H26+H28</f>
        <v>2</v>
      </c>
      <c r="I31" s="68">
        <f>I23+I26+I28</f>
        <v>68175</v>
      </c>
      <c r="J31" s="79"/>
    </row>
    <row r="32" spans="2:14" ht="9.75" customHeight="1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>
      <c r="B38" s="56"/>
      <c r="C38" s="76" t="s">
        <v>88</v>
      </c>
      <c r="D38" s="83"/>
      <c r="E38" s="61"/>
      <c r="F38" s="61"/>
      <c r="G38" s="61"/>
      <c r="H38" s="90" t="s">
        <v>69</v>
      </c>
      <c r="I38" s="83"/>
      <c r="J38" s="79"/>
    </row>
    <row r="39" spans="2:10" ht="13">
      <c r="B39" s="56"/>
      <c r="C39" s="76" t="s">
        <v>89</v>
      </c>
      <c r="D39" s="61"/>
      <c r="E39" s="61"/>
      <c r="F39" s="61"/>
      <c r="G39" s="61"/>
      <c r="H39" s="76" t="s">
        <v>70</v>
      </c>
      <c r="I39" s="83"/>
      <c r="J39" s="79"/>
    </row>
    <row r="40" spans="2:10" ht="13">
      <c r="B40" s="56"/>
      <c r="C40" s="61"/>
      <c r="D40" s="61"/>
      <c r="E40" s="61"/>
      <c r="F40" s="61"/>
      <c r="G40" s="61"/>
      <c r="H40" s="76" t="s">
        <v>71</v>
      </c>
      <c r="I40" s="83"/>
      <c r="J40" s="79"/>
    </row>
    <row r="41" spans="2:10" ht="13">
      <c r="B41" s="56"/>
      <c r="C41" s="61"/>
      <c r="D41" s="61"/>
      <c r="E41" s="61"/>
      <c r="F41" s="61"/>
      <c r="G41" s="76"/>
      <c r="H41" s="83"/>
      <c r="I41" s="83"/>
      <c r="J41" s="79"/>
    </row>
    <row r="42" spans="2:10">
      <c r="B42" s="56"/>
      <c r="C42" s="91" t="s">
        <v>72</v>
      </c>
      <c r="D42" s="91"/>
      <c r="E42" s="91"/>
      <c r="F42" s="91"/>
      <c r="G42" s="91"/>
      <c r="H42" s="91"/>
      <c r="I42" s="91"/>
      <c r="J42" s="79"/>
    </row>
    <row r="43" spans="2:10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7" sqref="H7"/>
    </sheetView>
  </sheetViews>
  <sheetFormatPr baseColWidth="10" defaultRowHeight="14.5"/>
  <cols>
    <col min="1" max="8" width="10.90625" style="1"/>
    <col min="9" max="9" width="25.81640625" style="1" customWidth="1"/>
    <col min="10" max="16384" width="10.90625" style="1"/>
  </cols>
  <sheetData>
    <row r="1" spans="1:9" ht="15" thickBot="1">
      <c r="A1" s="96"/>
      <c r="B1" s="97"/>
      <c r="C1" s="98" t="s">
        <v>76</v>
      </c>
      <c r="D1" s="99"/>
      <c r="E1" s="99"/>
      <c r="F1" s="99"/>
      <c r="G1" s="99"/>
      <c r="H1" s="100"/>
      <c r="I1" s="101" t="s">
        <v>50</v>
      </c>
    </row>
    <row r="2" spans="1:9" ht="53.5" customHeight="1" thickBot="1">
      <c r="A2" s="102"/>
      <c r="B2" s="103"/>
      <c r="C2" s="104" t="s">
        <v>77</v>
      </c>
      <c r="D2" s="105"/>
      <c r="E2" s="105"/>
      <c r="F2" s="105"/>
      <c r="G2" s="105"/>
      <c r="H2" s="106"/>
      <c r="I2" s="107" t="s">
        <v>78</v>
      </c>
    </row>
    <row r="3" spans="1:9">
      <c r="A3" s="108"/>
      <c r="B3" s="61"/>
      <c r="C3" s="61"/>
      <c r="D3" s="61"/>
      <c r="E3" s="61"/>
      <c r="F3" s="61"/>
      <c r="G3" s="61"/>
      <c r="H3" s="61"/>
      <c r="I3" s="79"/>
    </row>
    <row r="4" spans="1:9">
      <c r="A4" s="108"/>
      <c r="B4" s="61"/>
      <c r="C4" s="61"/>
      <c r="D4" s="61"/>
      <c r="E4" s="61"/>
      <c r="F4" s="61"/>
      <c r="G4" s="61"/>
      <c r="H4" s="61"/>
      <c r="I4" s="79"/>
    </row>
    <row r="5" spans="1:9">
      <c r="A5" s="108"/>
      <c r="B5" s="58" t="s">
        <v>53</v>
      </c>
      <c r="C5" s="109"/>
      <c r="D5" s="110"/>
      <c r="E5" s="61"/>
      <c r="F5" s="61"/>
      <c r="G5" s="61"/>
      <c r="H5" s="61"/>
      <c r="I5" s="79"/>
    </row>
    <row r="6" spans="1:9">
      <c r="A6" s="108"/>
      <c r="B6" s="37"/>
      <c r="C6" s="61"/>
      <c r="D6" s="61"/>
      <c r="E6" s="61"/>
      <c r="F6" s="61"/>
      <c r="G6" s="61"/>
      <c r="H6" s="61"/>
      <c r="I6" s="79"/>
    </row>
    <row r="7" spans="1:9">
      <c r="A7" s="108"/>
      <c r="B7" s="58" t="s">
        <v>73</v>
      </c>
      <c r="C7" s="61"/>
      <c r="D7" s="61"/>
      <c r="E7" s="61"/>
      <c r="F7" s="61"/>
      <c r="G7" s="61"/>
      <c r="H7" s="61"/>
      <c r="I7" s="79"/>
    </row>
    <row r="8" spans="1:9">
      <c r="A8" s="108"/>
      <c r="B8" s="58" t="s">
        <v>74</v>
      </c>
      <c r="C8" s="61"/>
      <c r="D8" s="61"/>
      <c r="E8" s="61"/>
      <c r="F8" s="61"/>
      <c r="G8" s="61"/>
      <c r="H8" s="61"/>
      <c r="I8" s="79"/>
    </row>
    <row r="9" spans="1:9">
      <c r="A9" s="108"/>
      <c r="B9" s="61"/>
      <c r="C9" s="61"/>
      <c r="D9" s="61"/>
      <c r="E9" s="61"/>
      <c r="F9" s="61"/>
      <c r="G9" s="61"/>
      <c r="H9" s="61"/>
      <c r="I9" s="79"/>
    </row>
    <row r="10" spans="1:9">
      <c r="A10" s="108"/>
      <c r="B10" s="61" t="s">
        <v>79</v>
      </c>
      <c r="C10" s="61"/>
      <c r="D10" s="61"/>
      <c r="E10" s="61"/>
      <c r="F10" s="61"/>
      <c r="G10" s="61"/>
      <c r="H10" s="61"/>
      <c r="I10" s="79"/>
    </row>
    <row r="11" spans="1:9">
      <c r="A11" s="108"/>
      <c r="B11" s="111"/>
      <c r="C11" s="61"/>
      <c r="D11" s="61"/>
      <c r="E11" s="61"/>
      <c r="F11" s="61"/>
      <c r="G11" s="61"/>
      <c r="H11" s="61"/>
      <c r="I11" s="79"/>
    </row>
    <row r="12" spans="1:9">
      <c r="A12" s="108"/>
      <c r="B12" s="37" t="s">
        <v>75</v>
      </c>
      <c r="C12" s="110"/>
      <c r="D12" s="61"/>
      <c r="E12" s="61"/>
      <c r="F12" s="61"/>
      <c r="G12" s="63" t="s">
        <v>80</v>
      </c>
      <c r="H12" s="63" t="s">
        <v>81</v>
      </c>
      <c r="I12" s="79"/>
    </row>
    <row r="13" spans="1:9">
      <c r="A13" s="108"/>
      <c r="B13" s="76" t="s">
        <v>56</v>
      </c>
      <c r="C13" s="76"/>
      <c r="D13" s="76"/>
      <c r="E13" s="76"/>
      <c r="F13" s="61"/>
      <c r="G13" s="112">
        <f>G19</f>
        <v>2</v>
      </c>
      <c r="H13" s="113">
        <f>H19</f>
        <v>68175</v>
      </c>
      <c r="I13" s="79"/>
    </row>
    <row r="14" spans="1:9">
      <c r="A14" s="108"/>
      <c r="B14" s="61" t="s">
        <v>57</v>
      </c>
      <c r="C14" s="61"/>
      <c r="D14" s="61"/>
      <c r="E14" s="61"/>
      <c r="F14" s="61"/>
      <c r="G14" s="114">
        <v>2</v>
      </c>
      <c r="H14" s="115">
        <v>68175</v>
      </c>
      <c r="I14" s="79"/>
    </row>
    <row r="15" spans="1:9">
      <c r="A15" s="108"/>
      <c r="B15" s="61" t="s">
        <v>58</v>
      </c>
      <c r="C15" s="61"/>
      <c r="D15" s="61"/>
      <c r="E15" s="61"/>
      <c r="F15" s="61"/>
      <c r="G15" s="114">
        <v>0</v>
      </c>
      <c r="H15" s="115">
        <v>0</v>
      </c>
      <c r="I15" s="79"/>
    </row>
    <row r="16" spans="1:9">
      <c r="A16" s="108"/>
      <c r="B16" s="61" t="s">
        <v>59</v>
      </c>
      <c r="C16" s="61"/>
      <c r="D16" s="61"/>
      <c r="E16" s="61"/>
      <c r="F16" s="61"/>
      <c r="G16" s="114">
        <v>0</v>
      </c>
      <c r="H16" s="115">
        <v>0</v>
      </c>
      <c r="I16" s="79"/>
    </row>
    <row r="17" spans="1:9">
      <c r="A17" s="108"/>
      <c r="B17" s="61" t="s">
        <v>60</v>
      </c>
      <c r="C17" s="61"/>
      <c r="D17" s="61"/>
      <c r="E17" s="61"/>
      <c r="F17" s="61"/>
      <c r="G17" s="114">
        <v>0</v>
      </c>
      <c r="H17" s="115">
        <v>0</v>
      </c>
      <c r="I17" s="79"/>
    </row>
    <row r="18" spans="1:9">
      <c r="A18" s="108"/>
      <c r="B18" s="61" t="s">
        <v>82</v>
      </c>
      <c r="C18" s="61"/>
      <c r="D18" s="61"/>
      <c r="E18" s="61"/>
      <c r="F18" s="61"/>
      <c r="G18" s="116">
        <v>0</v>
      </c>
      <c r="H18" s="117">
        <v>0</v>
      </c>
      <c r="I18" s="79"/>
    </row>
    <row r="19" spans="1:9">
      <c r="A19" s="108"/>
      <c r="B19" s="76" t="s">
        <v>83</v>
      </c>
      <c r="C19" s="76"/>
      <c r="D19" s="76"/>
      <c r="E19" s="76"/>
      <c r="F19" s="61"/>
      <c r="G19" s="114">
        <f>SUM(G14:G18)</f>
        <v>2</v>
      </c>
      <c r="H19" s="113">
        <f>(H14+H15+H16+H17+H18)</f>
        <v>68175</v>
      </c>
      <c r="I19" s="79"/>
    </row>
    <row r="20" spans="1:9" ht="15" thickBot="1">
      <c r="A20" s="108"/>
      <c r="B20" s="76"/>
      <c r="C20" s="76"/>
      <c r="D20" s="61"/>
      <c r="E20" s="61"/>
      <c r="F20" s="61"/>
      <c r="G20" s="118"/>
      <c r="H20" s="119"/>
      <c r="I20" s="79"/>
    </row>
    <row r="21" spans="1:9" ht="15" thickTop="1">
      <c r="A21" s="108"/>
      <c r="B21" s="76"/>
      <c r="C21" s="76"/>
      <c r="D21" s="61"/>
      <c r="E21" s="61"/>
      <c r="F21" s="61"/>
      <c r="G21" s="83"/>
      <c r="H21" s="120"/>
      <c r="I21" s="79"/>
    </row>
    <row r="22" spans="1:9">
      <c r="A22" s="108"/>
      <c r="B22" s="61"/>
      <c r="C22" s="61"/>
      <c r="D22" s="61"/>
      <c r="E22" s="61"/>
      <c r="F22" s="83"/>
      <c r="G22" s="83"/>
      <c r="H22" s="83"/>
      <c r="I22" s="79"/>
    </row>
    <row r="23" spans="1:9" ht="15" thickBot="1">
      <c r="A23" s="108"/>
      <c r="B23" s="87"/>
      <c r="C23" s="87"/>
      <c r="D23" s="61"/>
      <c r="E23" s="61"/>
      <c r="F23" s="87"/>
      <c r="G23" s="87"/>
      <c r="H23" s="83"/>
      <c r="I23" s="79"/>
    </row>
    <row r="24" spans="1:9">
      <c r="A24" s="108"/>
      <c r="B24" s="83"/>
      <c r="C24" s="83"/>
      <c r="D24" s="61"/>
      <c r="E24" s="61"/>
      <c r="F24" s="83"/>
      <c r="G24" s="83"/>
      <c r="H24" s="83"/>
      <c r="I24" s="79"/>
    </row>
    <row r="25" spans="1:9">
      <c r="A25" s="108"/>
      <c r="B25" s="83" t="s">
        <v>88</v>
      </c>
      <c r="C25" s="83"/>
      <c r="D25" s="61"/>
      <c r="E25" s="61"/>
      <c r="F25" s="83" t="s">
        <v>84</v>
      </c>
      <c r="G25" s="83"/>
      <c r="H25" s="83"/>
      <c r="I25" s="79"/>
    </row>
    <row r="26" spans="1:9">
      <c r="A26" s="108"/>
      <c r="B26" s="83" t="s">
        <v>89</v>
      </c>
      <c r="C26" s="83"/>
      <c r="D26" s="61"/>
      <c r="E26" s="61"/>
      <c r="F26" s="83" t="s">
        <v>85</v>
      </c>
      <c r="G26" s="83"/>
      <c r="H26" s="83"/>
      <c r="I26" s="79"/>
    </row>
    <row r="27" spans="1:9">
      <c r="A27" s="108"/>
      <c r="B27" s="83"/>
      <c r="C27" s="83"/>
      <c r="D27" s="61"/>
      <c r="E27" s="61"/>
      <c r="F27" s="83"/>
      <c r="G27" s="83"/>
      <c r="H27" s="83"/>
      <c r="I27" s="79"/>
    </row>
    <row r="28" spans="1:9" ht="18.5" customHeight="1">
      <c r="A28" s="108"/>
      <c r="B28" s="121" t="s">
        <v>86</v>
      </c>
      <c r="C28" s="121"/>
      <c r="D28" s="121"/>
      <c r="E28" s="121"/>
      <c r="F28" s="121"/>
      <c r="G28" s="121"/>
      <c r="H28" s="121"/>
      <c r="I28" s="79"/>
    </row>
    <row r="29" spans="1:9" ht="15" thickBot="1">
      <c r="A29" s="122"/>
      <c r="B29" s="123"/>
      <c r="C29" s="123"/>
      <c r="D29" s="123"/>
      <c r="E29" s="123"/>
      <c r="F29" s="87"/>
      <c r="G29" s="87"/>
      <c r="H29" s="87"/>
      <c r="I29" s="124"/>
    </row>
  </sheetData>
  <mergeCells count="4">
    <mergeCell ref="A1:B2"/>
    <mergeCell ref="C1:H1"/>
    <mergeCell ref="C2:H2"/>
    <mergeCell ref="B28:H2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</dc:creator>
  <cp:lastModifiedBy>Paola Andrea Jimenez Prado</cp:lastModifiedBy>
  <cp:lastPrinted>2024-05-25T15:13:15Z</cp:lastPrinted>
  <dcterms:created xsi:type="dcterms:W3CDTF">2024-04-29T19:32:15Z</dcterms:created>
  <dcterms:modified xsi:type="dcterms:W3CDTF">2024-05-25T16:07:13Z</dcterms:modified>
</cp:coreProperties>
</file>