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3002872 EMPRESA SOCIAL DEL ESTADO SAN SEBASTIAN\"/>
    </mc:Choice>
  </mc:AlternateContent>
  <xr:revisionPtr revIDLastSave="0" documentId="13_ncr:1_{DDE0B905-482E-4600-9E32-93293E576D3D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" l="1"/>
  <c r="G16" i="4"/>
  <c r="H19" i="4" l="1"/>
  <c r="G19" i="4"/>
  <c r="H13" i="4"/>
  <c r="G13" i="4"/>
  <c r="H23" i="3"/>
  <c r="H31" i="3" s="1"/>
  <c r="I23" i="3"/>
  <c r="H26" i="3"/>
  <c r="I26" i="3"/>
  <c r="H28" i="3"/>
  <c r="I28" i="3"/>
  <c r="I31" i="3"/>
  <c r="H9" i="1" l="1"/>
  <c r="G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29D1F380-570A-469B-8B32-809934528C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E2DE448B-4D6A-4A5A-A6AD-1CE365CD75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DD5B3F2-AC1E-45EA-BE62-674C95209F71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9F4C899B-F769-4F1C-8595-BA89613951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E938C77F-9C47-4FF3-9FF2-327AA5FB7AD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4AEF2973-B93B-48C7-9D17-EFBB68C06CB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<sst xmlns="http://schemas.openxmlformats.org/spreadsheetml/2006/main" count="147" uniqueCount="77">
  <si>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</si>
  <si>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</si>
  <si>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</si>
  <si>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</si>
  <si>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</si>
  <si>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</si>
  <si>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</si>
  <si>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</si>
  <si>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</si>
  <si>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</si>
  <si>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</si>
  <si>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SAN SEBASTIAN LA PLATA HUILA</t>
  </si>
  <si>
    <t>ESLP</t>
  </si>
  <si>
    <t xml:space="preserve">LA PLATA </t>
  </si>
  <si>
    <t>EVENTO</t>
  </si>
  <si>
    <t>FACT</t>
  </si>
  <si>
    <t xml:space="preserve">Llave </t>
  </si>
  <si>
    <t>10465057</t>
  </si>
  <si>
    <t>10465059</t>
  </si>
  <si>
    <t>10478122</t>
  </si>
  <si>
    <t>10480470</t>
  </si>
  <si>
    <t>10482015</t>
  </si>
  <si>
    <t>10483027</t>
  </si>
  <si>
    <t>ESLP1001174711</t>
  </si>
  <si>
    <t>813002872_10465057</t>
  </si>
  <si>
    <t>813002872_10465059</t>
  </si>
  <si>
    <t>813002872_10478122</t>
  </si>
  <si>
    <t>813002872_10480470</t>
  </si>
  <si>
    <t>813002872_10482015</t>
  </si>
  <si>
    <t>813002872_10483027</t>
  </si>
  <si>
    <t>813002872_ESLP1001174711</t>
  </si>
  <si>
    <t xml:space="preserve">Fecha Radicado EPS </t>
  </si>
  <si>
    <t>Estado de Factura EPS 22/04/2024</t>
  </si>
  <si>
    <t>Factura no radicada</t>
  </si>
  <si>
    <t xml:space="preserve">Fecha Corte </t>
  </si>
  <si>
    <t>DOCUMENTO VALIDO COMO SOPORTE DE ACEPTACION A EL ESTADO DE CARTERA CONCILIADO ENTRE LAS PARTES</t>
  </si>
  <si>
    <t>EPS Comfenalco Valle.</t>
  </si>
  <si>
    <t xml:space="preserve">Stephaney Solarte Salinas 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</si>
  <si>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</si>
  <si>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</si>
  <si>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</si>
  <si>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</si>
  <si>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</si>
  <si>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</si>
  <si>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</si>
  <si>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</si>
  <si>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</si>
  <si>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</si>
  <si>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</si>
  <si>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</si>
  <si>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</si>
  <si>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</si>
  <si>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</si>
  <si>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</si>
  <si>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</si>
  <si>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</si>
  <si>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</si>
  <si>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</si>
  <si>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</si>
  <si>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</si>
  <si>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</si>
  <si>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</si>
  <si>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</si>
  <si>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</si>
  <si>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</si>
  <si>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</si>
  <si>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</si>
  <si>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</si>
  <si>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22 abril de 2024</t>
  </si>
  <si>
    <t>Señores: ESE SAN SEBASTIAN LA PLATA HUILA</t>
  </si>
  <si>
    <t>NIT: 813002872</t>
  </si>
  <si>
    <t>Vilma Nordally Ramirez Nuñez</t>
  </si>
  <si>
    <t xml:space="preserve">ESE San Sebastian </t>
  </si>
  <si>
    <t>A continuacion me permito remitir nuestra respuesta al estado de cartera presentado en la fecha: 18/04/2024</t>
  </si>
  <si>
    <t>Con Corte al dia: 31/03/2024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</si>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</sst>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&quot;$&quot;\ #,##0;[Red]&quot;$&quot;\ #,##0"/>
    <numFmt numFmtId="167" formatCode="_-* #,##0.00\ _€_-;\-* #,##0.00\ _€_-;_-* &quot;-&quot;??\ _€_-;_-@_-"/>
    <numFmt numFmtId="168" formatCode="_-* #,##0\ _€_-;\-* #,##0\ _€_-;_-* &quot;-&quot;??\ _€_-;_-@_-"/>
    <numFmt numFmtId="169" formatCode="[$-240A]d&quot; de &quot;mmmm&quot; de &quot;yyyy;@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4" fontId="6" fillId="0" borderId="0" xfId="0" applyNumberFormat="1" applyFont="1"/>
    <xf numFmtId="0" fontId="8" fillId="0" borderId="0" xfId="3" applyFont="1"/>
    <xf numFmtId="165" fontId="8" fillId="0" borderId="0" xfId="2" applyNumberFormat="1" applyFont="1"/>
    <xf numFmtId="0" fontId="8" fillId="0" borderId="2" xfId="3" applyFont="1" applyBorder="1"/>
    <xf numFmtId="166" fontId="8" fillId="0" borderId="3" xfId="3" applyNumberFormat="1" applyFont="1" applyBorder="1"/>
    <xf numFmtId="0" fontId="8" fillId="0" borderId="3" xfId="3" applyFont="1" applyBorder="1"/>
    <xf numFmtId="0" fontId="8" fillId="0" borderId="4" xfId="3" applyFont="1" applyBorder="1"/>
    <xf numFmtId="0" fontId="7" fillId="0" borderId="5" xfId="3" applyBorder="1"/>
    <xf numFmtId="0" fontId="9" fillId="0" borderId="0" xfId="3" applyFont="1" applyAlignment="1">
      <alignment horizontal="center" vertical="center" wrapText="1"/>
    </xf>
    <xf numFmtId="0" fontId="8" fillId="0" borderId="6" xfId="3" applyFont="1" applyBorder="1"/>
    <xf numFmtId="166" fontId="7" fillId="0" borderId="0" xfId="3" applyNumberFormat="1"/>
    <xf numFmtId="0" fontId="10" fillId="0" borderId="0" xfId="3" applyFont="1"/>
    <xf numFmtId="0" fontId="7" fillId="0" borderId="0" xfId="3"/>
    <xf numFmtId="166" fontId="10" fillId="0" borderId="0" xfId="3" applyNumberFormat="1" applyFont="1"/>
    <xf numFmtId="165" fontId="7" fillId="0" borderId="3" xfId="2" applyNumberFormat="1" applyFont="1" applyBorder="1"/>
    <xf numFmtId="167" fontId="10" fillId="0" borderId="3" xfId="4" applyFont="1" applyBorder="1"/>
    <xf numFmtId="166" fontId="7" fillId="0" borderId="3" xfId="3" applyNumberFormat="1" applyBorder="1"/>
    <xf numFmtId="166" fontId="10" fillId="0" borderId="3" xfId="3" applyNumberFormat="1" applyFont="1" applyBorder="1"/>
    <xf numFmtId="165" fontId="7" fillId="0" borderId="0" xfId="2" applyNumberFormat="1" applyFont="1"/>
    <xf numFmtId="167" fontId="7" fillId="0" borderId="0" xfId="4" applyFont="1"/>
    <xf numFmtId="165" fontId="7" fillId="0" borderId="0" xfId="2" applyNumberFormat="1" applyFont="1" applyAlignment="1">
      <alignment horizontal="right"/>
    </xf>
    <xf numFmtId="165" fontId="10" fillId="0" borderId="7" xfId="2" applyNumberFormat="1" applyFont="1" applyBorder="1" applyAlignment="1">
      <alignment horizontal="right"/>
    </xf>
    <xf numFmtId="168" fontId="10" fillId="0" borderId="7" xfId="4" applyNumberFormat="1" applyFont="1" applyBorder="1" applyAlignment="1">
      <alignment horizontal="center"/>
    </xf>
    <xf numFmtId="165" fontId="10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5" fontId="7" fillId="0" borderId="3" xfId="2" applyNumberFormat="1" applyFont="1" applyBorder="1" applyAlignment="1">
      <alignment horizontal="right"/>
    </xf>
    <xf numFmtId="168" fontId="7" fillId="0" borderId="3" xfId="4" applyNumberFormat="1" applyFont="1" applyBorder="1" applyAlignment="1">
      <alignment horizontal="center"/>
    </xf>
    <xf numFmtId="0" fontId="8" fillId="0" borderId="5" xfId="3" applyFont="1" applyBorder="1"/>
    <xf numFmtId="165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1" fillId="0" borderId="0" xfId="3" applyFont="1"/>
    <xf numFmtId="165" fontId="8" fillId="0" borderId="3" xfId="2" applyNumberFormat="1" applyFont="1" applyBorder="1" applyAlignment="1">
      <alignment horizontal="right"/>
    </xf>
    <xf numFmtId="168" fontId="8" fillId="0" borderId="3" xfId="4" applyNumberFormat="1" applyFont="1" applyBorder="1" applyAlignment="1">
      <alignment horizontal="center"/>
    </xf>
    <xf numFmtId="165" fontId="8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5" fontId="8" fillId="0" borderId="0" xfId="3" applyNumberFormat="1" applyFont="1"/>
    <xf numFmtId="168" fontId="10" fillId="0" borderId="0" xfId="4" applyNumberFormat="1" applyFont="1" applyAlignment="1">
      <alignment horizontal="center"/>
    </xf>
    <xf numFmtId="0" fontId="10" fillId="0" borderId="0" xfId="3" applyFont="1" applyAlignment="1">
      <alignment horizontal="center"/>
    </xf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9" fontId="8" fillId="0" borderId="0" xfId="3" applyNumberFormat="1" applyFont="1"/>
    <xf numFmtId="0" fontId="11" fillId="0" borderId="8" xfId="3" applyFont="1" applyBorder="1" applyAlignment="1">
      <alignment horizontal="centerContinuous" vertical="center"/>
    </xf>
    <xf numFmtId="0" fontId="11" fillId="0" borderId="2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8" fillId="0" borderId="13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3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8" fillId="0" borderId="4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11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/>
    </xf>
    <xf numFmtId="0" fontId="8" fillId="2" borderId="0" xfId="3" applyFont="1" applyFill="1"/>
    <xf numFmtId="0" fontId="11" fillId="0" borderId="0" xfId="3" applyFont="1" applyAlignment="1">
      <alignment horizontal="center"/>
    </xf>
    <xf numFmtId="164" fontId="11" fillId="0" borderId="0" xfId="1" applyNumberFormat="1" applyFont="1"/>
    <xf numFmtId="164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0" fontId="8" fillId="0" borderId="18" xfId="1" applyNumberFormat="1" applyFont="1" applyBorder="1" applyAlignment="1">
      <alignment horizontal="right"/>
    </xf>
    <xf numFmtId="170" fontId="11" fillId="0" borderId="0" xfId="1" applyNumberFormat="1" applyFont="1" applyAlignment="1">
      <alignment horizontal="right"/>
    </xf>
    <xf numFmtId="164" fontId="8" fillId="0" borderId="7" xfId="1" applyNumberFormat="1" applyFont="1" applyBorder="1" applyAlignment="1">
      <alignment horizontal="center"/>
    </xf>
    <xf numFmtId="170" fontId="8" fillId="0" borderId="7" xfId="1" applyNumberFormat="1" applyFont="1" applyBorder="1" applyAlignment="1">
      <alignment horizontal="right"/>
    </xf>
    <xf numFmtId="166" fontId="8" fillId="0" borderId="0" xfId="3" applyNumberFormat="1" applyFont="1"/>
    <xf numFmtId="166" fontId="8" fillId="0" borderId="0" xfId="3" applyNumberFormat="1" applyFont="1" applyAlignment="1">
      <alignment horizontal="right"/>
    </xf>
    <xf numFmtId="166" fontId="12" fillId="0" borderId="0" xfId="3" applyNumberFormat="1" applyFont="1"/>
    <xf numFmtId="0" fontId="12" fillId="0" borderId="0" xfId="3" applyFont="1"/>
    <xf numFmtId="0" fontId="9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F80BFFAD-EF2C-49B4-83C2-941C3315A107}"/>
    <cellStyle name="Moneda" xfId="2" builtinId="4"/>
    <cellStyle name="Normal" xfId="0" builtinId="0"/>
    <cellStyle name="Normal 2 2" xfId="3" xr:uid="{31F28B75-5989-4513-AA0E-E06B877C8C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1E5A457-D3D3-4BC6-B002-5B92F61FFA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754481</xdr:colOff>
      <xdr:row>32</xdr:row>
      <xdr:rowOff>2528</xdr:rowOff>
    </xdr:from>
    <xdr:ext cx="1515644" cy="624531"/>
    <xdr:pic>
      <xdr:nvPicPr>
        <xdr:cNvPr id="3" name="Imagen 2">
          <a:extLst>
            <a:ext uri="{FF2B5EF4-FFF2-40B4-BE49-F238E27FC236}">
              <a16:creationId xmlns:a16="http://schemas.microsoft.com/office/drawing/2014/main" id="{12C299E0-97EA-4AFA-B7DF-DAECE50F8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8481" y="5895328"/>
          <a:ext cx="1515644" cy="624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5382932-EFC0-40E9-8B18-865CE1176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484AC54-03A6-4994-8DEC-E1289D00A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showGridLines="0" zoomScaleNormal="100" workbookViewId="0">
      <selection sqref="A1:XFD8"/>
    </sheetView>
  </sheetViews>
  <sheetFormatPr baseColWidth="10" defaultRowHeight="14.5" x14ac:dyDescent="0.35"/>
  <cols>
    <col min="2" max="2" width="33.36328125" bestFit="1" customWidth="1"/>
    <col min="3" max="3" width="9" customWidth="1"/>
    <col min="4" max="4" width="11.90625" bestFit="1" customWidth="1"/>
    <col min="5" max="6" width="11.36328125" bestFit="1" customWidth="1"/>
    <col min="7" max="7" width="12.08984375" bestFit="1" customWidth="1"/>
    <col min="8" max="8" width="9.90625" customWidth="1"/>
    <col min="9" max="9" width="15.63281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813002872</v>
      </c>
      <c r="B2" s="1" t="s">
        <v>11</v>
      </c>
      <c r="C2" s="1"/>
      <c r="D2" s="1">
        <v>10465057</v>
      </c>
      <c r="E2" s="5">
        <v>43256</v>
      </c>
      <c r="F2" s="5">
        <v>43292</v>
      </c>
      <c r="G2" s="6">
        <v>31200</v>
      </c>
      <c r="H2" s="6">
        <v>31200</v>
      </c>
      <c r="I2" s="4" t="s">
        <v>14</v>
      </c>
      <c r="J2" s="4" t="s">
        <v>13</v>
      </c>
      <c r="K2" s="4"/>
    </row>
    <row r="3" spans="1:11" x14ac:dyDescent="0.35">
      <c r="A3" s="1">
        <v>813002872</v>
      </c>
      <c r="B3" s="1" t="s">
        <v>11</v>
      </c>
      <c r="C3" s="1"/>
      <c r="D3" s="1">
        <v>10465059</v>
      </c>
      <c r="E3" s="5">
        <v>43256</v>
      </c>
      <c r="F3" s="5">
        <v>43292</v>
      </c>
      <c r="G3" s="6">
        <v>31200</v>
      </c>
      <c r="H3" s="6">
        <v>31200</v>
      </c>
      <c r="I3" s="4" t="s">
        <v>14</v>
      </c>
      <c r="J3" s="4" t="s">
        <v>13</v>
      </c>
      <c r="K3" s="4"/>
    </row>
    <row r="4" spans="1:11" x14ac:dyDescent="0.35">
      <c r="A4" s="1">
        <v>813002872</v>
      </c>
      <c r="B4" s="1" t="s">
        <v>11</v>
      </c>
      <c r="C4" s="1"/>
      <c r="D4" s="1">
        <v>10478122</v>
      </c>
      <c r="E4" s="5">
        <v>43270</v>
      </c>
      <c r="F4" s="5">
        <v>43292</v>
      </c>
      <c r="G4" s="6">
        <v>42700</v>
      </c>
      <c r="H4" s="6">
        <v>42700</v>
      </c>
      <c r="I4" s="4" t="s">
        <v>14</v>
      </c>
      <c r="J4" s="4" t="s">
        <v>13</v>
      </c>
      <c r="K4" s="4"/>
    </row>
    <row r="5" spans="1:11" x14ac:dyDescent="0.35">
      <c r="A5" s="1">
        <v>813002872</v>
      </c>
      <c r="B5" s="1" t="s">
        <v>11</v>
      </c>
      <c r="C5" s="1"/>
      <c r="D5" s="1">
        <v>10480470</v>
      </c>
      <c r="E5" s="5">
        <v>43272</v>
      </c>
      <c r="F5" s="5">
        <v>43292</v>
      </c>
      <c r="G5" s="6">
        <v>44000</v>
      </c>
      <c r="H5" s="6">
        <v>44000</v>
      </c>
      <c r="I5" s="4" t="s">
        <v>14</v>
      </c>
      <c r="J5" s="4" t="s">
        <v>13</v>
      </c>
      <c r="K5" s="4"/>
    </row>
    <row r="6" spans="1:11" x14ac:dyDescent="0.35">
      <c r="A6" s="1">
        <v>813002872</v>
      </c>
      <c r="B6" s="1" t="s">
        <v>11</v>
      </c>
      <c r="C6" s="1"/>
      <c r="D6" s="1">
        <v>10482015</v>
      </c>
      <c r="E6" s="5">
        <v>43277</v>
      </c>
      <c r="F6" s="5">
        <v>43292</v>
      </c>
      <c r="G6" s="6">
        <v>111400</v>
      </c>
      <c r="H6" s="6">
        <v>111400</v>
      </c>
      <c r="I6" s="4" t="s">
        <v>14</v>
      </c>
      <c r="J6" s="4" t="s">
        <v>13</v>
      </c>
      <c r="K6" s="4"/>
    </row>
    <row r="7" spans="1:11" x14ac:dyDescent="0.35">
      <c r="A7" s="1">
        <v>813002872</v>
      </c>
      <c r="B7" s="1" t="s">
        <v>11</v>
      </c>
      <c r="C7" s="1"/>
      <c r="D7" s="1">
        <v>10483027</v>
      </c>
      <c r="E7" s="5">
        <v>43278</v>
      </c>
      <c r="F7" s="5">
        <v>43292</v>
      </c>
      <c r="G7" s="6">
        <v>31200</v>
      </c>
      <c r="H7" s="6">
        <v>31200</v>
      </c>
      <c r="I7" s="4" t="s">
        <v>14</v>
      </c>
      <c r="J7" s="4" t="s">
        <v>13</v>
      </c>
      <c r="K7" s="4"/>
    </row>
    <row r="8" spans="1:11" x14ac:dyDescent="0.35">
      <c r="A8" s="1">
        <v>813002872</v>
      </c>
      <c r="B8" s="1" t="s">
        <v>11</v>
      </c>
      <c r="C8" s="1" t="s">
        <v>12</v>
      </c>
      <c r="D8" s="1">
        <v>1001174711</v>
      </c>
      <c r="E8" s="5">
        <v>44343</v>
      </c>
      <c r="F8" s="5">
        <v>44362</v>
      </c>
      <c r="G8" s="6">
        <v>6836</v>
      </c>
      <c r="H8" s="6">
        <v>6836</v>
      </c>
      <c r="I8" s="4" t="s">
        <v>14</v>
      </c>
      <c r="J8" s="4" t="s">
        <v>13</v>
      </c>
      <c r="K8" s="4"/>
    </row>
    <row r="9" spans="1:11" x14ac:dyDescent="0.35">
      <c r="G9" s="7">
        <f>SUM(G2:G8)</f>
        <v>298536</v>
      </c>
      <c r="H9" s="7">
        <f>SUM(H2:H8)</f>
        <v>298536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52265-EB62-441B-9F61-6951F36C46D2}">
  <dimension ref="A1:P8"/>
  <sheetViews>
    <sheetView workbookViewId="0">
      <selection activeCell="K2" sqref="K2:K8"/>
    </sheetView>
  </sheetViews>
  <sheetFormatPr baseColWidth="10" defaultRowHeight="14.5" x14ac:dyDescent="0.35"/>
  <cols>
    <col min="1" max="1" width="8.1796875" bestFit="1" customWidth="1"/>
    <col min="2" max="2" width="26.81640625" bestFit="1" customWidth="1"/>
    <col min="3" max="3" width="6.36328125" bestFit="1" customWidth="1"/>
    <col min="4" max="4" width="9" bestFit="1" customWidth="1"/>
    <col min="5" max="5" width="9" customWidth="1"/>
    <col min="6" max="6" width="15.54296875" bestFit="1" customWidth="1"/>
    <col min="7" max="8" width="8.453125" bestFit="1" customWidth="1"/>
    <col min="9" max="9" width="8.453125" customWidth="1"/>
    <col min="10" max="10" width="7.7265625" bestFit="1" customWidth="1"/>
    <col min="11" max="11" width="7.90625" bestFit="1" customWidth="1"/>
    <col min="12" max="12" width="7.36328125" bestFit="1" customWidth="1"/>
    <col min="13" max="14" width="8.6328125" bestFit="1" customWidth="1"/>
    <col min="15" max="15" width="13.36328125" bestFit="1" customWidth="1"/>
  </cols>
  <sheetData>
    <row r="1" spans="1:16" s="9" customFormat="1" ht="30" x14ac:dyDescent="0.35">
      <c r="A1" s="8" t="s">
        <v>6</v>
      </c>
      <c r="B1" s="8" t="s">
        <v>8</v>
      </c>
      <c r="C1" s="8" t="s">
        <v>0</v>
      </c>
      <c r="D1" s="8" t="s">
        <v>1</v>
      </c>
      <c r="E1" s="15" t="s">
        <v>15</v>
      </c>
      <c r="F1" s="15" t="s">
        <v>16</v>
      </c>
      <c r="G1" s="8" t="s">
        <v>2</v>
      </c>
      <c r="H1" s="8" t="s">
        <v>3</v>
      </c>
      <c r="I1" s="8" t="s">
        <v>31</v>
      </c>
      <c r="J1" s="8" t="s">
        <v>4</v>
      </c>
      <c r="K1" s="8" t="s">
        <v>5</v>
      </c>
      <c r="L1" s="8" t="s">
        <v>7</v>
      </c>
      <c r="M1" s="8" t="s">
        <v>9</v>
      </c>
      <c r="N1" s="8" t="s">
        <v>10</v>
      </c>
      <c r="O1" s="16" t="s">
        <v>32</v>
      </c>
      <c r="P1" s="9" t="s">
        <v>34</v>
      </c>
    </row>
    <row r="2" spans="1:16" s="14" customFormat="1" ht="10" x14ac:dyDescent="0.2">
      <c r="A2" s="10">
        <v>813002872</v>
      </c>
      <c r="B2" s="10" t="s">
        <v>11</v>
      </c>
      <c r="C2" s="10"/>
      <c r="D2" s="10">
        <v>10465057</v>
      </c>
      <c r="E2" s="10" t="s">
        <v>17</v>
      </c>
      <c r="F2" s="10" t="s">
        <v>24</v>
      </c>
      <c r="G2" s="11">
        <v>43256</v>
      </c>
      <c r="H2" s="11">
        <v>43292</v>
      </c>
      <c r="I2" s="11"/>
      <c r="J2" s="12">
        <v>31200</v>
      </c>
      <c r="K2" s="12">
        <v>31200</v>
      </c>
      <c r="L2" s="13" t="s">
        <v>14</v>
      </c>
      <c r="M2" s="13" t="s">
        <v>13</v>
      </c>
      <c r="N2" s="13"/>
      <c r="O2" s="11" t="s">
        <v>33</v>
      </c>
      <c r="P2" s="17">
        <v>45382</v>
      </c>
    </row>
    <row r="3" spans="1:16" s="14" customFormat="1" ht="10" x14ac:dyDescent="0.2">
      <c r="A3" s="10">
        <v>813002872</v>
      </c>
      <c r="B3" s="10" t="s">
        <v>11</v>
      </c>
      <c r="C3" s="10"/>
      <c r="D3" s="10">
        <v>10465059</v>
      </c>
      <c r="E3" s="10" t="s">
        <v>18</v>
      </c>
      <c r="F3" s="10" t="s">
        <v>25</v>
      </c>
      <c r="G3" s="11">
        <v>43256</v>
      </c>
      <c r="H3" s="11">
        <v>43292</v>
      </c>
      <c r="I3" s="11"/>
      <c r="J3" s="12">
        <v>31200</v>
      </c>
      <c r="K3" s="12">
        <v>31200</v>
      </c>
      <c r="L3" s="13" t="s">
        <v>14</v>
      </c>
      <c r="M3" s="13" t="s">
        <v>13</v>
      </c>
      <c r="N3" s="13"/>
      <c r="O3" s="11" t="s">
        <v>33</v>
      </c>
      <c r="P3" s="17">
        <v>45382</v>
      </c>
    </row>
    <row r="4" spans="1:16" s="14" customFormat="1" ht="10" x14ac:dyDescent="0.2">
      <c r="A4" s="10">
        <v>813002872</v>
      </c>
      <c r="B4" s="10" t="s">
        <v>11</v>
      </c>
      <c r="C4" s="10"/>
      <c r="D4" s="10">
        <v>10478122</v>
      </c>
      <c r="E4" s="10" t="s">
        <v>19</v>
      </c>
      <c r="F4" s="10" t="s">
        <v>26</v>
      </c>
      <c r="G4" s="11">
        <v>43270</v>
      </c>
      <c r="H4" s="11">
        <v>43292</v>
      </c>
      <c r="I4" s="11"/>
      <c r="J4" s="12">
        <v>42700</v>
      </c>
      <c r="K4" s="12">
        <v>42700</v>
      </c>
      <c r="L4" s="13" t="s">
        <v>14</v>
      </c>
      <c r="M4" s="13" t="s">
        <v>13</v>
      </c>
      <c r="N4" s="13"/>
      <c r="O4" s="11" t="s">
        <v>33</v>
      </c>
      <c r="P4" s="17">
        <v>45382</v>
      </c>
    </row>
    <row r="5" spans="1:16" s="14" customFormat="1" ht="10" x14ac:dyDescent="0.2">
      <c r="A5" s="10">
        <v>813002872</v>
      </c>
      <c r="B5" s="10" t="s">
        <v>11</v>
      </c>
      <c r="C5" s="10"/>
      <c r="D5" s="10">
        <v>10480470</v>
      </c>
      <c r="E5" s="10" t="s">
        <v>20</v>
      </c>
      <c r="F5" s="10" t="s">
        <v>27</v>
      </c>
      <c r="G5" s="11">
        <v>43272</v>
      </c>
      <c r="H5" s="11">
        <v>43292</v>
      </c>
      <c r="I5" s="11"/>
      <c r="J5" s="12">
        <v>44000</v>
      </c>
      <c r="K5" s="12">
        <v>44000</v>
      </c>
      <c r="L5" s="13" t="s">
        <v>14</v>
      </c>
      <c r="M5" s="13" t="s">
        <v>13</v>
      </c>
      <c r="N5" s="13"/>
      <c r="O5" s="11" t="s">
        <v>33</v>
      </c>
      <c r="P5" s="17">
        <v>45382</v>
      </c>
    </row>
    <row r="6" spans="1:16" s="14" customFormat="1" ht="10" x14ac:dyDescent="0.2">
      <c r="A6" s="10">
        <v>813002872</v>
      </c>
      <c r="B6" s="10" t="s">
        <v>11</v>
      </c>
      <c r="C6" s="10"/>
      <c r="D6" s="10">
        <v>10482015</v>
      </c>
      <c r="E6" s="10" t="s">
        <v>21</v>
      </c>
      <c r="F6" s="10" t="s">
        <v>28</v>
      </c>
      <c r="G6" s="11">
        <v>43277</v>
      </c>
      <c r="H6" s="11">
        <v>43292</v>
      </c>
      <c r="I6" s="11"/>
      <c r="J6" s="12">
        <v>111400</v>
      </c>
      <c r="K6" s="12">
        <v>111400</v>
      </c>
      <c r="L6" s="13" t="s">
        <v>14</v>
      </c>
      <c r="M6" s="13" t="s">
        <v>13</v>
      </c>
      <c r="N6" s="13"/>
      <c r="O6" s="11" t="s">
        <v>33</v>
      </c>
      <c r="P6" s="17">
        <v>45382</v>
      </c>
    </row>
    <row r="7" spans="1:16" s="14" customFormat="1" ht="10" x14ac:dyDescent="0.2">
      <c r="A7" s="10">
        <v>813002872</v>
      </c>
      <c r="B7" s="10" t="s">
        <v>11</v>
      </c>
      <c r="C7" s="10"/>
      <c r="D7" s="10">
        <v>10483027</v>
      </c>
      <c r="E7" s="10" t="s">
        <v>22</v>
      </c>
      <c r="F7" s="10" t="s">
        <v>29</v>
      </c>
      <c r="G7" s="11">
        <v>43278</v>
      </c>
      <c r="H7" s="11">
        <v>43292</v>
      </c>
      <c r="I7" s="11"/>
      <c r="J7" s="12">
        <v>31200</v>
      </c>
      <c r="K7" s="12">
        <v>31200</v>
      </c>
      <c r="L7" s="13" t="s">
        <v>14</v>
      </c>
      <c r="M7" s="13" t="s">
        <v>13</v>
      </c>
      <c r="N7" s="13"/>
      <c r="O7" s="11" t="s">
        <v>33</v>
      </c>
      <c r="P7" s="17">
        <v>45382</v>
      </c>
    </row>
    <row r="8" spans="1:16" s="14" customFormat="1" ht="10" x14ac:dyDescent="0.2">
      <c r="A8" s="10">
        <v>813002872</v>
      </c>
      <c r="B8" s="10" t="s">
        <v>11</v>
      </c>
      <c r="C8" s="10" t="s">
        <v>12</v>
      </c>
      <c r="D8" s="10">
        <v>1001174711</v>
      </c>
      <c r="E8" s="10" t="s">
        <v>23</v>
      </c>
      <c r="F8" s="10" t="s">
        <v>30</v>
      </c>
      <c r="G8" s="11">
        <v>44343</v>
      </c>
      <c r="H8" s="11">
        <v>44362</v>
      </c>
      <c r="I8" s="11"/>
      <c r="J8" s="12">
        <v>6836</v>
      </c>
      <c r="K8" s="12">
        <v>6836</v>
      </c>
      <c r="L8" s="13" t="s">
        <v>14</v>
      </c>
      <c r="M8" s="13" t="s">
        <v>13</v>
      </c>
      <c r="N8" s="13"/>
      <c r="O8" s="11" t="s">
        <v>33</v>
      </c>
      <c r="P8" s="17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8" xr:uid="{759C7E50-44AD-4EE3-955E-90AEC2CBB56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A37C9-6197-4490-9FB7-607766F88147}">
  <dimension ref="B1:N44"/>
  <sheetViews>
    <sheetView showGridLines="0" topLeftCell="A12" zoomScale="80" zoomScaleNormal="80" workbookViewId="0">
      <selection activeCell="J12" sqref="J12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19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76"/>
      <c r="C2" s="75"/>
      <c r="D2" s="74" t="s">
        <v>57</v>
      </c>
      <c r="E2" s="73"/>
      <c r="F2" s="73"/>
      <c r="G2" s="73"/>
      <c r="H2" s="73"/>
      <c r="I2" s="72"/>
      <c r="J2" s="71" t="s">
        <v>56</v>
      </c>
    </row>
    <row r="3" spans="2:10" ht="4.5" customHeight="1" thickBot="1" x14ac:dyDescent="0.3">
      <c r="B3" s="70"/>
      <c r="C3" s="69"/>
      <c r="D3" s="62"/>
      <c r="E3" s="61"/>
      <c r="F3" s="61"/>
      <c r="G3" s="61"/>
      <c r="H3" s="61"/>
      <c r="I3" s="60"/>
      <c r="J3" s="59"/>
    </row>
    <row r="4" spans="2:10" ht="13" x14ac:dyDescent="0.25">
      <c r="B4" s="70"/>
      <c r="C4" s="69"/>
      <c r="D4" s="74" t="s">
        <v>55</v>
      </c>
      <c r="E4" s="73"/>
      <c r="F4" s="73"/>
      <c r="G4" s="73"/>
      <c r="H4" s="73"/>
      <c r="I4" s="72"/>
      <c r="J4" s="71" t="s">
        <v>54</v>
      </c>
    </row>
    <row r="5" spans="2:10" ht="5.25" customHeight="1" x14ac:dyDescent="0.25">
      <c r="B5" s="70"/>
      <c r="C5" s="69"/>
      <c r="D5" s="68"/>
      <c r="E5" s="67"/>
      <c r="F5" s="67"/>
      <c r="G5" s="67"/>
      <c r="H5" s="67"/>
      <c r="I5" s="66"/>
      <c r="J5" s="65"/>
    </row>
    <row r="6" spans="2:10" ht="4.5" customHeight="1" thickBot="1" x14ac:dyDescent="0.3">
      <c r="B6" s="64"/>
      <c r="C6" s="63"/>
      <c r="D6" s="62"/>
      <c r="E6" s="61"/>
      <c r="F6" s="61"/>
      <c r="G6" s="61"/>
      <c r="H6" s="61"/>
      <c r="I6" s="60"/>
      <c r="J6" s="59"/>
    </row>
    <row r="7" spans="2:10" ht="6" customHeight="1" x14ac:dyDescent="0.25">
      <c r="B7" s="26"/>
      <c r="J7" s="45"/>
    </row>
    <row r="8" spans="2:10" ht="9" customHeight="1" x14ac:dyDescent="0.25">
      <c r="B8" s="26"/>
      <c r="J8" s="45"/>
    </row>
    <row r="9" spans="2:10" ht="13" x14ac:dyDescent="0.3">
      <c r="B9" s="26"/>
      <c r="C9" s="48" t="s">
        <v>68</v>
      </c>
      <c r="E9" s="56"/>
      <c r="H9" s="58"/>
      <c r="J9" s="45"/>
    </row>
    <row r="10" spans="2:10" ht="8.25" customHeight="1" x14ac:dyDescent="0.25">
      <c r="B10" s="26"/>
      <c r="J10" s="45"/>
    </row>
    <row r="11" spans="2:10" ht="13" x14ac:dyDescent="0.3">
      <c r="B11" s="26"/>
      <c r="C11" s="48" t="s">
        <v>69</v>
      </c>
      <c r="J11" s="45"/>
    </row>
    <row r="12" spans="2:10" ht="13" x14ac:dyDescent="0.3">
      <c r="B12" s="26"/>
      <c r="C12" s="48" t="s">
        <v>70</v>
      </c>
      <c r="J12" s="45"/>
    </row>
    <row r="13" spans="2:10" x14ac:dyDescent="0.25">
      <c r="B13" s="26"/>
      <c r="J13" s="45"/>
    </row>
    <row r="14" spans="2:10" x14ac:dyDescent="0.25">
      <c r="B14" s="26"/>
      <c r="C14" s="18" t="s">
        <v>73</v>
      </c>
      <c r="G14" s="29"/>
      <c r="H14" s="29"/>
      <c r="I14" s="29"/>
      <c r="J14" s="45"/>
    </row>
    <row r="15" spans="2:10" ht="9" customHeight="1" x14ac:dyDescent="0.25">
      <c r="B15" s="26"/>
      <c r="C15" s="57"/>
      <c r="G15" s="29"/>
      <c r="H15" s="29"/>
      <c r="I15" s="29"/>
      <c r="J15" s="45"/>
    </row>
    <row r="16" spans="2:10" ht="13" x14ac:dyDescent="0.3">
      <c r="B16" s="26"/>
      <c r="C16" s="18" t="s">
        <v>74</v>
      </c>
      <c r="D16" s="56"/>
      <c r="G16" s="29"/>
      <c r="H16" s="55" t="s">
        <v>53</v>
      </c>
      <c r="I16" s="55" t="s">
        <v>52</v>
      </c>
      <c r="J16" s="45"/>
    </row>
    <row r="17" spans="2:14" ht="13" x14ac:dyDescent="0.3">
      <c r="B17" s="26"/>
      <c r="C17" s="48" t="s">
        <v>51</v>
      </c>
      <c r="D17" s="48"/>
      <c r="E17" s="48"/>
      <c r="F17" s="48"/>
      <c r="G17" s="29"/>
      <c r="H17" s="54">
        <v>7</v>
      </c>
      <c r="I17" s="40">
        <v>298536</v>
      </c>
      <c r="J17" s="45"/>
    </row>
    <row r="18" spans="2:14" x14ac:dyDescent="0.25">
      <c r="B18" s="26"/>
      <c r="C18" s="18" t="s">
        <v>50</v>
      </c>
      <c r="G18" s="29"/>
      <c r="H18" s="41">
        <v>0</v>
      </c>
      <c r="I18" s="37">
        <v>0</v>
      </c>
      <c r="J18" s="45"/>
    </row>
    <row r="19" spans="2:14" x14ac:dyDescent="0.25">
      <c r="B19" s="26"/>
      <c r="C19" s="18" t="s">
        <v>49</v>
      </c>
      <c r="G19" s="29"/>
      <c r="H19" s="41">
        <v>0</v>
      </c>
      <c r="I19" s="37">
        <v>0</v>
      </c>
      <c r="J19" s="45"/>
    </row>
    <row r="20" spans="2:14" x14ac:dyDescent="0.25">
      <c r="B20" s="26"/>
      <c r="C20" s="18" t="s">
        <v>48</v>
      </c>
      <c r="H20" s="52">
        <v>7</v>
      </c>
      <c r="I20" s="51">
        <v>298536</v>
      </c>
      <c r="J20" s="45"/>
    </row>
    <row r="21" spans="2:14" x14ac:dyDescent="0.25">
      <c r="B21" s="26"/>
      <c r="C21" s="18" t="s">
        <v>47</v>
      </c>
      <c r="H21" s="52">
        <v>0</v>
      </c>
      <c r="I21" s="51">
        <v>0</v>
      </c>
      <c r="J21" s="45"/>
      <c r="N21" s="53"/>
    </row>
    <row r="22" spans="2:14" ht="13" thickBot="1" x14ac:dyDescent="0.3">
      <c r="B22" s="26"/>
      <c r="C22" s="18" t="s">
        <v>46</v>
      </c>
      <c r="H22" s="50">
        <v>0</v>
      </c>
      <c r="I22" s="49">
        <v>0</v>
      </c>
      <c r="J22" s="45"/>
    </row>
    <row r="23" spans="2:14" ht="13" x14ac:dyDescent="0.3">
      <c r="B23" s="26"/>
      <c r="C23" s="48" t="s">
        <v>45</v>
      </c>
      <c r="D23" s="48"/>
      <c r="E23" s="48"/>
      <c r="F23" s="48"/>
      <c r="H23" s="47">
        <f>H18+H19+H20+H21+H22</f>
        <v>7</v>
      </c>
      <c r="I23" s="46">
        <f>I18+I19+I20+I21+I22</f>
        <v>298536</v>
      </c>
      <c r="J23" s="45"/>
    </row>
    <row r="24" spans="2:14" x14ac:dyDescent="0.25">
      <c r="B24" s="26"/>
      <c r="C24" s="18" t="s">
        <v>44</v>
      </c>
      <c r="H24" s="52">
        <v>0</v>
      </c>
      <c r="I24" s="51">
        <v>0</v>
      </c>
      <c r="J24" s="45"/>
    </row>
    <row r="25" spans="2:14" ht="13" thickBot="1" x14ac:dyDescent="0.3">
      <c r="B25" s="26"/>
      <c r="C25" s="18" t="s">
        <v>43</v>
      </c>
      <c r="H25" s="50">
        <v>0</v>
      </c>
      <c r="I25" s="49">
        <v>0</v>
      </c>
      <c r="J25" s="45"/>
    </row>
    <row r="26" spans="2:14" ht="13" x14ac:dyDescent="0.3">
      <c r="B26" s="26"/>
      <c r="C26" s="48" t="s">
        <v>42</v>
      </c>
      <c r="D26" s="48"/>
      <c r="E26" s="48"/>
      <c r="F26" s="48"/>
      <c r="H26" s="47">
        <f>H24+H25</f>
        <v>0</v>
      </c>
      <c r="I26" s="46">
        <f>I24+I25</f>
        <v>0</v>
      </c>
      <c r="J26" s="45"/>
    </row>
    <row r="27" spans="2:14" ht="13.5" thickBot="1" x14ac:dyDescent="0.35">
      <c r="B27" s="26"/>
      <c r="C27" s="29" t="s">
        <v>41</v>
      </c>
      <c r="D27" s="28"/>
      <c r="E27" s="28"/>
      <c r="F27" s="28"/>
      <c r="G27" s="29"/>
      <c r="H27" s="44">
        <v>0</v>
      </c>
      <c r="I27" s="43">
        <v>0</v>
      </c>
      <c r="J27" s="24"/>
    </row>
    <row r="28" spans="2:14" ht="13" x14ac:dyDescent="0.3">
      <c r="B28" s="26"/>
      <c r="C28" s="28" t="s">
        <v>40</v>
      </c>
      <c r="D28" s="28"/>
      <c r="E28" s="28"/>
      <c r="F28" s="28"/>
      <c r="G28" s="29"/>
      <c r="H28" s="42">
        <f>H27</f>
        <v>0</v>
      </c>
      <c r="I28" s="37">
        <f>I27</f>
        <v>0</v>
      </c>
      <c r="J28" s="24"/>
    </row>
    <row r="29" spans="2:14" ht="13" x14ac:dyDescent="0.3">
      <c r="B29" s="26"/>
      <c r="C29" s="28"/>
      <c r="D29" s="28"/>
      <c r="E29" s="28"/>
      <c r="F29" s="28"/>
      <c r="G29" s="29"/>
      <c r="H29" s="41"/>
      <c r="I29" s="40"/>
      <c r="J29" s="24"/>
    </row>
    <row r="30" spans="2:14" ht="13.5" thickBot="1" x14ac:dyDescent="0.35">
      <c r="B30" s="26"/>
      <c r="C30" s="28" t="s">
        <v>39</v>
      </c>
      <c r="D30" s="28"/>
      <c r="E30" s="29"/>
      <c r="F30" s="29"/>
      <c r="G30" s="29"/>
      <c r="H30" s="39"/>
      <c r="I30" s="38"/>
      <c r="J30" s="24"/>
    </row>
    <row r="31" spans="2:14" ht="13.5" thickTop="1" x14ac:dyDescent="0.3">
      <c r="B31" s="26"/>
      <c r="C31" s="28"/>
      <c r="D31" s="28"/>
      <c r="E31" s="29"/>
      <c r="F31" s="29"/>
      <c r="G31" s="29"/>
      <c r="H31" s="37">
        <f>H23+H26+H28</f>
        <v>7</v>
      </c>
      <c r="I31" s="37">
        <f>I23+I26+I28</f>
        <v>298536</v>
      </c>
      <c r="J31" s="24"/>
    </row>
    <row r="32" spans="2:14" ht="9.75" customHeight="1" x14ac:dyDescent="0.35">
      <c r="B32" s="26"/>
      <c r="C32" s="29"/>
      <c r="D32" s="29"/>
      <c r="E32" s="29"/>
      <c r="F32" s="29"/>
      <c r="G32" s="27"/>
      <c r="H32" s="36"/>
      <c r="I32" s="35"/>
      <c r="J32" s="24"/>
      <c r="L32"/>
    </row>
    <row r="33" spans="2:10" ht="9.75" customHeight="1" x14ac:dyDescent="0.25">
      <c r="B33" s="26"/>
      <c r="C33" s="29"/>
      <c r="D33" s="29"/>
      <c r="E33" s="29"/>
      <c r="F33" s="29"/>
      <c r="G33" s="27"/>
      <c r="H33" s="36"/>
      <c r="I33" s="35"/>
      <c r="J33" s="24"/>
    </row>
    <row r="34" spans="2:10" ht="9.75" customHeight="1" x14ac:dyDescent="0.25">
      <c r="B34" s="26"/>
      <c r="C34" s="29"/>
      <c r="D34" s="29"/>
      <c r="E34" s="29"/>
      <c r="F34" s="29"/>
      <c r="G34" s="27"/>
      <c r="H34" s="36"/>
      <c r="I34" s="35"/>
      <c r="J34" s="24"/>
    </row>
    <row r="35" spans="2:10" ht="9.75" customHeight="1" x14ac:dyDescent="0.25">
      <c r="B35" s="26"/>
      <c r="C35" s="29"/>
      <c r="D35" s="29"/>
      <c r="E35" s="29"/>
      <c r="F35" s="29"/>
      <c r="G35" s="27"/>
      <c r="H35" s="36"/>
      <c r="I35" s="35"/>
      <c r="J35" s="24"/>
    </row>
    <row r="36" spans="2:10" ht="9.75" customHeight="1" x14ac:dyDescent="0.25">
      <c r="B36" s="26"/>
      <c r="C36" s="29"/>
      <c r="D36" s="29"/>
      <c r="E36" s="29"/>
      <c r="F36" s="29"/>
      <c r="G36" s="27"/>
      <c r="H36" s="36"/>
      <c r="I36" s="35"/>
      <c r="J36" s="24"/>
    </row>
    <row r="37" spans="2:10" ht="13.5" thickBot="1" x14ac:dyDescent="0.35">
      <c r="B37" s="26"/>
      <c r="C37" s="34"/>
      <c r="D37" s="33"/>
      <c r="E37" s="29"/>
      <c r="F37" s="29"/>
      <c r="G37" s="29"/>
      <c r="H37" s="32"/>
      <c r="I37" s="31"/>
      <c r="J37" s="24"/>
    </row>
    <row r="38" spans="2:10" ht="13" x14ac:dyDescent="0.3">
      <c r="B38" s="26"/>
      <c r="C38" s="28" t="s">
        <v>71</v>
      </c>
      <c r="D38" s="27"/>
      <c r="E38" s="29"/>
      <c r="F38" s="29"/>
      <c r="G38" s="29"/>
      <c r="H38" s="30" t="s">
        <v>38</v>
      </c>
      <c r="I38" s="27"/>
      <c r="J38" s="24"/>
    </row>
    <row r="39" spans="2:10" ht="13" x14ac:dyDescent="0.3">
      <c r="B39" s="26"/>
      <c r="C39" s="28" t="s">
        <v>72</v>
      </c>
      <c r="D39" s="29"/>
      <c r="E39" s="29"/>
      <c r="F39" s="29"/>
      <c r="G39" s="29"/>
      <c r="H39" s="28" t="s">
        <v>37</v>
      </c>
      <c r="I39" s="27"/>
      <c r="J39" s="24"/>
    </row>
    <row r="40" spans="2:10" ht="13" x14ac:dyDescent="0.3">
      <c r="B40" s="26"/>
      <c r="C40" s="29"/>
      <c r="D40" s="29"/>
      <c r="E40" s="29"/>
      <c r="F40" s="29"/>
      <c r="G40" s="29"/>
      <c r="H40" s="28" t="s">
        <v>36</v>
      </c>
      <c r="I40" s="27"/>
      <c r="J40" s="24"/>
    </row>
    <row r="41" spans="2:10" ht="13" x14ac:dyDescent="0.3">
      <c r="B41" s="26"/>
      <c r="C41" s="29"/>
      <c r="D41" s="29"/>
      <c r="E41" s="29"/>
      <c r="F41" s="29"/>
      <c r="G41" s="28"/>
      <c r="H41" s="27"/>
      <c r="I41" s="27"/>
      <c r="J41" s="24"/>
    </row>
    <row r="42" spans="2:10" x14ac:dyDescent="0.25">
      <c r="B42" s="26"/>
      <c r="C42" s="25" t="s">
        <v>35</v>
      </c>
      <c r="D42" s="25"/>
      <c r="E42" s="25"/>
      <c r="F42" s="25"/>
      <c r="G42" s="25"/>
      <c r="H42" s="25"/>
      <c r="I42" s="25"/>
      <c r="J42" s="24"/>
    </row>
    <row r="43" spans="2:10" x14ac:dyDescent="0.25">
      <c r="B43" s="26"/>
      <c r="C43" s="25"/>
      <c r="D43" s="25"/>
      <c r="E43" s="25"/>
      <c r="F43" s="25"/>
      <c r="G43" s="25"/>
      <c r="H43" s="25"/>
      <c r="I43" s="25"/>
      <c r="J43" s="24"/>
    </row>
    <row r="44" spans="2:10" ht="7.5" customHeight="1" thickBot="1" x14ac:dyDescent="0.3">
      <c r="B44" s="23"/>
      <c r="C44" s="22"/>
      <c r="D44" s="22"/>
      <c r="E44" s="22"/>
      <c r="F44" s="22"/>
      <c r="G44" s="21"/>
      <c r="H44" s="21"/>
      <c r="I44" s="21"/>
      <c r="J44" s="2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756ED-19BA-44F7-9705-EB48836ACD3D}">
  <dimension ref="A1:I29"/>
  <sheetViews>
    <sheetView showGridLines="0" tabSelected="1" zoomScale="80" zoomScaleNormal="80" workbookViewId="0">
      <selection activeCell="G23" sqref="G23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77"/>
      <c r="B1" s="78"/>
      <c r="C1" s="79" t="s">
        <v>58</v>
      </c>
      <c r="D1" s="80"/>
      <c r="E1" s="80"/>
      <c r="F1" s="80"/>
      <c r="G1" s="80"/>
      <c r="H1" s="81"/>
      <c r="I1" s="82" t="s">
        <v>56</v>
      </c>
    </row>
    <row r="2" spans="1:9" ht="42" customHeight="1" thickBot="1" x14ac:dyDescent="0.4">
      <c r="A2" s="83"/>
      <c r="B2" s="84"/>
      <c r="C2" s="85" t="s">
        <v>59</v>
      </c>
      <c r="D2" s="86"/>
      <c r="E2" s="86"/>
      <c r="F2" s="86"/>
      <c r="G2" s="86"/>
      <c r="H2" s="87"/>
      <c r="I2" s="88" t="s">
        <v>60</v>
      </c>
    </row>
    <row r="3" spans="1:9" x14ac:dyDescent="0.35">
      <c r="A3" s="26"/>
      <c r="B3" s="18"/>
      <c r="C3" s="18"/>
      <c r="D3" s="18"/>
      <c r="E3" s="18"/>
      <c r="F3" s="18"/>
      <c r="G3" s="18"/>
      <c r="H3" s="18"/>
      <c r="I3" s="45"/>
    </row>
    <row r="4" spans="1:9" x14ac:dyDescent="0.35">
      <c r="A4" s="26"/>
      <c r="B4" s="18"/>
      <c r="C4" s="18"/>
      <c r="D4" s="18"/>
      <c r="E4" s="18"/>
      <c r="F4" s="18"/>
      <c r="G4" s="18"/>
      <c r="H4" s="18"/>
      <c r="I4" s="45"/>
    </row>
    <row r="5" spans="1:9" x14ac:dyDescent="0.35">
      <c r="A5" s="26"/>
      <c r="B5" s="48" t="s">
        <v>68</v>
      </c>
      <c r="C5" s="58"/>
      <c r="D5" s="56"/>
      <c r="E5" s="18"/>
      <c r="F5" s="18"/>
      <c r="G5" s="18"/>
      <c r="H5" s="18"/>
      <c r="I5" s="45"/>
    </row>
    <row r="6" spans="1:9" x14ac:dyDescent="0.35">
      <c r="A6" s="26"/>
      <c r="B6" s="18"/>
      <c r="C6" s="18"/>
      <c r="D6" s="18"/>
      <c r="E6" s="18"/>
      <c r="F6" s="18"/>
      <c r="G6" s="18"/>
      <c r="H6" s="18"/>
      <c r="I6" s="45"/>
    </row>
    <row r="7" spans="1:9" x14ac:dyDescent="0.35">
      <c r="A7" s="26"/>
      <c r="B7" s="48" t="s">
        <v>69</v>
      </c>
      <c r="C7" s="18"/>
      <c r="D7" s="18"/>
      <c r="E7" s="18"/>
      <c r="F7" s="18"/>
      <c r="G7" s="18"/>
      <c r="H7" s="18"/>
      <c r="I7" s="45"/>
    </row>
    <row r="8" spans="1:9" x14ac:dyDescent="0.35">
      <c r="A8" s="26"/>
      <c r="B8" s="48" t="s">
        <v>70</v>
      </c>
      <c r="C8" s="18"/>
      <c r="D8" s="18"/>
      <c r="E8" s="18"/>
      <c r="F8" s="18"/>
      <c r="G8" s="18"/>
      <c r="H8" s="18"/>
      <c r="I8" s="45"/>
    </row>
    <row r="9" spans="1:9" x14ac:dyDescent="0.35">
      <c r="A9" s="26"/>
      <c r="B9" s="18"/>
      <c r="C9" s="18"/>
      <c r="D9" s="18"/>
      <c r="E9" s="18"/>
      <c r="F9" s="18"/>
      <c r="G9" s="18"/>
      <c r="H9" s="18"/>
      <c r="I9" s="45"/>
    </row>
    <row r="10" spans="1:9" x14ac:dyDescent="0.35">
      <c r="A10" s="26"/>
      <c r="B10" s="29" t="s">
        <v>75</v>
      </c>
      <c r="C10" s="18"/>
      <c r="D10" s="18"/>
      <c r="E10" s="18"/>
      <c r="F10" s="18"/>
      <c r="G10" s="18"/>
      <c r="H10" s="18"/>
      <c r="I10" s="45"/>
    </row>
    <row r="11" spans="1:9" x14ac:dyDescent="0.35">
      <c r="A11" s="26"/>
      <c r="B11" s="57"/>
      <c r="C11" s="18"/>
      <c r="D11" s="18"/>
      <c r="E11" s="18"/>
      <c r="F11" s="18"/>
      <c r="G11" s="18"/>
      <c r="H11" s="18"/>
      <c r="I11" s="45"/>
    </row>
    <row r="12" spans="1:9" x14ac:dyDescent="0.35">
      <c r="A12" s="26"/>
      <c r="B12" s="89" t="s">
        <v>76</v>
      </c>
      <c r="C12" s="56"/>
      <c r="D12" s="18"/>
      <c r="E12" s="18"/>
      <c r="F12" s="18"/>
      <c r="G12" s="90" t="s">
        <v>61</v>
      </c>
      <c r="H12" s="90" t="s">
        <v>62</v>
      </c>
      <c r="I12" s="45"/>
    </row>
    <row r="13" spans="1:9" x14ac:dyDescent="0.35">
      <c r="A13" s="26"/>
      <c r="B13" s="48" t="s">
        <v>51</v>
      </c>
      <c r="C13" s="48"/>
      <c r="D13" s="48"/>
      <c r="E13" s="48"/>
      <c r="F13" s="18"/>
      <c r="G13" s="91">
        <f>SUM(G14:G18)</f>
        <v>7</v>
      </c>
      <c r="H13" s="91">
        <f>SUM(H14:H18)</f>
        <v>298536</v>
      </c>
      <c r="I13" s="45"/>
    </row>
    <row r="14" spans="1:9" x14ac:dyDescent="0.35">
      <c r="A14" s="26"/>
      <c r="B14" s="18" t="s">
        <v>50</v>
      </c>
      <c r="C14" s="18"/>
      <c r="D14" s="18"/>
      <c r="E14" s="18"/>
      <c r="F14" s="18"/>
      <c r="G14" s="92">
        <v>0</v>
      </c>
      <c r="H14" s="93">
        <v>0</v>
      </c>
      <c r="I14" s="45"/>
    </row>
    <row r="15" spans="1:9" x14ac:dyDescent="0.35">
      <c r="A15" s="26"/>
      <c r="B15" s="18" t="s">
        <v>49</v>
      </c>
      <c r="C15" s="18"/>
      <c r="D15" s="18"/>
      <c r="E15" s="18"/>
      <c r="F15" s="18"/>
      <c r="G15" s="92">
        <v>0</v>
      </c>
      <c r="H15" s="93">
        <v>0</v>
      </c>
      <c r="I15" s="45"/>
    </row>
    <row r="16" spans="1:9" x14ac:dyDescent="0.35">
      <c r="A16" s="26"/>
      <c r="B16" s="18" t="s">
        <v>48</v>
      </c>
      <c r="C16" s="18"/>
      <c r="D16" s="18"/>
      <c r="E16" s="18"/>
      <c r="F16" s="18"/>
      <c r="G16" s="92">
        <f>'FOR-CSA-018 '!H20</f>
        <v>7</v>
      </c>
      <c r="H16" s="93">
        <f>'FOR-CSA-018 '!I20</f>
        <v>298536</v>
      </c>
      <c r="I16" s="45"/>
    </row>
    <row r="17" spans="1:9" x14ac:dyDescent="0.35">
      <c r="A17" s="26"/>
      <c r="B17" s="18" t="s">
        <v>47</v>
      </c>
      <c r="C17" s="18"/>
      <c r="D17" s="18"/>
      <c r="E17" s="18"/>
      <c r="F17" s="18"/>
      <c r="G17" s="92">
        <v>0</v>
      </c>
      <c r="H17" s="93">
        <v>0</v>
      </c>
      <c r="I17" s="45"/>
    </row>
    <row r="18" spans="1:9" x14ac:dyDescent="0.35">
      <c r="A18" s="26"/>
      <c r="B18" s="18" t="s">
        <v>63</v>
      </c>
      <c r="C18" s="18"/>
      <c r="D18" s="18"/>
      <c r="E18" s="18"/>
      <c r="F18" s="18"/>
      <c r="G18" s="94">
        <v>0</v>
      </c>
      <c r="H18" s="95">
        <v>0</v>
      </c>
      <c r="I18" s="45"/>
    </row>
    <row r="19" spans="1:9" x14ac:dyDescent="0.35">
      <c r="A19" s="26"/>
      <c r="B19" s="48" t="s">
        <v>64</v>
      </c>
      <c r="C19" s="48"/>
      <c r="D19" s="48"/>
      <c r="E19" s="48"/>
      <c r="F19" s="18"/>
      <c r="G19" s="92">
        <f>SUM(G14:G18)</f>
        <v>7</v>
      </c>
      <c r="H19" s="96">
        <f>(H14+H15+H16+H17+H18)</f>
        <v>298536</v>
      </c>
      <c r="I19" s="45"/>
    </row>
    <row r="20" spans="1:9" ht="15" thickBot="1" x14ac:dyDescent="0.4">
      <c r="A20" s="26"/>
      <c r="B20" s="48"/>
      <c r="C20" s="48"/>
      <c r="D20" s="18"/>
      <c r="E20" s="18"/>
      <c r="F20" s="18"/>
      <c r="G20" s="97"/>
      <c r="H20" s="98"/>
      <c r="I20" s="45"/>
    </row>
    <row r="21" spans="1:9" ht="15" thickTop="1" x14ac:dyDescent="0.35">
      <c r="A21" s="26"/>
      <c r="B21" s="48"/>
      <c r="C21" s="48"/>
      <c r="D21" s="18"/>
      <c r="E21" s="18"/>
      <c r="F21" s="18"/>
      <c r="G21" s="99"/>
      <c r="H21" s="100"/>
      <c r="I21" s="45"/>
    </row>
    <row r="22" spans="1:9" x14ac:dyDescent="0.35">
      <c r="A22" s="26"/>
      <c r="B22" s="18"/>
      <c r="C22" s="18"/>
      <c r="D22" s="18"/>
      <c r="E22" s="18"/>
      <c r="F22" s="99"/>
      <c r="G22" s="99"/>
      <c r="H22" s="99"/>
      <c r="I22" s="45"/>
    </row>
    <row r="23" spans="1:9" ht="15" thickBot="1" x14ac:dyDescent="0.4">
      <c r="A23" s="26"/>
      <c r="B23" s="21"/>
      <c r="C23" s="21"/>
      <c r="D23" s="18"/>
      <c r="E23" s="18"/>
      <c r="F23" s="21"/>
      <c r="G23" s="99"/>
      <c r="H23" s="99"/>
      <c r="I23" s="45"/>
    </row>
    <row r="24" spans="1:9" x14ac:dyDescent="0.35">
      <c r="A24" s="26"/>
      <c r="B24" s="27" t="s">
        <v>65</v>
      </c>
      <c r="C24" s="101"/>
      <c r="D24" s="102"/>
      <c r="E24" s="102"/>
      <c r="F24" s="27" t="s">
        <v>65</v>
      </c>
      <c r="G24" s="99"/>
      <c r="H24" s="99"/>
      <c r="I24" s="45"/>
    </row>
    <row r="25" spans="1:9" x14ac:dyDescent="0.35">
      <c r="A25" s="26"/>
      <c r="B25" s="28" t="s">
        <v>71</v>
      </c>
      <c r="C25" s="101"/>
      <c r="D25" s="102"/>
      <c r="E25" s="102"/>
      <c r="F25" s="30" t="s">
        <v>37</v>
      </c>
      <c r="G25" s="99"/>
      <c r="H25" s="99"/>
      <c r="I25" s="45"/>
    </row>
    <row r="26" spans="1:9" x14ac:dyDescent="0.35">
      <c r="A26" s="26"/>
      <c r="B26" s="28" t="s">
        <v>72</v>
      </c>
      <c r="C26" s="99"/>
      <c r="D26" s="18"/>
      <c r="E26" s="18"/>
      <c r="F26" s="30" t="s">
        <v>66</v>
      </c>
      <c r="G26" s="99"/>
      <c r="H26" s="99"/>
      <c r="I26" s="45"/>
    </row>
    <row r="27" spans="1:9" x14ac:dyDescent="0.35">
      <c r="A27" s="26"/>
      <c r="B27" s="101"/>
      <c r="C27" s="99"/>
      <c r="D27" s="18"/>
      <c r="E27" s="18"/>
      <c r="F27" s="101"/>
      <c r="G27" s="99"/>
      <c r="H27" s="99"/>
      <c r="I27" s="45"/>
    </row>
    <row r="28" spans="1:9" ht="28" customHeight="1" x14ac:dyDescent="0.35">
      <c r="A28" s="26"/>
      <c r="B28" s="103" t="s">
        <v>67</v>
      </c>
      <c r="C28" s="103"/>
      <c r="D28" s="103"/>
      <c r="E28" s="103"/>
      <c r="F28" s="103"/>
      <c r="G28" s="103"/>
      <c r="H28" s="103"/>
      <c r="I28" s="45"/>
    </row>
    <row r="29" spans="1:9" ht="15" thickBot="1" x14ac:dyDescent="0.4">
      <c r="A29" s="23"/>
      <c r="B29" s="22"/>
      <c r="C29" s="22"/>
      <c r="D29" s="22"/>
      <c r="E29" s="22"/>
      <c r="F29" s="21"/>
      <c r="G29" s="21"/>
      <c r="H29" s="21"/>
      <c r="I29" s="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2024-04-22T15:38:27Z</cp:lastPrinted>
  <dcterms:created xsi:type="dcterms:W3CDTF">2022-06-01T14:39:12Z</dcterms:created>
  <dcterms:modified xsi:type="dcterms:W3CDTF">2024-04-22T15:50:24Z</dcterms:modified>
</cp:coreProperties>
</file>