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olartes\Desktop\NIT 837000974 SOCIEDAD LAS LAJAS LTDA\"/>
    </mc:Choice>
  </mc:AlternateContent>
  <xr:revisionPtr revIDLastSave="0" documentId="13_ncr:1_{183702DD-2E36-4E4B-87E9-8B9718928B29}" xr6:coauthVersionLast="47" xr6:coauthVersionMax="47" xr10:uidLastSave="{00000000-0000-0000-0000-000000000000}"/>
  <bookViews>
    <workbookView xWindow="-110" yWindow="-110" windowWidth="19420" windowHeight="10420" activeTab="2" xr2:uid="{ADB7519B-331D-4DB6-9584-685BC10995DB}"/>
  </bookViews>
  <sheets>
    <sheet name="INFO IPS " sheetId="1" r:id="rId1"/>
    <sheet name="ESTADO DE CADA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4" l="1"/>
  <c r="H13" i="4" s="1"/>
  <c r="G16" i="4"/>
  <c r="G19" i="4" s="1"/>
  <c r="I28" i="3"/>
  <c r="H28" i="3"/>
  <c r="I26" i="3"/>
  <c r="H26" i="3"/>
  <c r="I23" i="3"/>
  <c r="I31" i="3" s="1"/>
  <c r="H23" i="3"/>
  <c r="H31" i="3" s="1"/>
  <c r="H19" i="4" l="1"/>
  <c r="G13" i="4"/>
  <c r="P12" i="1"/>
</calcChain>
</file>

<file path=xl/sharedStrings.xml><?xml version="1.0" encoding="utf-8"?>
<sst xmlns="http://schemas.openxmlformats.org/spreadsheetml/2006/main" count="120" uniqueCount="84">
  <si>
    <t>SOCIEDAD LAS LAJAS SAS</t>
  </si>
  <si>
    <t>NIT 837.000.974-5</t>
  </si>
  <si>
    <t>DEPARTAMENTO DE CARTERA</t>
  </si>
  <si>
    <t>ESTADO DE CARTERA</t>
  </si>
  <si>
    <t>EMPRESA</t>
  </si>
  <si>
    <t>COMFENALCO</t>
  </si>
  <si>
    <t>FECHA DE CORTE</t>
  </si>
  <si>
    <t>REGIMEN</t>
  </si>
  <si>
    <t>CUENTA DE COBRO</t>
  </si>
  <si>
    <t>No Factura</t>
  </si>
  <si>
    <t>Fecha DE FACTURA</t>
  </si>
  <si>
    <t>FECHA RADICACION</t>
  </si>
  <si>
    <t>Documento</t>
  </si>
  <si>
    <t>Nombre del Paciente</t>
  </si>
  <si>
    <t>Vr Neto</t>
  </si>
  <si>
    <t>Vr Copago</t>
  </si>
  <si>
    <t>Vr Descuento</t>
  </si>
  <si>
    <t>Vr Facturado</t>
  </si>
  <si>
    <t>TOTAL GLOSA REALIZADA</t>
  </si>
  <si>
    <t>TOTAL GLOSA ACEPTADA</t>
  </si>
  <si>
    <t>TOTAL  GLOSA ACTA</t>
  </si>
  <si>
    <t>SALDO PENDIENTE</t>
  </si>
  <si>
    <t>CONTRIBUTIVO</t>
  </si>
  <si>
    <t>DF-9212-23 AT JUN 21</t>
  </si>
  <si>
    <t>FECL128827</t>
  </si>
  <si>
    <t>CC36996535</t>
  </si>
  <si>
    <t>ROSERO CANDO YOLANDA MERCEDES</t>
  </si>
  <si>
    <t>DF-9609-24 CONT</t>
  </si>
  <si>
    <t>FECL159696</t>
  </si>
  <si>
    <t>CC1112477763</t>
  </si>
  <si>
    <t>MUÑOZ ZAPATA LINA JULIETH</t>
  </si>
  <si>
    <t>PAGOS</t>
  </si>
  <si>
    <t>Nit Prestador</t>
  </si>
  <si>
    <t>837000974_FECL128827</t>
  </si>
  <si>
    <t>837000974_FECL159696</t>
  </si>
  <si>
    <t>Llave</t>
  </si>
  <si>
    <t xml:space="preserve">Fecha Radicado EPS </t>
  </si>
  <si>
    <t xml:space="preserve">Nombre Prestador </t>
  </si>
  <si>
    <t xml:space="preserve">Sociedad las Lajas </t>
  </si>
  <si>
    <t>Estado Factura EPS 10/04/2024</t>
  </si>
  <si>
    <t xml:space="preserve">Factura no radicada </t>
  </si>
  <si>
    <t xml:space="preserve">Fecha Corte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</si>
  <si>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</si>
  <si>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</si>
  <si>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</si>
  <si>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</si>
  <si>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</si>
  <si>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</si>
  <si>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</si>
  <si>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</si>
  <si>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</si>
  <si>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</si>
  <si>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</si>
  <si>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</si>
  <si>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</si>
  <si>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</si>
  <si>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</si>
  <si>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</si>
  <si>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</si>
  <si>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</si>
  <si>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</si>
  <si>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</si>
  <si>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</si>
  <si>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</si>
  <si>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</si>
  <si>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</si>
  <si>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</si>
  <si>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</si>
  <si>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</si>
  <si>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</si>
  <si>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</si>
  <si>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</si>
  <si>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</si>
  <si>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</si>
  <si>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</si>
  <si>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10 de abril de 2024</t>
  </si>
  <si>
    <t xml:space="preserve">Señores: Sociedad las Lajas </t>
  </si>
  <si>
    <t>NIT: 837000974</t>
  </si>
  <si>
    <t>A continuacion me permito remitir nuestra respuesta al estado de cartera presentado en la fecha:03/04/2024</t>
  </si>
  <si>
    <t>Con Corte al dia: 31/03/2024</t>
  </si>
  <si>
    <t>ELIZABETH MORA GUZMAN</t>
  </si>
  <si>
    <t>Jefe de Cartera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</si>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</sst>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dd/mm/yyyy;@"/>
    <numFmt numFmtId="168" formatCode="_-[$$-240A]\ * #,##0_-;\-[$$-240A]\ * #,##0_-;_-[$$-240A]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4" formatCode="[$$-240A]\ #,##0;\-[$$-240A]\ 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Imprint MT Shadow"/>
      <family val="5"/>
    </font>
    <font>
      <b/>
      <sz val="12"/>
      <color theme="1"/>
      <name val="Imprint MT Shadow"/>
      <family val="5"/>
    </font>
    <font>
      <b/>
      <sz val="12"/>
      <color rgb="FF00B0F0"/>
      <name val="Imprint MT Shadow"/>
      <family val="5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8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70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/>
    <xf numFmtId="14" fontId="0" fillId="0" borderId="0" xfId="0" applyNumberFormat="1"/>
    <xf numFmtId="3" fontId="7" fillId="0" borderId="0" xfId="2" applyNumberFormat="1" applyFont="1" applyAlignment="1">
      <alignment horizontal="right"/>
    </xf>
    <xf numFmtId="3" fontId="7" fillId="0" borderId="0" xfId="2" applyNumberFormat="1" applyFont="1"/>
    <xf numFmtId="3" fontId="0" fillId="0" borderId="0" xfId="0" applyNumberFormat="1"/>
    <xf numFmtId="0" fontId="8" fillId="0" borderId="1" xfId="4" applyFont="1" applyBorder="1" applyAlignment="1">
      <alignment horizontal="center" vertical="center" wrapText="1"/>
    </xf>
    <xf numFmtId="3" fontId="8" fillId="0" borderId="1" xfId="4" applyNumberFormat="1" applyFont="1" applyBorder="1" applyAlignment="1">
      <alignment horizontal="center" vertical="center" wrapText="1"/>
    </xf>
    <xf numFmtId="43" fontId="8" fillId="0" borderId="1" xfId="5" applyFont="1" applyFill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3" applyFont="1" applyBorder="1"/>
    <xf numFmtId="49" fontId="10" fillId="0" borderId="1" xfId="3" applyNumberFormat="1" applyFont="1" applyBorder="1"/>
    <xf numFmtId="165" fontId="10" fillId="0" borderId="1" xfId="3" applyNumberFormat="1" applyFont="1" applyBorder="1" applyAlignment="1">
      <alignment horizontal="left"/>
    </xf>
    <xf numFmtId="3" fontId="10" fillId="0" borderId="1" xfId="3" applyNumberFormat="1" applyFont="1" applyBorder="1" applyAlignment="1">
      <alignment horizontal="right"/>
    </xf>
    <xf numFmtId="3" fontId="7" fillId="0" borderId="1" xfId="2" applyNumberFormat="1" applyFont="1" applyBorder="1" applyAlignment="1">
      <alignment horizontal="right"/>
    </xf>
    <xf numFmtId="3" fontId="7" fillId="0" borderId="1" xfId="2" applyNumberFormat="1" applyFont="1" applyBorder="1"/>
    <xf numFmtId="1" fontId="8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1" applyNumberFormat="1" applyFont="1" applyFill="1" applyAlignment="1">
      <alignment horizontal="center"/>
    </xf>
    <xf numFmtId="1" fontId="11" fillId="0" borderId="1" xfId="2" applyNumberFormat="1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43" fontId="11" fillId="0" borderId="1" xfId="5" applyFont="1" applyFill="1" applyBorder="1" applyAlignment="1">
      <alignment horizontal="center" vertical="center" wrapText="1"/>
    </xf>
    <xf numFmtId="0" fontId="12" fillId="0" borderId="1" xfId="0" applyFont="1" applyBorder="1"/>
    <xf numFmtId="0" fontId="13" fillId="0" borderId="1" xfId="3" applyFont="1" applyBorder="1"/>
    <xf numFmtId="49" fontId="13" fillId="0" borderId="1" xfId="3" applyNumberFormat="1" applyFont="1" applyBorder="1"/>
    <xf numFmtId="165" fontId="13" fillId="0" borderId="1" xfId="3" applyNumberFormat="1" applyFont="1" applyBorder="1" applyAlignment="1">
      <alignment horizontal="left"/>
    </xf>
    <xf numFmtId="0" fontId="12" fillId="0" borderId="0" xfId="0" applyFont="1"/>
    <xf numFmtId="168" fontId="13" fillId="0" borderId="1" xfId="3" applyNumberFormat="1" applyFont="1" applyBorder="1" applyAlignment="1">
      <alignment horizontal="right"/>
    </xf>
    <xf numFmtId="168" fontId="13" fillId="0" borderId="1" xfId="2" applyNumberFormat="1" applyFont="1" applyBorder="1"/>
    <xf numFmtId="168" fontId="12" fillId="0" borderId="0" xfId="0" applyNumberFormat="1" applyFont="1"/>
    <xf numFmtId="0" fontId="11" fillId="2" borderId="1" xfId="2" applyNumberFormat="1" applyFont="1" applyFill="1" applyBorder="1" applyAlignment="1">
      <alignment horizontal="center" vertical="center" wrapText="1"/>
    </xf>
    <xf numFmtId="0" fontId="13" fillId="0" borderId="1" xfId="3" applyNumberFormat="1" applyFont="1" applyBorder="1"/>
    <xf numFmtId="0" fontId="12" fillId="0" borderId="0" xfId="0" applyNumberFormat="1" applyFont="1"/>
    <xf numFmtId="0" fontId="0" fillId="0" borderId="0" xfId="0" applyNumberFormat="1"/>
    <xf numFmtId="0" fontId="11" fillId="3" borderId="1" xfId="2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/>
    <xf numFmtId="0" fontId="14" fillId="0" borderId="0" xfId="7" applyFont="1"/>
    <xf numFmtId="0" fontId="14" fillId="0" borderId="2" xfId="7" applyFont="1" applyBorder="1" applyAlignment="1">
      <alignment horizontal="centerContinuous"/>
    </xf>
    <xf numFmtId="0" fontId="14" fillId="0" borderId="3" xfId="7" applyFont="1" applyBorder="1" applyAlignment="1">
      <alignment horizontal="centerContinuous"/>
    </xf>
    <xf numFmtId="0" fontId="15" fillId="0" borderId="2" xfId="7" applyFont="1" applyBorder="1" applyAlignment="1">
      <alignment horizontal="centerContinuous" vertical="center"/>
    </xf>
    <xf numFmtId="0" fontId="15" fillId="0" borderId="4" xfId="7" applyFont="1" applyBorder="1" applyAlignment="1">
      <alignment horizontal="centerContinuous" vertical="center"/>
    </xf>
    <xf numFmtId="0" fontId="15" fillId="0" borderId="3" xfId="7" applyFont="1" applyBorder="1" applyAlignment="1">
      <alignment horizontal="centerContinuous" vertical="center"/>
    </xf>
    <xf numFmtId="0" fontId="15" fillId="0" borderId="5" xfId="7" applyFont="1" applyBorder="1" applyAlignment="1">
      <alignment horizontal="centerContinuous" vertical="center"/>
    </xf>
    <xf numFmtId="0" fontId="14" fillId="0" borderId="6" xfId="7" applyFont="1" applyBorder="1" applyAlignment="1">
      <alignment horizontal="centerContinuous"/>
    </xf>
    <xf numFmtId="0" fontId="14" fillId="0" borderId="7" xfId="7" applyFont="1" applyBorder="1" applyAlignment="1">
      <alignment horizontal="centerContinuous"/>
    </xf>
    <xf numFmtId="0" fontId="15" fillId="0" borderId="8" xfId="7" applyFont="1" applyBorder="1" applyAlignment="1">
      <alignment horizontal="centerContinuous" vertical="center"/>
    </xf>
    <xf numFmtId="0" fontId="15" fillId="0" borderId="9" xfId="7" applyFont="1" applyBorder="1" applyAlignment="1">
      <alignment horizontal="centerContinuous" vertical="center"/>
    </xf>
    <xf numFmtId="0" fontId="15" fillId="0" borderId="10" xfId="7" applyFont="1" applyBorder="1" applyAlignment="1">
      <alignment horizontal="centerContinuous" vertical="center"/>
    </xf>
    <xf numFmtId="0" fontId="15" fillId="0" borderId="11" xfId="7" applyFont="1" applyBorder="1" applyAlignment="1">
      <alignment horizontal="centerContinuous" vertical="center"/>
    </xf>
    <xf numFmtId="0" fontId="15" fillId="0" borderId="6" xfId="7" applyFont="1" applyBorder="1" applyAlignment="1">
      <alignment horizontal="centerContinuous" vertical="center"/>
    </xf>
    <xf numFmtId="0" fontId="15" fillId="0" borderId="0" xfId="7" applyFont="1" applyAlignment="1">
      <alignment horizontal="centerContinuous" vertical="center"/>
    </xf>
    <xf numFmtId="0" fontId="15" fillId="0" borderId="7" xfId="7" applyFont="1" applyBorder="1" applyAlignment="1">
      <alignment horizontal="centerContinuous" vertical="center"/>
    </xf>
    <xf numFmtId="0" fontId="15" fillId="0" borderId="12" xfId="7" applyFont="1" applyBorder="1" applyAlignment="1">
      <alignment horizontal="centerContinuous" vertical="center"/>
    </xf>
    <xf numFmtId="0" fontId="14" fillId="0" borderId="8" xfId="7" applyFont="1" applyBorder="1" applyAlignment="1">
      <alignment horizontal="centerContinuous"/>
    </xf>
    <xf numFmtId="0" fontId="14" fillId="0" borderId="10" xfId="7" applyFont="1" applyBorder="1" applyAlignment="1">
      <alignment horizontal="centerContinuous"/>
    </xf>
    <xf numFmtId="0" fontId="14" fillId="0" borderId="6" xfId="7" applyFont="1" applyBorder="1"/>
    <xf numFmtId="0" fontId="14" fillId="0" borderId="7" xfId="7" applyFont="1" applyBorder="1"/>
    <xf numFmtId="0" fontId="15" fillId="0" borderId="0" xfId="7" applyFont="1"/>
    <xf numFmtId="14" fontId="14" fillId="0" borderId="0" xfId="7" applyNumberFormat="1" applyFont="1"/>
    <xf numFmtId="169" fontId="14" fillId="0" borderId="0" xfId="7" applyNumberFormat="1" applyFont="1"/>
    <xf numFmtId="0" fontId="6" fillId="0" borderId="0" xfId="7"/>
    <xf numFmtId="14" fontId="14" fillId="0" borderId="0" xfId="7" applyNumberFormat="1" applyFont="1" applyAlignment="1">
      <alignment horizontal="left"/>
    </xf>
    <xf numFmtId="0" fontId="16" fillId="0" borderId="0" xfId="7" applyFont="1" applyAlignment="1">
      <alignment horizontal="center"/>
    </xf>
    <xf numFmtId="171" fontId="16" fillId="0" borderId="0" xfId="8" applyNumberFormat="1" applyFont="1" applyAlignment="1">
      <alignment horizontal="center"/>
    </xf>
    <xf numFmtId="172" fontId="16" fillId="0" borderId="0" xfId="6" applyNumberFormat="1" applyFont="1" applyAlignment="1">
      <alignment horizontal="right"/>
    </xf>
    <xf numFmtId="172" fontId="14" fillId="0" borderId="0" xfId="6" applyNumberFormat="1" applyFont="1"/>
    <xf numFmtId="171" fontId="6" fillId="0" borderId="0" xfId="8" applyNumberFormat="1" applyFont="1" applyAlignment="1">
      <alignment horizontal="center"/>
    </xf>
    <xf numFmtId="172" fontId="6" fillId="0" borderId="0" xfId="6" applyNumberFormat="1" applyFont="1" applyAlignment="1">
      <alignment horizontal="right"/>
    </xf>
    <xf numFmtId="171" fontId="14" fillId="0" borderId="0" xfId="8" applyNumberFormat="1" applyFont="1" applyAlignment="1">
      <alignment horizontal="center"/>
    </xf>
    <xf numFmtId="172" fontId="14" fillId="0" borderId="0" xfId="6" applyNumberFormat="1" applyFont="1" applyAlignment="1">
      <alignment horizontal="right"/>
    </xf>
    <xf numFmtId="172" fontId="14" fillId="0" borderId="0" xfId="7" applyNumberFormat="1" applyFont="1"/>
    <xf numFmtId="171" fontId="14" fillId="0" borderId="9" xfId="8" applyNumberFormat="1" applyFont="1" applyBorder="1" applyAlignment="1">
      <alignment horizontal="center"/>
    </xf>
    <xf numFmtId="172" fontId="14" fillId="0" borderId="9" xfId="6" applyNumberFormat="1" applyFont="1" applyBorder="1" applyAlignment="1">
      <alignment horizontal="right"/>
    </xf>
    <xf numFmtId="171" fontId="15" fillId="0" borderId="0" xfId="6" applyNumberFormat="1" applyFont="1" applyAlignment="1">
      <alignment horizontal="right"/>
    </xf>
    <xf numFmtId="172" fontId="15" fillId="0" borderId="0" xfId="6" applyNumberFormat="1" applyFont="1" applyAlignment="1">
      <alignment horizontal="right"/>
    </xf>
    <xf numFmtId="0" fontId="16" fillId="0" borderId="0" xfId="7" applyFont="1"/>
    <xf numFmtId="171" fontId="6" fillId="0" borderId="9" xfId="8" applyNumberFormat="1" applyFont="1" applyBorder="1" applyAlignment="1">
      <alignment horizontal="center"/>
    </xf>
    <xf numFmtId="172" fontId="6" fillId="0" borderId="9" xfId="6" applyNumberFormat="1" applyFont="1" applyBorder="1" applyAlignment="1">
      <alignment horizontal="right"/>
    </xf>
    <xf numFmtId="0" fontId="6" fillId="0" borderId="7" xfId="7" applyBorder="1"/>
    <xf numFmtId="171" fontId="6" fillId="0" borderId="0" xfId="6" applyNumberFormat="1" applyFont="1" applyAlignment="1">
      <alignment horizontal="right"/>
    </xf>
    <xf numFmtId="171" fontId="16" fillId="0" borderId="13" xfId="8" applyNumberFormat="1" applyFont="1" applyBorder="1" applyAlignment="1">
      <alignment horizontal="center"/>
    </xf>
    <xf numFmtId="172" fontId="16" fillId="0" borderId="13" xfId="6" applyNumberFormat="1" applyFont="1" applyBorder="1" applyAlignment="1">
      <alignment horizontal="right"/>
    </xf>
    <xf numFmtId="173" fontId="6" fillId="0" borderId="0" xfId="7" applyNumberFormat="1"/>
    <xf numFmtId="170" fontId="6" fillId="0" borderId="0" xfId="8" applyFont="1"/>
    <xf numFmtId="172" fontId="6" fillId="0" borderId="0" xfId="6" applyNumberFormat="1" applyFont="1"/>
    <xf numFmtId="173" fontId="16" fillId="0" borderId="9" xfId="7" applyNumberFormat="1" applyFont="1" applyBorder="1"/>
    <xf numFmtId="173" fontId="6" fillId="0" borderId="9" xfId="7" applyNumberFormat="1" applyBorder="1"/>
    <xf numFmtId="170" fontId="16" fillId="0" borderId="9" xfId="8" applyFont="1" applyBorder="1"/>
    <xf numFmtId="172" fontId="6" fillId="0" borderId="9" xfId="6" applyNumberFormat="1" applyFont="1" applyBorder="1"/>
    <xf numFmtId="173" fontId="16" fillId="0" borderId="0" xfId="7" applyNumberFormat="1" applyFont="1"/>
    <xf numFmtId="0" fontId="8" fillId="0" borderId="0" xfId="7" applyFont="1" applyAlignment="1">
      <alignment horizontal="center" vertical="center" wrapText="1"/>
    </xf>
    <xf numFmtId="0" fontId="14" fillId="0" borderId="8" xfId="7" applyFont="1" applyBorder="1"/>
    <xf numFmtId="0" fontId="14" fillId="0" borderId="9" xfId="7" applyFont="1" applyBorder="1"/>
    <xf numFmtId="173" fontId="14" fillId="0" borderId="9" xfId="7" applyNumberFormat="1" applyFont="1" applyBorder="1"/>
    <xf numFmtId="0" fontId="14" fillId="0" borderId="10" xfId="7" applyFont="1" applyBorder="1"/>
    <xf numFmtId="0" fontId="14" fillId="0" borderId="2" xfId="7" applyFont="1" applyBorder="1" applyAlignment="1">
      <alignment horizontal="center"/>
    </xf>
    <xf numFmtId="0" fontId="14" fillId="0" borderId="3" xfId="7" applyFont="1" applyBorder="1" applyAlignment="1">
      <alignment horizontal="center"/>
    </xf>
    <xf numFmtId="0" fontId="15" fillId="0" borderId="2" xfId="7" applyFont="1" applyBorder="1" applyAlignment="1">
      <alignment horizontal="center" vertical="center"/>
    </xf>
    <xf numFmtId="0" fontId="15" fillId="0" borderId="4" xfId="7" applyFont="1" applyBorder="1" applyAlignment="1">
      <alignment horizontal="center" vertical="center"/>
    </xf>
    <xf numFmtId="0" fontId="15" fillId="0" borderId="3" xfId="7" applyFont="1" applyBorder="1" applyAlignment="1">
      <alignment horizontal="center" vertical="center"/>
    </xf>
    <xf numFmtId="0" fontId="15" fillId="0" borderId="5" xfId="7" applyFont="1" applyBorder="1" applyAlignment="1">
      <alignment horizontal="center" vertical="center"/>
    </xf>
    <xf numFmtId="0" fontId="14" fillId="0" borderId="8" xfId="7" applyFont="1" applyBorder="1" applyAlignment="1">
      <alignment horizontal="center"/>
    </xf>
    <xf numFmtId="0" fontId="14" fillId="0" borderId="10" xfId="7" applyFont="1" applyBorder="1" applyAlignment="1">
      <alignment horizontal="center"/>
    </xf>
    <xf numFmtId="0" fontId="15" fillId="0" borderId="14" xfId="7" applyFont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0" fontId="15" fillId="0" borderId="16" xfId="7" applyFont="1" applyBorder="1" applyAlignment="1">
      <alignment horizontal="center" vertical="center" wrapText="1"/>
    </xf>
    <xf numFmtId="0" fontId="15" fillId="0" borderId="17" xfId="7" applyFont="1" applyBorder="1" applyAlignment="1">
      <alignment horizontal="center" vertical="center"/>
    </xf>
    <xf numFmtId="0" fontId="14" fillId="4" borderId="0" xfId="7" applyFont="1" applyFill="1"/>
    <xf numFmtId="0" fontId="15" fillId="0" borderId="0" xfId="7" applyFont="1" applyAlignment="1">
      <alignment horizontal="center"/>
    </xf>
    <xf numFmtId="164" fontId="15" fillId="0" borderId="0" xfId="1" applyNumberFormat="1" applyFont="1"/>
    <xf numFmtId="174" fontId="15" fillId="0" borderId="0" xfId="1" applyNumberFormat="1" applyFont="1" applyAlignment="1">
      <alignment horizontal="right"/>
    </xf>
    <xf numFmtId="164" fontId="14" fillId="0" borderId="0" xfId="1" applyNumberFormat="1" applyFont="1" applyAlignment="1">
      <alignment horizontal="center"/>
    </xf>
    <xf numFmtId="174" fontId="14" fillId="0" borderId="0" xfId="1" applyNumberFormat="1" applyFont="1" applyAlignment="1">
      <alignment horizontal="right"/>
    </xf>
    <xf numFmtId="164" fontId="14" fillId="0" borderId="18" xfId="1" applyNumberFormat="1" applyFont="1" applyBorder="1" applyAlignment="1">
      <alignment horizontal="center"/>
    </xf>
    <xf numFmtId="174" fontId="14" fillId="0" borderId="18" xfId="1" applyNumberFormat="1" applyFont="1" applyBorder="1" applyAlignment="1">
      <alignment horizontal="right"/>
    </xf>
    <xf numFmtId="164" fontId="14" fillId="0" borderId="13" xfId="1" applyNumberFormat="1" applyFont="1" applyBorder="1" applyAlignment="1">
      <alignment horizontal="center"/>
    </xf>
    <xf numFmtId="174" fontId="14" fillId="0" borderId="13" xfId="1" applyNumberFormat="1" applyFont="1" applyBorder="1" applyAlignment="1">
      <alignment horizontal="right"/>
    </xf>
    <xf numFmtId="173" fontId="14" fillId="0" borderId="0" xfId="7" applyNumberFormat="1" applyFont="1"/>
    <xf numFmtId="173" fontId="14" fillId="0" borderId="0" xfId="7" applyNumberFormat="1" applyFont="1" applyAlignment="1">
      <alignment horizontal="right"/>
    </xf>
    <xf numFmtId="173" fontId="17" fillId="0" borderId="0" xfId="7" applyNumberFormat="1" applyFont="1"/>
    <xf numFmtId="0" fontId="17" fillId="0" borderId="0" xfId="7" applyFont="1"/>
    <xf numFmtId="0" fontId="8" fillId="0" borderId="0" xfId="0" applyFont="1" applyAlignment="1">
      <alignment horizontal="center" vertical="center" wrapText="1"/>
    </xf>
  </cellXfs>
  <cellStyles count="9">
    <cellStyle name="Millares" xfId="1" builtinId="3"/>
    <cellStyle name="Millares 2" xfId="5" xr:uid="{ED9CD6BD-D3AA-4E9E-9C26-81CDAC5EA652}"/>
    <cellStyle name="Millares 2 2" xfId="8" xr:uid="{2865F3F4-E004-46A2-9890-7CD28F5AC74E}"/>
    <cellStyle name="Moneda" xfId="6" builtinId="4"/>
    <cellStyle name="Normal" xfId="0" builtinId="0"/>
    <cellStyle name="Normal 10 2" xfId="3" xr:uid="{A9EDBA6A-2843-4A1E-99CB-755A47D168E5}"/>
    <cellStyle name="Normal 107 2" xfId="4" xr:uid="{51E80CC9-3B41-4ABB-A339-1865F4A3336A}"/>
    <cellStyle name="Normal 2 2" xfId="7" xr:uid="{469AF0E5-B208-4EA8-BED9-04EF94F39EE7}"/>
    <cellStyle name="Normal 3 2" xfId="2" xr:uid="{0312EE59-FB3B-42D7-85F5-AE1C2DCA28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219074</xdr:colOff>
      <xdr:row>0</xdr:row>
      <xdr:rowOff>9525</xdr:rowOff>
    </xdr:from>
    <xdr:to>
      <xdr:col>2</xdr:col>
      <xdr:colOff>552449</xdr:colOff>
      <xdr:row>6</xdr:row>
      <xdr:rowOff>99179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128E650-04ED-40F8-92C4-ABB96CBCA4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4" y="581025"/>
          <a:ext cx="1857375" cy="12326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818229FA-B6BE-4EA9-8CCD-E999B12F0E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1395976-A431-4669-AAB2-98E8BA7652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5EDBC5F-C388-42BC-9323-BEE3A673AD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DC30BBB-B8BE-41CE-92C7-0A9DA1358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E9DA8-6EE9-4AEA-BB78-D18442AD5557}">
  <sheetPr codeName="Hoja1"/>
  <dimension ref="A1:P12"/>
  <sheetViews>
    <sheetView zoomScale="80" zoomScaleNormal="80" workbookViewId="0">
      <selection activeCell="E2" sqref="E2:L2"/>
    </sheetView>
  </sheetViews>
  <sheetFormatPr baseColWidth="10" defaultRowHeight="14.5" x14ac:dyDescent="0.35"/>
  <cols>
    <col min="6" max="6" width="12.81640625" customWidth="1"/>
    <col min="12" max="12" width="12.7265625" customWidth="1"/>
    <col min="13" max="13" width="12.54296875" customWidth="1"/>
    <col min="16" max="16" width="12.7265625" customWidth="1"/>
  </cols>
  <sheetData>
    <row r="1" spans="1:16" ht="21" x14ac:dyDescent="0.5">
      <c r="C1" s="1"/>
      <c r="D1" s="2"/>
      <c r="E1" s="21" t="s">
        <v>0</v>
      </c>
      <c r="F1" s="22"/>
      <c r="G1" s="22"/>
      <c r="H1" s="22"/>
      <c r="I1" s="22"/>
      <c r="J1" s="22"/>
      <c r="K1" s="22"/>
      <c r="L1" s="22"/>
    </row>
    <row r="2" spans="1:16" ht="15.5" x14ac:dyDescent="0.35">
      <c r="C2" s="1"/>
      <c r="D2" s="2"/>
      <c r="E2" s="23" t="s">
        <v>1</v>
      </c>
      <c r="F2" s="23"/>
      <c r="G2" s="23"/>
      <c r="H2" s="23"/>
      <c r="I2" s="23"/>
      <c r="J2" s="23"/>
      <c r="K2" s="23"/>
      <c r="L2" s="23"/>
    </row>
    <row r="3" spans="1:16" ht="15.5" x14ac:dyDescent="0.35">
      <c r="C3" s="1"/>
      <c r="D3" s="2"/>
      <c r="E3" s="23" t="s">
        <v>2</v>
      </c>
      <c r="F3" s="23"/>
      <c r="G3" s="23"/>
      <c r="H3" s="23"/>
      <c r="I3" s="23"/>
      <c r="J3" s="23"/>
      <c r="K3" s="23"/>
      <c r="L3" s="23"/>
    </row>
    <row r="4" spans="1:16" ht="15.5" x14ac:dyDescent="0.35">
      <c r="C4" s="1"/>
      <c r="D4" s="2"/>
      <c r="E4" s="23" t="s">
        <v>3</v>
      </c>
      <c r="F4" s="23"/>
      <c r="G4" s="23"/>
      <c r="H4" s="23"/>
      <c r="I4" s="23"/>
      <c r="J4" s="23"/>
      <c r="K4" s="23"/>
      <c r="L4" s="23"/>
    </row>
    <row r="5" spans="1:16" ht="15.5" x14ac:dyDescent="0.35">
      <c r="C5" s="1"/>
      <c r="D5" s="3" t="s">
        <v>4</v>
      </c>
      <c r="E5" s="24" t="s">
        <v>5</v>
      </c>
      <c r="F5" s="24"/>
      <c r="G5" s="24"/>
      <c r="H5" s="24"/>
      <c r="I5" s="24"/>
      <c r="J5" s="24"/>
      <c r="K5" s="24"/>
      <c r="L5" s="24"/>
    </row>
    <row r="6" spans="1:16" x14ac:dyDescent="0.35">
      <c r="C6" s="1"/>
    </row>
    <row r="7" spans="1:16" ht="15.5" x14ac:dyDescent="0.35">
      <c r="C7" s="1"/>
      <c r="D7" s="3" t="s">
        <v>6</v>
      </c>
      <c r="F7" s="4">
        <v>45382</v>
      </c>
      <c r="L7" s="5"/>
      <c r="M7" s="5"/>
      <c r="N7" s="5"/>
      <c r="O7" s="6"/>
      <c r="P7" s="6"/>
    </row>
    <row r="8" spans="1:16" x14ac:dyDescent="0.35">
      <c r="C8" s="1"/>
    </row>
    <row r="9" spans="1:16" ht="34.5" x14ac:dyDescent="0.35">
      <c r="A9" s="18" t="s">
        <v>7</v>
      </c>
      <c r="B9" s="18" t="s">
        <v>8</v>
      </c>
      <c r="C9" s="19" t="s">
        <v>9</v>
      </c>
      <c r="D9" s="19" t="s">
        <v>10</v>
      </c>
      <c r="E9" s="8" t="s">
        <v>11</v>
      </c>
      <c r="F9" s="19" t="s">
        <v>12</v>
      </c>
      <c r="G9" s="19" t="s">
        <v>13</v>
      </c>
      <c r="H9" s="20" t="s">
        <v>14</v>
      </c>
      <c r="I9" s="20" t="s">
        <v>15</v>
      </c>
      <c r="J9" s="20" t="s">
        <v>16</v>
      </c>
      <c r="K9" s="20" t="s">
        <v>17</v>
      </c>
      <c r="L9" s="9" t="s">
        <v>18</v>
      </c>
      <c r="M9" s="9" t="s">
        <v>19</v>
      </c>
      <c r="N9" s="9" t="s">
        <v>20</v>
      </c>
      <c r="O9" s="10" t="s">
        <v>31</v>
      </c>
      <c r="P9" s="10" t="s">
        <v>21</v>
      </c>
    </row>
    <row r="10" spans="1:16" x14ac:dyDescent="0.35">
      <c r="A10" s="11" t="s">
        <v>22</v>
      </c>
      <c r="B10" s="12" t="s">
        <v>23</v>
      </c>
      <c r="C10" s="13" t="s">
        <v>24</v>
      </c>
      <c r="D10" s="14">
        <v>45093</v>
      </c>
      <c r="E10" s="14">
        <v>45117</v>
      </c>
      <c r="F10" s="13" t="s">
        <v>25</v>
      </c>
      <c r="G10" s="13" t="s">
        <v>26</v>
      </c>
      <c r="H10" s="15">
        <v>576149</v>
      </c>
      <c r="I10" s="15">
        <v>0</v>
      </c>
      <c r="J10" s="15">
        <v>0</v>
      </c>
      <c r="K10" s="15">
        <v>576149</v>
      </c>
      <c r="L10" s="16">
        <v>0</v>
      </c>
      <c r="M10" s="16">
        <v>0</v>
      </c>
      <c r="N10" s="16">
        <v>0</v>
      </c>
      <c r="O10" s="17">
        <v>0</v>
      </c>
      <c r="P10" s="17">
        <v>576149</v>
      </c>
    </row>
    <row r="11" spans="1:16" x14ac:dyDescent="0.35">
      <c r="A11" s="11" t="s">
        <v>22</v>
      </c>
      <c r="B11" s="12" t="s">
        <v>27</v>
      </c>
      <c r="C11" s="13" t="s">
        <v>28</v>
      </c>
      <c r="D11" s="14">
        <v>45298</v>
      </c>
      <c r="E11" s="14">
        <v>45332</v>
      </c>
      <c r="F11" s="13" t="s">
        <v>29</v>
      </c>
      <c r="G11" s="13" t="s">
        <v>30</v>
      </c>
      <c r="H11" s="15">
        <v>81400</v>
      </c>
      <c r="I11" s="15">
        <v>0</v>
      </c>
      <c r="J11" s="15">
        <v>0</v>
      </c>
      <c r="K11" s="15">
        <v>81400</v>
      </c>
      <c r="L11" s="16">
        <v>0</v>
      </c>
      <c r="M11" s="16">
        <v>0</v>
      </c>
      <c r="N11" s="16">
        <v>0</v>
      </c>
      <c r="O11" s="17">
        <v>0</v>
      </c>
      <c r="P11" s="17">
        <v>81400</v>
      </c>
    </row>
    <row r="12" spans="1:16" x14ac:dyDescent="0.35">
      <c r="P12" s="7">
        <f>SUM(P10:P11)</f>
        <v>657549</v>
      </c>
    </row>
  </sheetData>
  <mergeCells count="5">
    <mergeCell ref="E1:L1"/>
    <mergeCell ref="E2:L2"/>
    <mergeCell ref="E3:L3"/>
    <mergeCell ref="E4:L4"/>
    <mergeCell ref="E5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C62A4-2C02-40E6-B931-116009A99968}">
  <sheetPr codeName="Hoja2"/>
  <dimension ref="A1:P4"/>
  <sheetViews>
    <sheetView topLeftCell="E1" workbookViewId="0">
      <selection activeCell="I3" sqref="I3"/>
    </sheetView>
  </sheetViews>
  <sheetFormatPr baseColWidth="10" defaultRowHeight="14.5" x14ac:dyDescent="0.35"/>
  <cols>
    <col min="1" max="1" width="10.7265625" bestFit="1" customWidth="1"/>
    <col min="2" max="2" width="13" bestFit="1" customWidth="1"/>
    <col min="3" max="3" width="11.453125" bestFit="1" customWidth="1"/>
    <col min="4" max="4" width="16.1796875" bestFit="1" customWidth="1"/>
    <col min="5" max="5" width="8.90625" bestFit="1" customWidth="1"/>
    <col min="6" max="6" width="17.1796875" style="41" bestFit="1" customWidth="1"/>
    <col min="7" max="7" width="8.453125" bestFit="1" customWidth="1"/>
    <col min="8" max="8" width="10.6328125" bestFit="1" customWidth="1"/>
    <col min="9" max="9" width="7.6328125" bestFit="1" customWidth="1"/>
    <col min="10" max="10" width="10.81640625" bestFit="1" customWidth="1"/>
    <col min="11" max="11" width="27" bestFit="1" customWidth="1"/>
    <col min="12" max="12" width="8.54296875" bestFit="1" customWidth="1"/>
    <col min="13" max="13" width="10.26953125" bestFit="1" customWidth="1"/>
    <col min="14" max="14" width="10.6328125" bestFit="1" customWidth="1"/>
    <col min="15" max="15" width="14.36328125" customWidth="1"/>
  </cols>
  <sheetData>
    <row r="1" spans="1:16" ht="30" x14ac:dyDescent="0.35">
      <c r="A1" s="25" t="s">
        <v>32</v>
      </c>
      <c r="B1" s="25" t="s">
        <v>37</v>
      </c>
      <c r="C1" s="25" t="s">
        <v>7</v>
      </c>
      <c r="D1" s="25" t="s">
        <v>8</v>
      </c>
      <c r="E1" s="26" t="s">
        <v>9</v>
      </c>
      <c r="F1" s="38" t="s">
        <v>35</v>
      </c>
      <c r="G1" s="26" t="s">
        <v>10</v>
      </c>
      <c r="H1" s="27" t="s">
        <v>11</v>
      </c>
      <c r="I1" s="38" t="s">
        <v>36</v>
      </c>
      <c r="J1" s="26" t="s">
        <v>12</v>
      </c>
      <c r="K1" s="26" t="s">
        <v>13</v>
      </c>
      <c r="L1" s="28" t="s">
        <v>14</v>
      </c>
      <c r="M1" s="28" t="s">
        <v>17</v>
      </c>
      <c r="N1" s="29" t="s">
        <v>21</v>
      </c>
      <c r="O1" s="42" t="s">
        <v>39</v>
      </c>
      <c r="P1" s="28" t="s">
        <v>41</v>
      </c>
    </row>
    <row r="2" spans="1:16" x14ac:dyDescent="0.35">
      <c r="A2" s="30">
        <v>837000974</v>
      </c>
      <c r="B2" s="30" t="s">
        <v>38</v>
      </c>
      <c r="C2" s="30" t="s">
        <v>22</v>
      </c>
      <c r="D2" s="31" t="s">
        <v>23</v>
      </c>
      <c r="E2" s="32" t="s">
        <v>24</v>
      </c>
      <c r="F2" s="39" t="s">
        <v>33</v>
      </c>
      <c r="G2" s="33">
        <v>45093</v>
      </c>
      <c r="H2" s="33">
        <v>45117</v>
      </c>
      <c r="I2" s="33"/>
      <c r="J2" s="32" t="s">
        <v>25</v>
      </c>
      <c r="K2" s="32" t="s">
        <v>26</v>
      </c>
      <c r="L2" s="35">
        <v>576149</v>
      </c>
      <c r="M2" s="35">
        <v>576149</v>
      </c>
      <c r="N2" s="36">
        <v>576149</v>
      </c>
      <c r="O2" s="30" t="s">
        <v>40</v>
      </c>
      <c r="P2" s="43">
        <v>45382</v>
      </c>
    </row>
    <row r="3" spans="1:16" x14ac:dyDescent="0.35">
      <c r="A3" s="30">
        <v>837000974</v>
      </c>
      <c r="B3" s="30" t="s">
        <v>38</v>
      </c>
      <c r="C3" s="30" t="s">
        <v>22</v>
      </c>
      <c r="D3" s="31" t="s">
        <v>27</v>
      </c>
      <c r="E3" s="32" t="s">
        <v>28</v>
      </c>
      <c r="F3" s="39" t="s">
        <v>34</v>
      </c>
      <c r="G3" s="33">
        <v>45298</v>
      </c>
      <c r="H3" s="33">
        <v>45332</v>
      </c>
      <c r="I3" s="33"/>
      <c r="J3" s="32" t="s">
        <v>29</v>
      </c>
      <c r="K3" s="32" t="s">
        <v>30</v>
      </c>
      <c r="L3" s="35">
        <v>81400</v>
      </c>
      <c r="M3" s="35">
        <v>81400</v>
      </c>
      <c r="N3" s="36">
        <v>81400</v>
      </c>
      <c r="O3" s="30" t="s">
        <v>40</v>
      </c>
      <c r="P3" s="43">
        <v>45382</v>
      </c>
    </row>
    <row r="4" spans="1:16" x14ac:dyDescent="0.35">
      <c r="C4" s="34"/>
      <c r="D4" s="34"/>
      <c r="E4" s="34"/>
      <c r="F4" s="40"/>
      <c r="G4" s="34"/>
      <c r="H4" s="34"/>
      <c r="I4" s="34"/>
      <c r="J4" s="34"/>
      <c r="K4" s="34"/>
      <c r="L4" s="37"/>
      <c r="M4" s="37"/>
      <c r="N4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8C283-67C8-43B5-931F-6835DB31D49D}">
  <sheetPr codeName="Hoja3"/>
  <dimension ref="B1:N44"/>
  <sheetViews>
    <sheetView showGridLines="0" tabSelected="1" zoomScale="80" zoomScaleNormal="80" workbookViewId="0">
      <selection activeCell="N24" sqref="N24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42</v>
      </c>
      <c r="E2" s="48"/>
      <c r="F2" s="48"/>
      <c r="G2" s="48"/>
      <c r="H2" s="48"/>
      <c r="I2" s="49"/>
      <c r="J2" s="50" t="s">
        <v>43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44</v>
      </c>
      <c r="E4" s="48"/>
      <c r="F4" s="48"/>
      <c r="G4" s="48"/>
      <c r="H4" s="48"/>
      <c r="I4" s="49"/>
      <c r="J4" s="50" t="s">
        <v>45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75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76</v>
      </c>
      <c r="J11" s="64"/>
    </row>
    <row r="12" spans="2:10" ht="13" x14ac:dyDescent="0.3">
      <c r="B12" s="63"/>
      <c r="C12" s="65" t="s">
        <v>77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78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79</v>
      </c>
      <c r="D16" s="66"/>
      <c r="G16" s="68"/>
      <c r="H16" s="70" t="s">
        <v>46</v>
      </c>
      <c r="I16" s="70" t="s">
        <v>47</v>
      </c>
      <c r="J16" s="64"/>
    </row>
    <row r="17" spans="2:14" ht="13" x14ac:dyDescent="0.3">
      <c r="B17" s="63"/>
      <c r="C17" s="65" t="s">
        <v>48</v>
      </c>
      <c r="D17" s="65"/>
      <c r="E17" s="65"/>
      <c r="F17" s="65"/>
      <c r="G17" s="68"/>
      <c r="H17" s="71">
        <v>2</v>
      </c>
      <c r="I17" s="72">
        <v>657549</v>
      </c>
      <c r="J17" s="64"/>
    </row>
    <row r="18" spans="2:14" x14ac:dyDescent="0.25">
      <c r="B18" s="63"/>
      <c r="C18" s="44" t="s">
        <v>49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50</v>
      </c>
      <c r="G19" s="68"/>
      <c r="H19" s="74">
        <v>0</v>
      </c>
      <c r="I19" s="75">
        <v>0</v>
      </c>
      <c r="J19" s="64"/>
    </row>
    <row r="20" spans="2:14" x14ac:dyDescent="0.25">
      <c r="B20" s="63"/>
      <c r="C20" s="44" t="s">
        <v>51</v>
      </c>
      <c r="H20" s="76">
        <v>2</v>
      </c>
      <c r="I20" s="77">
        <v>657549</v>
      </c>
      <c r="J20" s="64"/>
    </row>
    <row r="21" spans="2:14" x14ac:dyDescent="0.25">
      <c r="B21" s="63"/>
      <c r="C21" s="44" t="s">
        <v>52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53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54</v>
      </c>
      <c r="D23" s="65"/>
      <c r="E23" s="65"/>
      <c r="F23" s="65"/>
      <c r="H23" s="81">
        <f>H18+H19+H20+H21+H22</f>
        <v>2</v>
      </c>
      <c r="I23" s="82">
        <f>I18+I19+I20+I21+I22</f>
        <v>657549</v>
      </c>
      <c r="J23" s="64"/>
    </row>
    <row r="24" spans="2:14" x14ac:dyDescent="0.25">
      <c r="B24" s="63"/>
      <c r="C24" s="44" t="s">
        <v>55</v>
      </c>
      <c r="H24" s="76">
        <v>0</v>
      </c>
      <c r="I24" s="77">
        <v>0</v>
      </c>
      <c r="J24" s="64"/>
    </row>
    <row r="25" spans="2:14" ht="13" thickBot="1" x14ac:dyDescent="0.3">
      <c r="B25" s="63"/>
      <c r="C25" s="44" t="s">
        <v>56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57</v>
      </c>
      <c r="D26" s="65"/>
      <c r="E26" s="65"/>
      <c r="F26" s="65"/>
      <c r="H26" s="81">
        <f>H24+H25</f>
        <v>0</v>
      </c>
      <c r="I26" s="82">
        <f>I24+I25</f>
        <v>0</v>
      </c>
      <c r="J26" s="64"/>
    </row>
    <row r="27" spans="2:14" ht="13.5" thickBot="1" x14ac:dyDescent="0.35">
      <c r="B27" s="63"/>
      <c r="C27" s="68" t="s">
        <v>58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59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60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2</v>
      </c>
      <c r="I31" s="75">
        <f>I23+I26+I28</f>
        <v>657549</v>
      </c>
      <c r="J31" s="86"/>
    </row>
    <row r="32" spans="2:14" ht="9.75" customHeight="1" x14ac:dyDescent="0.35">
      <c r="B32" s="63"/>
      <c r="C32" s="68"/>
      <c r="D32" s="68"/>
      <c r="E32" s="68"/>
      <c r="F32" s="68"/>
      <c r="G32" s="90"/>
      <c r="H32" s="91"/>
      <c r="I32" s="92"/>
      <c r="J32" s="86"/>
      <c r="L32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80</v>
      </c>
      <c r="D38" s="90"/>
      <c r="E38" s="68"/>
      <c r="F38" s="68"/>
      <c r="G38" s="68"/>
      <c r="H38" s="97" t="s">
        <v>61</v>
      </c>
      <c r="I38" s="90"/>
      <c r="J38" s="86"/>
    </row>
    <row r="39" spans="2:10" ht="13" x14ac:dyDescent="0.3">
      <c r="B39" s="63"/>
      <c r="C39" s="83" t="s">
        <v>81</v>
      </c>
      <c r="D39" s="68"/>
      <c r="E39" s="68"/>
      <c r="F39" s="68"/>
      <c r="G39" s="68"/>
      <c r="H39" s="83" t="s">
        <v>62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63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64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BCD9B-A6CF-49BE-8ACD-4C9CB4805B62}">
  <sheetPr codeName="Hoja4"/>
  <dimension ref="A1:I29"/>
  <sheetViews>
    <sheetView showGridLines="0" zoomScale="80" zoomScaleNormal="80" workbookViewId="0">
      <selection activeCell="G29" sqref="G29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8.90625" bestFit="1" customWidth="1"/>
    <col min="9" max="9" width="19.1796875" customWidth="1"/>
  </cols>
  <sheetData>
    <row r="1" spans="1:9" ht="19.5" customHeight="1" thickBot="1" x14ac:dyDescent="0.4">
      <c r="A1" s="103"/>
      <c r="B1" s="104"/>
      <c r="C1" s="105" t="s">
        <v>65</v>
      </c>
      <c r="D1" s="106"/>
      <c r="E1" s="106"/>
      <c r="F1" s="106"/>
      <c r="G1" s="106"/>
      <c r="H1" s="107"/>
      <c r="I1" s="108" t="s">
        <v>43</v>
      </c>
    </row>
    <row r="2" spans="1:9" ht="42" customHeight="1" thickBot="1" x14ac:dyDescent="0.4">
      <c r="A2" s="109"/>
      <c r="B2" s="110"/>
      <c r="C2" s="111" t="s">
        <v>66</v>
      </c>
      <c r="D2" s="112"/>
      <c r="E2" s="112"/>
      <c r="F2" s="112"/>
      <c r="G2" s="112"/>
      <c r="H2" s="113"/>
      <c r="I2" s="114" t="s">
        <v>67</v>
      </c>
    </row>
    <row r="3" spans="1:9" x14ac:dyDescent="0.35">
      <c r="A3" s="63"/>
      <c r="B3" s="44"/>
      <c r="C3" s="44"/>
      <c r="D3" s="44"/>
      <c r="E3" s="44"/>
      <c r="F3" s="44"/>
      <c r="G3" s="44"/>
      <c r="H3" s="44"/>
      <c r="I3" s="64"/>
    </row>
    <row r="4" spans="1:9" x14ac:dyDescent="0.35">
      <c r="A4" s="63"/>
      <c r="B4" s="44"/>
      <c r="C4" s="44"/>
      <c r="D4" s="44"/>
      <c r="E4" s="44"/>
      <c r="F4" s="44"/>
      <c r="G4" s="44"/>
      <c r="H4" s="44"/>
      <c r="I4" s="64"/>
    </row>
    <row r="5" spans="1:9" x14ac:dyDescent="0.35">
      <c r="A5" s="63"/>
      <c r="B5" s="65" t="s">
        <v>75</v>
      </c>
      <c r="C5" s="67"/>
      <c r="D5" s="66"/>
      <c r="E5" s="44"/>
      <c r="F5" s="44"/>
      <c r="G5" s="44"/>
      <c r="H5" s="44"/>
      <c r="I5" s="64"/>
    </row>
    <row r="6" spans="1:9" x14ac:dyDescent="0.35">
      <c r="A6" s="63"/>
      <c r="B6" s="44"/>
      <c r="C6" s="44"/>
      <c r="D6" s="44"/>
      <c r="E6" s="44"/>
      <c r="F6" s="44"/>
      <c r="G6" s="44"/>
      <c r="H6" s="44"/>
      <c r="I6" s="64"/>
    </row>
    <row r="7" spans="1:9" x14ac:dyDescent="0.35">
      <c r="A7" s="63"/>
      <c r="B7" s="65" t="s">
        <v>76</v>
      </c>
      <c r="C7" s="44"/>
      <c r="D7" s="44"/>
      <c r="E7" s="44"/>
      <c r="F7" s="44"/>
      <c r="G7" s="44"/>
      <c r="H7" s="44"/>
      <c r="I7" s="64"/>
    </row>
    <row r="8" spans="1:9" x14ac:dyDescent="0.35">
      <c r="A8" s="63"/>
      <c r="B8" s="65" t="s">
        <v>77</v>
      </c>
      <c r="C8" s="44"/>
      <c r="D8" s="44"/>
      <c r="E8" s="44"/>
      <c r="F8" s="44"/>
      <c r="G8" s="44"/>
      <c r="H8" s="44"/>
      <c r="I8" s="64"/>
    </row>
    <row r="9" spans="1:9" x14ac:dyDescent="0.35">
      <c r="A9" s="63"/>
      <c r="B9" s="44"/>
      <c r="C9" s="44"/>
      <c r="D9" s="44"/>
      <c r="E9" s="44"/>
      <c r="F9" s="44"/>
      <c r="G9" s="44"/>
      <c r="H9" s="44"/>
      <c r="I9" s="64"/>
    </row>
    <row r="10" spans="1:9" x14ac:dyDescent="0.35">
      <c r="A10" s="63"/>
      <c r="B10" s="68" t="s">
        <v>82</v>
      </c>
      <c r="C10" s="44"/>
      <c r="D10" s="44"/>
      <c r="E10" s="44"/>
      <c r="F10" s="44"/>
      <c r="G10" s="44"/>
      <c r="H10" s="44"/>
      <c r="I10" s="64"/>
    </row>
    <row r="11" spans="1:9" x14ac:dyDescent="0.35">
      <c r="A11" s="63"/>
      <c r="B11" s="69"/>
      <c r="C11" s="44"/>
      <c r="D11" s="44"/>
      <c r="E11" s="44"/>
      <c r="F11" s="44"/>
      <c r="G11" s="44"/>
      <c r="H11" s="44"/>
      <c r="I11" s="64"/>
    </row>
    <row r="12" spans="1:9" x14ac:dyDescent="0.35">
      <c r="A12" s="63"/>
      <c r="B12" s="115" t="s">
        <v>83</v>
      </c>
      <c r="C12" s="66"/>
      <c r="D12" s="44"/>
      <c r="E12" s="44"/>
      <c r="F12" s="44"/>
      <c r="G12" s="116" t="s">
        <v>68</v>
      </c>
      <c r="H12" s="116" t="s">
        <v>69</v>
      </c>
      <c r="I12" s="64"/>
    </row>
    <row r="13" spans="1:9" x14ac:dyDescent="0.35">
      <c r="A13" s="63"/>
      <c r="B13" s="65" t="s">
        <v>48</v>
      </c>
      <c r="C13" s="65"/>
      <c r="D13" s="65"/>
      <c r="E13" s="65"/>
      <c r="F13" s="44"/>
      <c r="G13" s="117">
        <f>SUM(G14:G18)</f>
        <v>2</v>
      </c>
      <c r="H13" s="117">
        <f>SUM(H14:H18)</f>
        <v>657549</v>
      </c>
      <c r="I13" s="64"/>
    </row>
    <row r="14" spans="1:9" x14ac:dyDescent="0.35">
      <c r="A14" s="63"/>
      <c r="B14" s="44" t="s">
        <v>49</v>
      </c>
      <c r="C14" s="44"/>
      <c r="D14" s="44"/>
      <c r="E14" s="44"/>
      <c r="F14" s="44"/>
      <c r="G14" s="119">
        <v>0</v>
      </c>
      <c r="H14" s="120">
        <v>0</v>
      </c>
      <c r="I14" s="64"/>
    </row>
    <row r="15" spans="1:9" x14ac:dyDescent="0.35">
      <c r="A15" s="63"/>
      <c r="B15" s="44" t="s">
        <v>50</v>
      </c>
      <c r="C15" s="44"/>
      <c r="D15" s="44"/>
      <c r="E15" s="44"/>
      <c r="F15" s="44"/>
      <c r="G15" s="119">
        <v>0</v>
      </c>
      <c r="H15" s="120">
        <v>0</v>
      </c>
      <c r="I15" s="64"/>
    </row>
    <row r="16" spans="1:9" x14ac:dyDescent="0.35">
      <c r="A16" s="63"/>
      <c r="B16" s="44" t="s">
        <v>51</v>
      </c>
      <c r="C16" s="44"/>
      <c r="D16" s="44"/>
      <c r="E16" s="44"/>
      <c r="F16" s="44"/>
      <c r="G16" s="119">
        <f>'FOR-CSA-018 '!H20</f>
        <v>2</v>
      </c>
      <c r="H16" s="120">
        <f>'FOR-CSA-018 '!I20</f>
        <v>657549</v>
      </c>
      <c r="I16" s="64"/>
    </row>
    <row r="17" spans="1:9" x14ac:dyDescent="0.35">
      <c r="A17" s="63"/>
      <c r="B17" s="44" t="s">
        <v>52</v>
      </c>
      <c r="C17" s="44"/>
      <c r="D17" s="44"/>
      <c r="E17" s="44"/>
      <c r="F17" s="44"/>
      <c r="G17" s="119">
        <v>0</v>
      </c>
      <c r="H17" s="120">
        <v>0</v>
      </c>
      <c r="I17" s="64"/>
    </row>
    <row r="18" spans="1:9" x14ac:dyDescent="0.35">
      <c r="A18" s="63"/>
      <c r="B18" s="44" t="s">
        <v>70</v>
      </c>
      <c r="C18" s="44"/>
      <c r="D18" s="44"/>
      <c r="E18" s="44"/>
      <c r="F18" s="44"/>
      <c r="G18" s="121">
        <v>0</v>
      </c>
      <c r="H18" s="122">
        <v>0</v>
      </c>
      <c r="I18" s="64"/>
    </row>
    <row r="19" spans="1:9" x14ac:dyDescent="0.35">
      <c r="A19" s="63"/>
      <c r="B19" s="65" t="s">
        <v>71</v>
      </c>
      <c r="C19" s="65"/>
      <c r="D19" s="65"/>
      <c r="E19" s="65"/>
      <c r="F19" s="44"/>
      <c r="G19" s="119">
        <f>SUM(G14:G18)</f>
        <v>2</v>
      </c>
      <c r="H19" s="118">
        <f>(H14+H15+H16+H17+H18)</f>
        <v>657549</v>
      </c>
      <c r="I19" s="64"/>
    </row>
    <row r="20" spans="1:9" ht="15" thickBot="1" x14ac:dyDescent="0.4">
      <c r="A20" s="63"/>
      <c r="B20" s="65"/>
      <c r="C20" s="65"/>
      <c r="D20" s="44"/>
      <c r="E20" s="44"/>
      <c r="F20" s="44"/>
      <c r="G20" s="123"/>
      <c r="H20" s="124"/>
      <c r="I20" s="64"/>
    </row>
    <row r="21" spans="1:9" ht="15" thickTop="1" x14ac:dyDescent="0.35">
      <c r="A21" s="63"/>
      <c r="B21" s="65"/>
      <c r="C21" s="65"/>
      <c r="D21" s="44"/>
      <c r="E21" s="44"/>
      <c r="F21" s="44"/>
      <c r="G21" s="125"/>
      <c r="H21" s="126"/>
      <c r="I21" s="64"/>
    </row>
    <row r="22" spans="1:9" x14ac:dyDescent="0.35">
      <c r="A22" s="63"/>
      <c r="B22" s="44"/>
      <c r="C22" s="44"/>
      <c r="D22" s="44"/>
      <c r="E22" s="44"/>
      <c r="F22" s="125"/>
      <c r="G22" s="125"/>
      <c r="H22" s="125"/>
      <c r="I22" s="64"/>
    </row>
    <row r="23" spans="1:9" ht="15" thickBot="1" x14ac:dyDescent="0.4">
      <c r="A23" s="63"/>
      <c r="B23" s="101"/>
      <c r="C23" s="101"/>
      <c r="D23" s="44"/>
      <c r="E23" s="44"/>
      <c r="F23" s="101"/>
      <c r="G23" s="125"/>
      <c r="H23" s="125"/>
      <c r="I23" s="64"/>
    </row>
    <row r="24" spans="1:9" x14ac:dyDescent="0.35">
      <c r="A24" s="63"/>
      <c r="B24" s="90" t="s">
        <v>72</v>
      </c>
      <c r="C24" s="127"/>
      <c r="D24" s="128"/>
      <c r="E24" s="128"/>
      <c r="F24" s="90" t="s">
        <v>72</v>
      </c>
      <c r="G24" s="125"/>
      <c r="H24" s="125"/>
      <c r="I24" s="64"/>
    </row>
    <row r="25" spans="1:9" x14ac:dyDescent="0.35">
      <c r="A25" s="63"/>
      <c r="B25" s="83" t="s">
        <v>80</v>
      </c>
      <c r="C25" s="127"/>
      <c r="D25" s="128"/>
      <c r="E25" s="128"/>
      <c r="F25" s="97" t="s">
        <v>62</v>
      </c>
      <c r="G25" s="125"/>
      <c r="H25" s="125"/>
      <c r="I25" s="64"/>
    </row>
    <row r="26" spans="1:9" x14ac:dyDescent="0.35">
      <c r="A26" s="63"/>
      <c r="B26" s="83" t="s">
        <v>81</v>
      </c>
      <c r="C26" s="125"/>
      <c r="D26" s="44"/>
      <c r="E26" s="44"/>
      <c r="F26" s="97" t="s">
        <v>73</v>
      </c>
      <c r="G26" s="125"/>
      <c r="H26" s="125"/>
      <c r="I26" s="64"/>
    </row>
    <row r="27" spans="1:9" x14ac:dyDescent="0.35">
      <c r="A27" s="63"/>
      <c r="B27" s="127"/>
      <c r="C27" s="125"/>
      <c r="D27" s="44"/>
      <c r="E27" s="44"/>
      <c r="F27" s="127"/>
      <c r="G27" s="125"/>
      <c r="H27" s="125"/>
      <c r="I27" s="64"/>
    </row>
    <row r="28" spans="1:9" ht="28" customHeight="1" x14ac:dyDescent="0.35">
      <c r="A28" s="63"/>
      <c r="B28" s="129" t="s">
        <v>74</v>
      </c>
      <c r="C28" s="129"/>
      <c r="D28" s="129"/>
      <c r="E28" s="129"/>
      <c r="F28" s="129"/>
      <c r="G28" s="129"/>
      <c r="H28" s="129"/>
      <c r="I28" s="64"/>
    </row>
    <row r="29" spans="1:9" ht="15" thickBot="1" x14ac:dyDescent="0.4">
      <c r="A29" s="99"/>
      <c r="B29" s="100"/>
      <c r="C29" s="100"/>
      <c r="D29" s="100"/>
      <c r="E29" s="100"/>
      <c r="F29" s="101"/>
      <c r="G29" s="101"/>
      <c r="H29" s="101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clinlajas</dc:creator>
  <cp:lastModifiedBy>Stephaney Solarte Salinas</cp:lastModifiedBy>
  <cp:lastPrinted>2024-04-10T19:34:28Z</cp:lastPrinted>
  <dcterms:created xsi:type="dcterms:W3CDTF">2024-04-03T20:18:55Z</dcterms:created>
  <dcterms:modified xsi:type="dcterms:W3CDTF">2024-04-10T19:38:49Z</dcterms:modified>
</cp:coreProperties>
</file>