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11046900 CENTRO CARDIOVASCULAR COLOMBIANO CLINICA\"/>
    </mc:Choice>
  </mc:AlternateContent>
  <xr:revisionPtr revIDLastSave="0" documentId="13_ncr:1_{068F293D-9200-4FBD-AD5F-3E64EE17D5FB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" l="1"/>
  <c r="H19" i="4" s="1"/>
  <c r="G19" i="4"/>
  <c r="G13" i="4"/>
  <c r="H31" i="3"/>
  <c r="I28" i="3"/>
  <c r="H28" i="3"/>
  <c r="I26" i="3"/>
  <c r="H26" i="3"/>
  <c r="I23" i="3"/>
  <c r="I31" i="3" s="1"/>
  <c r="H23" i="3"/>
  <c r="H13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DADCAA43-D42B-4317-9D67-26F08D8995D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832956BA-DFFF-449A-9833-338FBAE294C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BDDED14-6376-45A8-BBFF-A930ED38CDDE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A0185C1-C64E-4202-A79D-4F2E6FE766D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0904F52A-1B40-4311-A1E0-8CBBA212895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B920A0CD-D900-4581-925A-D9B0443BFDF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<sst xmlns="http://schemas.openxmlformats.org/spreadsheetml/2006/main" count="109" uniqueCount="79">
  <si>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</si>
  <si>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</si>
  <si>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</si>
  <si>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</si>
  <si>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</si>
  <si>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</si>
  <si>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</si>
  <si>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</si>
  <si>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</si>
  <si>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</si>
  <si>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</si>
  <si>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</si>
  <si>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FCV</t>
  </si>
  <si>
    <t>Medellín</t>
  </si>
  <si>
    <t>Hospitalario</t>
  </si>
  <si>
    <t>Clinica Cardio VID</t>
  </si>
  <si>
    <t>Evento</t>
  </si>
  <si>
    <t>FCV1317589</t>
  </si>
  <si>
    <t xml:space="preserve">FACT </t>
  </si>
  <si>
    <t xml:space="preserve">Llave </t>
  </si>
  <si>
    <t>811046900_FCV1317589</t>
  </si>
  <si>
    <t xml:space="preserve">Fecha Radicacion EPS </t>
  </si>
  <si>
    <t xml:space="preserve">BOX </t>
  </si>
  <si>
    <t xml:space="preserve">Finalizada 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</si>
  <si>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</si>
  <si>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</si>
  <si>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</si>
  <si>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</si>
  <si>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</si>
  <si>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</si>
  <si>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</si>
  <si>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</si>
  <si>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</si>
  <si>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</si>
  <si>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>Fecha Corte</t>
  </si>
  <si>
    <t>Estado de Factura EPS 24/04/2024</t>
  </si>
  <si>
    <t xml:space="preserve">Factura Cancelada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</si>
  <si>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</si>
  <si>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</si>
  <si>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</si>
  <si>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</si>
  <si>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</si>
  <si>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</si>
  <si>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</si>
  <si>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</si>
  <si>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</si>
  <si>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</si>
  <si>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</si>
  <si>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</si>
  <si>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</si>
  <si>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</si>
  <si>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</si>
  <si>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</si>
  <si>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</si>
  <si>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</si>
  <si>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</si>
  <si>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</si>
  <si>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</si>
  <si>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</si>
  <si>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</si>
  <si>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</si>
  <si>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</si>
  <si>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</si>
  <si>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</si>
  <si>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</si>
  <si>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</si>
  <si>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</si>
  <si>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</si>
  <si>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</si>
  <si>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</si>
  <si>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24 abril de 2024</t>
  </si>
  <si>
    <t>Señores: Clinica Cardio VID</t>
  </si>
  <si>
    <t>NIT: 811046900</t>
  </si>
  <si>
    <t>A continuacion me permito remitir nuestra respuesta al estado de cartera presentado en la fecha: 22/04/2024</t>
  </si>
  <si>
    <t>Con Corte al dia: 31/03/2024</t>
  </si>
  <si>
    <t>Leidy Bibiana Vahos Goez</t>
  </si>
  <si>
    <t>Analista de Cartera 3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</si>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</sst>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[$$-240A]\ * #,##0_-;\-[$$-240A]\ * #,##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7" fontId="4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/>
    <xf numFmtId="164" fontId="6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0" fontId="5" fillId="3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5" fillId="4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Border="1"/>
    <xf numFmtId="168" fontId="7" fillId="0" borderId="0" xfId="2" applyNumberFormat="1" applyFont="1" applyAlignment="1">
      <alignment horizontal="right"/>
    </xf>
    <xf numFmtId="168" fontId="10" fillId="0" borderId="14" xfId="4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170" fontId="7" fillId="0" borderId="0" xfId="3" applyNumberForma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0" fontId="9" fillId="0" borderId="6" xfId="3" applyFont="1" applyBorder="1" applyAlignment="1">
      <alignment horizontal="center" vertical="center"/>
    </xf>
    <xf numFmtId="0" fontId="9" fillId="0" borderId="18" xfId="3" applyFont="1" applyBorder="1" applyAlignment="1">
      <alignment horizontal="center" vertical="center"/>
    </xf>
    <xf numFmtId="0" fontId="8" fillId="2" borderId="0" xfId="3" applyFont="1" applyFill="1"/>
    <xf numFmtId="0" fontId="9" fillId="0" borderId="0" xfId="3" applyFont="1" applyAlignment="1">
      <alignment horizontal="center"/>
    </xf>
    <xf numFmtId="164" fontId="9" fillId="0" borderId="0" xfId="1" applyNumberFormat="1" applyFont="1"/>
    <xf numFmtId="164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1" fontId="8" fillId="0" borderId="2" xfId="1" applyNumberFormat="1" applyFont="1" applyBorder="1" applyAlignment="1">
      <alignment horizontal="right"/>
    </xf>
    <xf numFmtId="171" fontId="9" fillId="0" borderId="0" xfId="1" applyNumberFormat="1" applyFont="1" applyAlignment="1">
      <alignment horizontal="right"/>
    </xf>
    <xf numFmtId="164" fontId="8" fillId="0" borderId="14" xfId="1" applyNumberFormat="1" applyFont="1" applyBorder="1" applyAlignment="1">
      <alignment horizontal="center"/>
    </xf>
    <xf numFmtId="171" fontId="8" fillId="0" borderId="14" xfId="1" applyNumberFormat="1" applyFont="1" applyBorder="1" applyAlignment="1">
      <alignment horizontal="right"/>
    </xf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12" fillId="0" borderId="0" xfId="3" applyNumberFormat="1" applyFont="1"/>
    <xf numFmtId="0" fontId="12" fillId="0" borderId="0" xfId="3" applyFont="1"/>
    <xf numFmtId="0" fontId="11" fillId="0" borderId="0" xfId="3" applyFont="1" applyAlignment="1">
      <alignment horizontal="center" vertical="center" wrapText="1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D6A8B558-AAE9-4B6A-89C9-721F96F98F2F}"/>
    <cellStyle name="Moneda" xfId="2" builtinId="4"/>
    <cellStyle name="Normal" xfId="0" builtinId="0"/>
    <cellStyle name="Normal 2 2" xfId="3" xr:uid="{DE295716-8EBC-4F21-AC3F-86A10ACBF9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618768FD-3D7B-417D-8B7C-CB2778572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7FA941-7AD3-4F93-89AC-8D9C2B1502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502AAAB-5627-4933-A073-C27B4ADC83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7C7ABEE-9D42-4B54-9F22-7607A8C3B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sqref="A1:XFD2"/>
    </sheetView>
  </sheetViews>
  <sheetFormatPr baseColWidth="10" defaultColWidth="11.453125" defaultRowHeight="14.5" x14ac:dyDescent="0.35"/>
  <cols>
    <col min="2" max="2" width="16.26953125" customWidth="1"/>
    <col min="3" max="3" width="9" customWidth="1"/>
    <col min="4" max="4" width="8.81640625" customWidth="1"/>
    <col min="5" max="5" width="10.1796875" style="7" customWidth="1"/>
    <col min="6" max="6" width="14.7265625" style="7" customWidth="1"/>
    <col min="7" max="8" width="11.453125" style="10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8" t="s">
        <v>6</v>
      </c>
      <c r="H1" s="8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811046900</v>
      </c>
      <c r="B2" s="1" t="s">
        <v>15</v>
      </c>
      <c r="C2" s="1" t="s">
        <v>12</v>
      </c>
      <c r="D2" s="1">
        <v>1317589</v>
      </c>
      <c r="E2" s="6">
        <v>42815</v>
      </c>
      <c r="F2" s="6">
        <v>42893</v>
      </c>
      <c r="G2" s="9">
        <v>91005804</v>
      </c>
      <c r="H2" s="9">
        <v>6767156</v>
      </c>
      <c r="I2" s="4" t="s">
        <v>16</v>
      </c>
      <c r="J2" s="4" t="s">
        <v>13</v>
      </c>
      <c r="K2" s="4" t="s">
        <v>14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49B80-B491-49C4-AF25-1396F1C1500E}">
  <dimension ref="A1:AB11"/>
  <sheetViews>
    <sheetView workbookViewId="0">
      <selection activeCell="K2" sqref="K2"/>
    </sheetView>
  </sheetViews>
  <sheetFormatPr baseColWidth="10" defaultRowHeight="14.5" x14ac:dyDescent="0.35"/>
  <cols>
    <col min="1" max="1" width="11" bestFit="1" customWidth="1"/>
    <col min="2" max="2" width="12.54296875" bestFit="1" customWidth="1"/>
    <col min="4" max="4" width="11" bestFit="1" customWidth="1"/>
    <col min="5" max="5" width="11" customWidth="1"/>
    <col min="6" max="6" width="17.36328125" bestFit="1" customWidth="1"/>
    <col min="7" max="8" width="11" bestFit="1" customWidth="1"/>
    <col min="9" max="9" width="11" customWidth="1"/>
    <col min="10" max="10" width="12.26953125" bestFit="1" customWidth="1"/>
    <col min="11" max="11" width="11.1796875" bestFit="1" customWidth="1"/>
    <col min="17" max="17" width="12.81640625" bestFit="1" customWidth="1"/>
    <col min="18" max="18" width="11.1796875" customWidth="1"/>
    <col min="19" max="19" width="11" bestFit="1" customWidth="1"/>
    <col min="20" max="20" width="15.08984375" bestFit="1" customWidth="1"/>
    <col min="21" max="21" width="14.08984375" bestFit="1" customWidth="1"/>
    <col min="22" max="22" width="11.54296875" bestFit="1" customWidth="1"/>
    <col min="23" max="23" width="15.08984375" bestFit="1" customWidth="1"/>
    <col min="24" max="25" width="11.7265625" customWidth="1"/>
    <col min="26" max="26" width="12.08984375" customWidth="1"/>
    <col min="27" max="27" width="11.90625" bestFit="1" customWidth="1"/>
  </cols>
  <sheetData>
    <row r="1" spans="1:28" s="14" customFormat="1" ht="30" x14ac:dyDescent="0.35">
      <c r="A1" s="11" t="s">
        <v>0</v>
      </c>
      <c r="B1" s="11" t="s">
        <v>1</v>
      </c>
      <c r="C1" s="11" t="s">
        <v>2</v>
      </c>
      <c r="D1" s="11" t="s">
        <v>3</v>
      </c>
      <c r="E1" s="20" t="s">
        <v>18</v>
      </c>
      <c r="F1" s="20" t="s">
        <v>19</v>
      </c>
      <c r="G1" s="12" t="s">
        <v>4</v>
      </c>
      <c r="H1" s="12" t="s">
        <v>5</v>
      </c>
      <c r="I1" s="20" t="s">
        <v>21</v>
      </c>
      <c r="J1" s="13" t="s">
        <v>6</v>
      </c>
      <c r="K1" s="13" t="s">
        <v>7</v>
      </c>
      <c r="L1" s="11" t="s">
        <v>8</v>
      </c>
      <c r="M1" s="11" t="s">
        <v>9</v>
      </c>
      <c r="N1" s="11" t="s">
        <v>10</v>
      </c>
      <c r="O1" s="11" t="s">
        <v>11</v>
      </c>
      <c r="P1" s="11" t="s">
        <v>22</v>
      </c>
      <c r="Q1" s="22" t="s">
        <v>35</v>
      </c>
      <c r="R1" s="11" t="s">
        <v>24</v>
      </c>
      <c r="S1" s="11" t="s">
        <v>25</v>
      </c>
      <c r="T1" s="11" t="s">
        <v>26</v>
      </c>
      <c r="U1" s="11" t="s">
        <v>27</v>
      </c>
      <c r="V1" s="11" t="s">
        <v>28</v>
      </c>
      <c r="W1" s="11" t="s">
        <v>29</v>
      </c>
      <c r="X1" s="22" t="s">
        <v>30</v>
      </c>
      <c r="Y1" s="22" t="s">
        <v>31</v>
      </c>
      <c r="Z1" s="22" t="s">
        <v>32</v>
      </c>
      <c r="AA1" s="22" t="s">
        <v>33</v>
      </c>
      <c r="AB1" s="11" t="s">
        <v>34</v>
      </c>
    </row>
    <row r="2" spans="1:28" s="19" customFormat="1" ht="10" x14ac:dyDescent="0.2">
      <c r="A2" s="15">
        <v>811046900</v>
      </c>
      <c r="B2" s="15" t="s">
        <v>15</v>
      </c>
      <c r="C2" s="15" t="s">
        <v>12</v>
      </c>
      <c r="D2" s="15">
        <v>1317589</v>
      </c>
      <c r="E2" s="15" t="s">
        <v>17</v>
      </c>
      <c r="F2" s="15" t="s">
        <v>20</v>
      </c>
      <c r="G2" s="16">
        <v>42815</v>
      </c>
      <c r="H2" s="16">
        <v>42893</v>
      </c>
      <c r="I2" s="16">
        <v>42859</v>
      </c>
      <c r="J2" s="17">
        <v>91005804</v>
      </c>
      <c r="K2" s="17">
        <v>6767156</v>
      </c>
      <c r="L2" s="18" t="s">
        <v>16</v>
      </c>
      <c r="M2" s="18" t="s">
        <v>13</v>
      </c>
      <c r="N2" s="18" t="s">
        <v>14</v>
      </c>
      <c r="O2" s="18"/>
      <c r="P2" s="15" t="s">
        <v>23</v>
      </c>
      <c r="Q2" s="15" t="s">
        <v>36</v>
      </c>
      <c r="R2" s="23">
        <v>91005804</v>
      </c>
      <c r="S2" s="23">
        <v>0</v>
      </c>
      <c r="T2" s="23">
        <v>91005804</v>
      </c>
      <c r="U2" s="23">
        <v>9680330</v>
      </c>
      <c r="V2" s="23">
        <v>22040</v>
      </c>
      <c r="W2" s="23">
        <v>81303434</v>
      </c>
      <c r="X2" s="23">
        <v>81303434</v>
      </c>
      <c r="Y2" s="15">
        <v>4800021929</v>
      </c>
      <c r="Z2" s="16">
        <v>42922</v>
      </c>
      <c r="AA2" s="23">
        <v>90000000</v>
      </c>
      <c r="AB2" s="16">
        <v>45382</v>
      </c>
    </row>
    <row r="7" spans="1:28" x14ac:dyDescent="0.35">
      <c r="J7" s="21"/>
      <c r="K7" s="21"/>
      <c r="M7" s="21"/>
    </row>
    <row r="9" spans="1:28" x14ac:dyDescent="0.35">
      <c r="J9" s="21"/>
    </row>
    <row r="11" spans="1:28" x14ac:dyDescent="0.35">
      <c r="K11" s="21"/>
    </row>
  </sheetData>
  <dataValidations count="1">
    <dataValidation type="whole" operator="greaterThan" allowBlank="1" showInputMessage="1" showErrorMessage="1" errorTitle="DATO ERRADO" error="El valor debe ser diferente de cero" sqref="J1:K2" xr:uid="{D7F8F5DF-7E37-41E9-AB02-CA4FC47B2307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F468D-6277-4B94-B3EE-9C26BAE5E3F3}">
  <dimension ref="B1:N44"/>
  <sheetViews>
    <sheetView showGridLines="0" tabSelected="1" topLeftCell="A4" zoomScale="80" zoomScaleNormal="80" workbookViewId="0">
      <selection activeCell="C11" sqref="C11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37</v>
      </c>
      <c r="E2" s="28"/>
      <c r="F2" s="28"/>
      <c r="G2" s="28"/>
      <c r="H2" s="28"/>
      <c r="I2" s="29"/>
      <c r="J2" s="30" t="s">
        <v>38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39</v>
      </c>
      <c r="E4" s="28"/>
      <c r="F4" s="28"/>
      <c r="G4" s="28"/>
      <c r="H4" s="28"/>
      <c r="I4" s="29"/>
      <c r="J4" s="30" t="s">
        <v>40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70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71</v>
      </c>
      <c r="J11" s="44"/>
    </row>
    <row r="12" spans="2:10" ht="13" x14ac:dyDescent="0.3">
      <c r="B12" s="43"/>
      <c r="C12" s="45" t="s">
        <v>72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73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74</v>
      </c>
      <c r="D16" s="46"/>
      <c r="G16" s="48"/>
      <c r="H16" s="50" t="s">
        <v>41</v>
      </c>
      <c r="I16" s="50" t="s">
        <v>42</v>
      </c>
      <c r="J16" s="44"/>
    </row>
    <row r="17" spans="2:14" ht="13" x14ac:dyDescent="0.3">
      <c r="B17" s="43"/>
      <c r="C17" s="45" t="s">
        <v>43</v>
      </c>
      <c r="D17" s="45"/>
      <c r="E17" s="45"/>
      <c r="F17" s="45"/>
      <c r="G17" s="48"/>
      <c r="H17" s="51">
        <v>1</v>
      </c>
      <c r="I17" s="52">
        <v>6767156</v>
      </c>
      <c r="J17" s="44"/>
    </row>
    <row r="18" spans="2:14" x14ac:dyDescent="0.25">
      <c r="B18" s="43"/>
      <c r="C18" s="24" t="s">
        <v>44</v>
      </c>
      <c r="G18" s="48"/>
      <c r="H18" s="54">
        <v>1</v>
      </c>
      <c r="I18" s="55">
        <v>6767156</v>
      </c>
      <c r="J18" s="44"/>
    </row>
    <row r="19" spans="2:14" x14ac:dyDescent="0.25">
      <c r="B19" s="43"/>
      <c r="C19" s="24" t="s">
        <v>45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46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47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48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49</v>
      </c>
      <c r="D23" s="45"/>
      <c r="E23" s="45"/>
      <c r="F23" s="45"/>
      <c r="H23" s="61">
        <f>H18+H19+H20+H21+H22</f>
        <v>1</v>
      </c>
      <c r="I23" s="62">
        <f>I18+I19+I20+I21+I22</f>
        <v>6767156</v>
      </c>
      <c r="J23" s="44"/>
    </row>
    <row r="24" spans="2:14" x14ac:dyDescent="0.25">
      <c r="B24" s="43"/>
      <c r="C24" s="24" t="s">
        <v>50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51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52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53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54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55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1</v>
      </c>
      <c r="I31" s="55">
        <f>I23+I26+I28</f>
        <v>6767156</v>
      </c>
      <c r="J31" s="66"/>
    </row>
    <row r="32" spans="2:14" ht="9.75" customHeight="1" x14ac:dyDescent="0.35">
      <c r="B32" s="43"/>
      <c r="C32" s="48"/>
      <c r="D32" s="48"/>
      <c r="E32" s="48"/>
      <c r="F32" s="48"/>
      <c r="G32" s="70"/>
      <c r="H32" s="71"/>
      <c r="I32" s="72"/>
      <c r="J32" s="66"/>
      <c r="L32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75</v>
      </c>
      <c r="D38" s="70"/>
      <c r="E38" s="48"/>
      <c r="F38" s="48"/>
      <c r="G38" s="48"/>
      <c r="H38" s="77" t="s">
        <v>56</v>
      </c>
      <c r="I38" s="70"/>
      <c r="J38" s="66"/>
    </row>
    <row r="39" spans="2:10" ht="13" x14ac:dyDescent="0.3">
      <c r="B39" s="43"/>
      <c r="C39" s="63" t="s">
        <v>76</v>
      </c>
      <c r="D39" s="48"/>
      <c r="E39" s="48"/>
      <c r="F39" s="48"/>
      <c r="G39" s="48"/>
      <c r="H39" s="63" t="s">
        <v>57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58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98" t="s">
        <v>59</v>
      </c>
      <c r="D42" s="98"/>
      <c r="E42" s="98"/>
      <c r="F42" s="98"/>
      <c r="G42" s="98"/>
      <c r="H42" s="98"/>
      <c r="I42" s="98"/>
      <c r="J42" s="66"/>
    </row>
    <row r="43" spans="2:10" x14ac:dyDescent="0.25">
      <c r="B43" s="43"/>
      <c r="C43" s="98"/>
      <c r="D43" s="98"/>
      <c r="E43" s="98"/>
      <c r="F43" s="98"/>
      <c r="G43" s="98"/>
      <c r="H43" s="98"/>
      <c r="I43" s="98"/>
      <c r="J43" s="66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2440-3986-41B8-AC73-2F7E5F1A8462}">
  <dimension ref="A1:I29"/>
  <sheetViews>
    <sheetView showGridLines="0" topLeftCell="A7" zoomScale="80" zoomScaleNormal="80" workbookViewId="0">
      <selection activeCell="F6" sqref="F6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99"/>
      <c r="B1" s="100"/>
      <c r="C1" s="103" t="s">
        <v>60</v>
      </c>
      <c r="D1" s="104"/>
      <c r="E1" s="104"/>
      <c r="F1" s="104"/>
      <c r="G1" s="104"/>
      <c r="H1" s="105"/>
      <c r="I1" s="82" t="s">
        <v>38</v>
      </c>
    </row>
    <row r="2" spans="1:9" ht="42" customHeight="1" thickBot="1" x14ac:dyDescent="0.4">
      <c r="A2" s="101"/>
      <c r="B2" s="102"/>
      <c r="C2" s="106" t="s">
        <v>61</v>
      </c>
      <c r="D2" s="107"/>
      <c r="E2" s="107"/>
      <c r="F2" s="107"/>
      <c r="G2" s="107"/>
      <c r="H2" s="108"/>
      <c r="I2" s="83" t="s">
        <v>62</v>
      </c>
    </row>
    <row r="3" spans="1:9" x14ac:dyDescent="0.35">
      <c r="A3" s="43"/>
      <c r="B3" s="24"/>
      <c r="C3" s="24"/>
      <c r="D3" s="24"/>
      <c r="E3" s="24"/>
      <c r="F3" s="24"/>
      <c r="G3" s="24"/>
      <c r="H3" s="24"/>
      <c r="I3" s="44"/>
    </row>
    <row r="4" spans="1:9" x14ac:dyDescent="0.35">
      <c r="A4" s="43"/>
      <c r="B4" s="24"/>
      <c r="C4" s="24"/>
      <c r="D4" s="24"/>
      <c r="E4" s="24"/>
      <c r="F4" s="24"/>
      <c r="G4" s="24"/>
      <c r="H4" s="24"/>
      <c r="I4" s="44"/>
    </row>
    <row r="5" spans="1:9" x14ac:dyDescent="0.35">
      <c r="A5" s="43"/>
      <c r="B5" s="45" t="s">
        <v>70</v>
      </c>
      <c r="C5" s="47"/>
      <c r="D5" s="46"/>
      <c r="E5" s="24"/>
      <c r="F5" s="24"/>
      <c r="G5" s="24"/>
      <c r="H5" s="24"/>
      <c r="I5" s="44"/>
    </row>
    <row r="6" spans="1:9" x14ac:dyDescent="0.35">
      <c r="A6" s="43"/>
      <c r="B6" s="24"/>
      <c r="C6" s="24"/>
      <c r="D6" s="24"/>
      <c r="E6" s="24"/>
      <c r="F6" s="24"/>
      <c r="G6" s="24"/>
      <c r="H6" s="24"/>
      <c r="I6" s="44"/>
    </row>
    <row r="7" spans="1:9" x14ac:dyDescent="0.35">
      <c r="A7" s="43"/>
      <c r="B7" s="45" t="s">
        <v>71</v>
      </c>
      <c r="C7" s="24"/>
      <c r="D7" s="24"/>
      <c r="E7" s="24"/>
      <c r="F7" s="24"/>
      <c r="G7" s="24"/>
      <c r="H7" s="24"/>
      <c r="I7" s="44"/>
    </row>
    <row r="8" spans="1:9" x14ac:dyDescent="0.35">
      <c r="A8" s="43"/>
      <c r="B8" s="45" t="s">
        <v>72</v>
      </c>
      <c r="C8" s="24"/>
      <c r="D8" s="24"/>
      <c r="E8" s="24"/>
      <c r="F8" s="24"/>
      <c r="G8" s="24"/>
      <c r="H8" s="24"/>
      <c r="I8" s="44"/>
    </row>
    <row r="9" spans="1:9" x14ac:dyDescent="0.35">
      <c r="A9" s="43"/>
      <c r="B9" s="24"/>
      <c r="C9" s="24"/>
      <c r="D9" s="24"/>
      <c r="E9" s="24"/>
      <c r="F9" s="24"/>
      <c r="G9" s="24"/>
      <c r="H9" s="24"/>
      <c r="I9" s="44"/>
    </row>
    <row r="10" spans="1:9" x14ac:dyDescent="0.35">
      <c r="A10" s="43"/>
      <c r="B10" s="48" t="s">
        <v>77</v>
      </c>
      <c r="C10" s="24"/>
      <c r="D10" s="24"/>
      <c r="E10" s="24"/>
      <c r="F10" s="24"/>
      <c r="G10" s="24"/>
      <c r="H10" s="24"/>
      <c r="I10" s="44"/>
    </row>
    <row r="11" spans="1:9" x14ac:dyDescent="0.35">
      <c r="A11" s="43"/>
      <c r="B11" s="49"/>
      <c r="C11" s="24"/>
      <c r="D11" s="24"/>
      <c r="E11" s="24"/>
      <c r="F11" s="24"/>
      <c r="G11" s="24"/>
      <c r="H11" s="24"/>
      <c r="I11" s="44"/>
    </row>
    <row r="12" spans="1:9" x14ac:dyDescent="0.35">
      <c r="A12" s="43"/>
      <c r="B12" s="84" t="s">
        <v>78</v>
      </c>
      <c r="C12" s="46"/>
      <c r="D12" s="24"/>
      <c r="E12" s="24"/>
      <c r="F12" s="24"/>
      <c r="G12" s="85" t="s">
        <v>63</v>
      </c>
      <c r="H12" s="85" t="s">
        <v>64</v>
      </c>
      <c r="I12" s="44"/>
    </row>
    <row r="13" spans="1:9" x14ac:dyDescent="0.35">
      <c r="A13" s="43"/>
      <c r="B13" s="45" t="s">
        <v>43</v>
      </c>
      <c r="C13" s="45"/>
      <c r="D13" s="45"/>
      <c r="E13" s="45"/>
      <c r="F13" s="24"/>
      <c r="G13" s="86">
        <f>SUM(G14:G18)</f>
        <v>1</v>
      </c>
      <c r="H13" s="86">
        <f>SUM(H14:H18)</f>
        <v>6767156</v>
      </c>
      <c r="I13" s="44"/>
    </row>
    <row r="14" spans="1:9" x14ac:dyDescent="0.35">
      <c r="A14" s="43"/>
      <c r="B14" s="24" t="s">
        <v>44</v>
      </c>
      <c r="C14" s="24"/>
      <c r="D14" s="24"/>
      <c r="E14" s="24"/>
      <c r="F14" s="24"/>
      <c r="G14" s="87">
        <v>1</v>
      </c>
      <c r="H14" s="88">
        <f>'FOR-CSA-018 '!I18</f>
        <v>6767156</v>
      </c>
      <c r="I14" s="44"/>
    </row>
    <row r="15" spans="1:9" x14ac:dyDescent="0.35">
      <c r="A15" s="43"/>
      <c r="B15" s="24" t="s">
        <v>45</v>
      </c>
      <c r="C15" s="24"/>
      <c r="D15" s="24"/>
      <c r="E15" s="24"/>
      <c r="F15" s="24"/>
      <c r="G15" s="87">
        <v>0</v>
      </c>
      <c r="H15" s="88">
        <v>0</v>
      </c>
      <c r="I15" s="44"/>
    </row>
    <row r="16" spans="1:9" x14ac:dyDescent="0.35">
      <c r="A16" s="43"/>
      <c r="B16" s="24" t="s">
        <v>46</v>
      </c>
      <c r="C16" s="24"/>
      <c r="D16" s="24"/>
      <c r="E16" s="24"/>
      <c r="F16" s="24"/>
      <c r="G16" s="87">
        <v>0</v>
      </c>
      <c r="H16" s="88">
        <v>0</v>
      </c>
      <c r="I16" s="44"/>
    </row>
    <row r="17" spans="1:9" x14ac:dyDescent="0.35">
      <c r="A17" s="43"/>
      <c r="B17" s="24" t="s">
        <v>47</v>
      </c>
      <c r="C17" s="24"/>
      <c r="D17" s="24"/>
      <c r="E17" s="24"/>
      <c r="F17" s="24"/>
      <c r="G17" s="87">
        <v>0</v>
      </c>
      <c r="H17" s="88">
        <v>0</v>
      </c>
      <c r="I17" s="44"/>
    </row>
    <row r="18" spans="1:9" x14ac:dyDescent="0.35">
      <c r="A18" s="43"/>
      <c r="B18" s="24" t="s">
        <v>65</v>
      </c>
      <c r="C18" s="24"/>
      <c r="D18" s="24"/>
      <c r="E18" s="24"/>
      <c r="F18" s="24"/>
      <c r="G18" s="89">
        <v>0</v>
      </c>
      <c r="H18" s="90">
        <v>0</v>
      </c>
      <c r="I18" s="44"/>
    </row>
    <row r="19" spans="1:9" x14ac:dyDescent="0.35">
      <c r="A19" s="43"/>
      <c r="B19" s="45" t="s">
        <v>66</v>
      </c>
      <c r="C19" s="45"/>
      <c r="D19" s="45"/>
      <c r="E19" s="45"/>
      <c r="F19" s="24"/>
      <c r="G19" s="87">
        <f>SUM(G14:G18)</f>
        <v>1</v>
      </c>
      <c r="H19" s="91">
        <f>(H14+H15+H16+H17+H18)</f>
        <v>6767156</v>
      </c>
      <c r="I19" s="44"/>
    </row>
    <row r="20" spans="1:9" ht="15" thickBot="1" x14ac:dyDescent="0.4">
      <c r="A20" s="43"/>
      <c r="B20" s="45"/>
      <c r="C20" s="45"/>
      <c r="D20" s="24"/>
      <c r="E20" s="24"/>
      <c r="F20" s="24"/>
      <c r="G20" s="92"/>
      <c r="H20" s="93"/>
      <c r="I20" s="44"/>
    </row>
    <row r="21" spans="1:9" ht="15" thickTop="1" x14ac:dyDescent="0.35">
      <c r="A21" s="43"/>
      <c r="B21" s="45"/>
      <c r="C21" s="45"/>
      <c r="D21" s="24"/>
      <c r="E21" s="24"/>
      <c r="F21" s="24"/>
      <c r="G21" s="94"/>
      <c r="H21" s="95"/>
      <c r="I21" s="44"/>
    </row>
    <row r="22" spans="1:9" x14ac:dyDescent="0.35">
      <c r="A22" s="43"/>
      <c r="B22" s="24"/>
      <c r="C22" s="24"/>
      <c r="D22" s="24"/>
      <c r="E22" s="24"/>
      <c r="F22" s="94"/>
      <c r="G22" s="94"/>
      <c r="H22" s="94"/>
      <c r="I22" s="44"/>
    </row>
    <row r="23" spans="1:9" ht="15" thickBot="1" x14ac:dyDescent="0.4">
      <c r="A23" s="43"/>
      <c r="B23" s="80"/>
      <c r="C23" s="80"/>
      <c r="D23" s="24"/>
      <c r="E23" s="24"/>
      <c r="F23" s="80"/>
      <c r="G23" s="94"/>
      <c r="H23" s="94"/>
      <c r="I23" s="44"/>
    </row>
    <row r="24" spans="1:9" x14ac:dyDescent="0.35">
      <c r="A24" s="43"/>
      <c r="B24" s="70" t="s">
        <v>67</v>
      </c>
      <c r="C24" s="96"/>
      <c r="D24" s="97"/>
      <c r="E24" s="97"/>
      <c r="F24" s="70" t="s">
        <v>67</v>
      </c>
      <c r="G24" s="94"/>
      <c r="H24" s="94"/>
      <c r="I24" s="44"/>
    </row>
    <row r="25" spans="1:9" x14ac:dyDescent="0.35">
      <c r="A25" s="43"/>
      <c r="B25" s="70" t="s">
        <v>75</v>
      </c>
      <c r="C25" s="96"/>
      <c r="D25" s="97"/>
      <c r="E25" s="97"/>
      <c r="F25" s="70" t="s">
        <v>57</v>
      </c>
      <c r="G25" s="94"/>
      <c r="H25" s="94"/>
      <c r="I25" s="44"/>
    </row>
    <row r="26" spans="1:9" x14ac:dyDescent="0.35">
      <c r="A26" s="43"/>
      <c r="B26" s="70" t="s">
        <v>76</v>
      </c>
      <c r="C26" s="94"/>
      <c r="D26" s="24"/>
      <c r="E26" s="24"/>
      <c r="F26" s="70" t="s">
        <v>68</v>
      </c>
      <c r="G26" s="94"/>
      <c r="H26" s="94"/>
      <c r="I26" s="44"/>
    </row>
    <row r="27" spans="1:9" x14ac:dyDescent="0.35">
      <c r="A27" s="43"/>
      <c r="B27" s="96"/>
      <c r="C27" s="94"/>
      <c r="D27" s="24"/>
      <c r="E27" s="24"/>
      <c r="F27" s="96"/>
      <c r="G27" s="94"/>
      <c r="H27" s="94"/>
      <c r="I27" s="44"/>
    </row>
    <row r="28" spans="1:9" ht="28" customHeight="1" x14ac:dyDescent="0.35">
      <c r="A28" s="43"/>
      <c r="B28" s="109" t="s">
        <v>69</v>
      </c>
      <c r="C28" s="109"/>
      <c r="D28" s="109"/>
      <c r="E28" s="109"/>
      <c r="F28" s="109"/>
      <c r="G28" s="109"/>
      <c r="H28" s="109"/>
      <c r="I28" s="44"/>
    </row>
    <row r="29" spans="1:9" ht="15" thickBot="1" x14ac:dyDescent="0.4">
      <c r="A29" s="78"/>
      <c r="B29" s="79"/>
      <c r="C29" s="79"/>
      <c r="D29" s="79"/>
      <c r="E29" s="79"/>
      <c r="F29" s="80"/>
      <c r="G29" s="80"/>
      <c r="H29" s="80"/>
      <c r="I29" s="8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FACTURA </vt:lpstr>
      <vt:lpstr>FOR-CSA-018 </vt:lpstr>
      <vt:lpstr>FOR_CSA_004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Stephaney Solarte Salinas</cp:lastModifiedBy>
  <cp:revision/>
  <cp:lastPrinted>2024-04-24T16:57:38Z</cp:lastPrinted>
  <dcterms:created xsi:type="dcterms:W3CDTF">2022-06-01T14:39:12Z</dcterms:created>
  <dcterms:modified xsi:type="dcterms:W3CDTF">2024-04-24T17:01:05Z</dcterms:modified>
  <cp:category/>
  <cp:contentStatus/>
</cp:coreProperties>
</file>