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05026771 CENTRO DE MEDICINA FISICA Y REHABILITACI\"/>
    </mc:Choice>
  </mc:AlternateContent>
  <xr:revisionPtr revIDLastSave="0" documentId="13_ncr:1_{BABE2176-D0F8-408A-AFDC-606975634374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  <sheet name="FOR_CSA_00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4" l="1"/>
  <c r="H13" i="4" s="1"/>
  <c r="H19" i="4"/>
  <c r="G19" i="4"/>
  <c r="G13" i="4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501B4DC1-1FDC-4451-B68A-B0D6CF20D76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40F687C-3C3E-4E0E-ABB6-332544CEC1E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D902586F-B79A-443D-873A-F3723CF755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555571B0-317B-4A75-915F-35A9D426BBF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B78EA7DE-C255-4F97-8FA0-8E737FA3635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F03AC29F-AC81-4768-A35E-77B8DC58782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<sst xmlns="http://schemas.openxmlformats.org/spreadsheetml/2006/main" count="266" uniqueCount="93">
  <si>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</si>
  <si>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</si>
  <si>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</si>
  <si>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</si>
  <si>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</si>
  <si>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</si>
  <si>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</si>
  <si>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</si>
  <si>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</si>
  <si>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</si>
  <si>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</si>
  <si>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</si>
  <si>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CENTRO DE MEDICINA FISICA Y REHABILITACION RECUPERAR IPS SA</t>
  </si>
  <si>
    <t>EVENTO COVID</t>
  </si>
  <si>
    <t>CALI</t>
  </si>
  <si>
    <t xml:space="preserve">
AMBUTALORIO 
</t>
  </si>
  <si>
    <t>ATDR</t>
  </si>
  <si>
    <t xml:space="preserve">FACT </t>
  </si>
  <si>
    <t xml:space="preserve">Llave </t>
  </si>
  <si>
    <t xml:space="preserve">Fecha Radicado EPS </t>
  </si>
  <si>
    <t>ATDR131203</t>
  </si>
  <si>
    <t>805026771_ATDR131203</t>
  </si>
  <si>
    <t>ATDR131231</t>
  </si>
  <si>
    <t>805026771_ATDR131231</t>
  </si>
  <si>
    <t>ATDR130899</t>
  </si>
  <si>
    <t>805026771_ATDR130899</t>
  </si>
  <si>
    <t>ATDR130902</t>
  </si>
  <si>
    <t>805026771_ATDR130902</t>
  </si>
  <si>
    <t>ATDR131236</t>
  </si>
  <si>
    <t>805026771_ATDR131236</t>
  </si>
  <si>
    <t>ATDR130898</t>
  </si>
  <si>
    <t>805026771_ATDR130898</t>
  </si>
  <si>
    <t>ATDR130900</t>
  </si>
  <si>
    <t>805026771_ATDR130900</t>
  </si>
  <si>
    <t>ATDR130905</t>
  </si>
  <si>
    <t>805026771_ATDR130905</t>
  </si>
  <si>
    <t>ATDR130904</t>
  </si>
  <si>
    <t>805026771_ATDR130904</t>
  </si>
  <si>
    <t>ATDR131240</t>
  </si>
  <si>
    <t>805026771_ATDR131240</t>
  </si>
  <si>
    <t>ATDR130903</t>
  </si>
  <si>
    <t>805026771_ATDR130903</t>
  </si>
  <si>
    <t>ATDR130901</t>
  </si>
  <si>
    <t>805026771_ATDR130901</t>
  </si>
  <si>
    <t>ATDR131204</t>
  </si>
  <si>
    <t>805026771_ATDR131204</t>
  </si>
  <si>
    <t>ATDR131241</t>
  </si>
  <si>
    <t>805026771_ATDR131241</t>
  </si>
  <si>
    <t xml:space="preserve">Estado de Factura EPS 17/04/2024 </t>
  </si>
  <si>
    <t xml:space="preserve">Factura no Radicada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</si>
  <si>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</si>
  <si>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</si>
  <si>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</si>
  <si>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</si>
  <si>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</si>
  <si>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</si>
  <si>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</si>
  <si>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</si>
  <si>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</si>
  <si>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</si>
  <si>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</si>
  <si>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</si>
  <si>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</si>
  <si>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</si>
  <si>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</si>
  <si>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</si>
  <si>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</si>
  <si>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</si>
  <si>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</si>
  <si>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</si>
  <si>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</si>
  <si>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</si>
  <si>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</si>
  <si>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</si>
  <si>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</si>
  <si>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</si>
  <si>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</si>
  <si>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</si>
  <si>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</si>
  <si>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</si>
  <si>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</si>
  <si>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</si>
  <si>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</si>
  <si>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</si>
  <si>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17 de abril 2024</t>
  </si>
  <si>
    <t>Señores: CENTRO DE MEDICINA FISICA Y REHABILITACION RECUPERAR IPS SA</t>
  </si>
  <si>
    <t>NIT: 805026771</t>
  </si>
  <si>
    <t xml:space="preserve">Lida Alejandra Cardona Florez </t>
  </si>
  <si>
    <t xml:space="preserve">Jefe de Contabilidad </t>
  </si>
  <si>
    <t>A continuacion me permito remitir nuestra respuesta al estado de cartera presentado en la fecha: 10/04/2024</t>
  </si>
  <si>
    <t>Con Corte al dia: 31/03/2024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</si>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</sst>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_-* #,##0_-;\-* #,##0_-;_-* &quot;-&quot;??_-;_-@_-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6" fontId="4" fillId="0" borderId="0" applyFont="0" applyFill="0" applyBorder="0" applyAlignment="0" applyProtection="0"/>
  </cellStyleXfs>
  <cellXfs count="10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5" fillId="3" borderId="1" xfId="0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5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67" fontId="8" fillId="0" borderId="9" xfId="4" applyNumberFormat="1" applyFont="1" applyBorder="1" applyAlignment="1">
      <alignment horizontal="center"/>
    </xf>
    <xf numFmtId="168" fontId="8" fillId="0" borderId="9" xfId="2" applyNumberFormat="1" applyFont="1" applyBorder="1" applyAlignment="1">
      <alignment horizontal="right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0" fontId="7" fillId="0" borderId="7" xfId="3" applyBorder="1"/>
    <xf numFmtId="167" fontId="7" fillId="0" borderId="0" xfId="2" applyNumberFormat="1" applyFont="1" applyAlignment="1">
      <alignment horizontal="right"/>
    </xf>
    <xf numFmtId="167" fontId="10" fillId="0" borderId="13" xfId="4" applyNumberFormat="1" applyFont="1" applyBorder="1" applyAlignment="1">
      <alignment horizontal="center"/>
    </xf>
    <xf numFmtId="168" fontId="10" fillId="0" borderId="13" xfId="2" applyNumberFormat="1" applyFont="1" applyBorder="1" applyAlignment="1">
      <alignment horizontal="right"/>
    </xf>
    <xf numFmtId="169" fontId="7" fillId="0" borderId="0" xfId="3" applyNumberFormat="1"/>
    <xf numFmtId="166" fontId="7" fillId="0" borderId="0" xfId="4" applyFont="1"/>
    <xf numFmtId="168" fontId="7" fillId="0" borderId="0" xfId="2" applyNumberFormat="1" applyFont="1"/>
    <xf numFmtId="169" fontId="10" fillId="0" borderId="9" xfId="3" applyNumberFormat="1" applyFont="1" applyBorder="1"/>
    <xf numFmtId="169" fontId="7" fillId="0" borderId="9" xfId="3" applyNumberFormat="1" applyBorder="1"/>
    <xf numFmtId="166" fontId="10" fillId="0" borderId="9" xfId="4" applyFont="1" applyBorder="1"/>
    <xf numFmtId="168" fontId="7" fillId="0" borderId="9" xfId="2" applyNumberFormat="1" applyFont="1" applyBorder="1"/>
    <xf numFmtId="169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69" fontId="8" fillId="0" borderId="9" xfId="3" applyNumberFormat="1" applyFont="1" applyBorder="1"/>
    <xf numFmtId="0" fontId="8" fillId="0" borderId="10" xfId="3" applyFont="1" applyBorder="1"/>
    <xf numFmtId="0" fontId="8" fillId="0" borderId="2" xfId="3" applyFont="1" applyBorder="1" applyAlignment="1">
      <alignment horizontal="center"/>
    </xf>
    <xf numFmtId="0" fontId="8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8" fillId="2" borderId="0" xfId="3" applyFont="1" applyFill="1"/>
    <xf numFmtId="0" fontId="9" fillId="0" borderId="0" xfId="3" applyFont="1" applyAlignment="1">
      <alignment horizontal="center"/>
    </xf>
    <xf numFmtId="170" fontId="9" fillId="0" borderId="0" xfId="1" applyNumberFormat="1" applyFont="1"/>
    <xf numFmtId="17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70" fontId="8" fillId="0" borderId="18" xfId="1" applyNumberFormat="1" applyFont="1" applyBorder="1" applyAlignment="1">
      <alignment horizontal="center"/>
    </xf>
    <xf numFmtId="171" fontId="8" fillId="0" borderId="18" xfId="1" applyNumberFormat="1" applyFont="1" applyBorder="1" applyAlignment="1">
      <alignment horizontal="right"/>
    </xf>
    <xf numFmtId="171" fontId="9" fillId="0" borderId="0" xfId="1" applyNumberFormat="1" applyFont="1" applyAlignment="1">
      <alignment horizontal="right"/>
    </xf>
    <xf numFmtId="170" fontId="8" fillId="0" borderId="13" xfId="1" applyNumberFormat="1" applyFont="1" applyBorder="1" applyAlignment="1">
      <alignment horizontal="center"/>
    </xf>
    <xf numFmtId="171" fontId="8" fillId="0" borderId="13" xfId="1" applyNumberFormat="1" applyFont="1" applyBorder="1" applyAlignment="1">
      <alignment horizontal="right"/>
    </xf>
    <xf numFmtId="169" fontId="8" fillId="0" borderId="0" xfId="3" applyNumberFormat="1" applyFont="1"/>
    <xf numFmtId="169" fontId="8" fillId="0" borderId="0" xfId="3" applyNumberFormat="1" applyFont="1" applyAlignment="1">
      <alignment horizontal="right"/>
    </xf>
    <xf numFmtId="169" fontId="12" fillId="0" borderId="0" xfId="3" applyNumberFormat="1" applyFont="1"/>
    <xf numFmtId="0" fontId="12" fillId="0" borderId="0" xfId="3" applyFont="1"/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888B5820-647E-4667-8B99-CB860880402F}"/>
    <cellStyle name="Moneda" xfId="2" builtinId="4"/>
    <cellStyle name="Normal" xfId="0" builtinId="0"/>
    <cellStyle name="Normal 2 2" xfId="3" xr:uid="{EB6E2970-C396-4A5D-B62C-1D388E3614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FCC574E-7D85-4831-9144-8A6B0DCC7E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9C020A8-8404-4EBA-9AE3-DD42C71E6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2056149-F9B3-4CBC-BEC6-C1594436A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4B83B0C-8E3B-437E-B723-87353FC7D7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showGridLines="0" zoomScale="120" zoomScaleNormal="120" workbookViewId="0">
      <selection activeCell="B4" sqref="B4"/>
    </sheetView>
  </sheetViews>
  <sheetFormatPr baseColWidth="10" defaultColWidth="11.453125" defaultRowHeight="14.5" x14ac:dyDescent="0.35"/>
  <cols>
    <col min="2" max="2" width="61.81640625" bestFit="1" customWidth="1"/>
    <col min="3" max="3" width="9" customWidth="1"/>
    <col min="4" max="4" width="18.81640625" customWidth="1"/>
    <col min="5" max="5" width="18.26953125" style="5" customWidth="1"/>
    <col min="6" max="6" width="15.81640625" style="5" customWidth="1"/>
    <col min="7" max="7" width="17" customWidth="1"/>
    <col min="8" max="8" width="13.1796875" customWidth="1"/>
    <col min="9" max="9" width="21.81640625" customWidth="1"/>
    <col min="10" max="10" width="11.453125" customWidth="1"/>
    <col min="11" max="11" width="26.7265625" customWidth="1"/>
  </cols>
  <sheetData>
    <row r="1" spans="1:12" s="2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4" t="s">
        <v>4</v>
      </c>
      <c r="F1" s="4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s="7" customFormat="1" ht="27" customHeight="1" x14ac:dyDescent="0.35">
      <c r="A2" s="3">
        <v>805026771</v>
      </c>
      <c r="B2" s="3" t="s">
        <v>12</v>
      </c>
      <c r="C2" s="3" t="s">
        <v>16</v>
      </c>
      <c r="D2" s="3">
        <v>131203</v>
      </c>
      <c r="E2" s="8">
        <v>44079</v>
      </c>
      <c r="F2" s="8">
        <v>44079</v>
      </c>
      <c r="G2" s="3">
        <v>110000</v>
      </c>
      <c r="H2" s="3">
        <v>110000</v>
      </c>
      <c r="I2" s="3" t="s">
        <v>13</v>
      </c>
      <c r="J2" s="3" t="s">
        <v>14</v>
      </c>
      <c r="K2" s="3" t="s">
        <v>15</v>
      </c>
      <c r="L2" s="6"/>
    </row>
    <row r="3" spans="1:12" s="7" customFormat="1" ht="27" customHeight="1" x14ac:dyDescent="0.35">
      <c r="A3" s="3">
        <v>805026771</v>
      </c>
      <c r="B3" s="3" t="s">
        <v>12</v>
      </c>
      <c r="C3" s="3" t="s">
        <v>16</v>
      </c>
      <c r="D3" s="3">
        <v>131231</v>
      </c>
      <c r="E3" s="8">
        <v>44081</v>
      </c>
      <c r="F3" s="8">
        <v>44081</v>
      </c>
      <c r="G3" s="3">
        <v>110000</v>
      </c>
      <c r="H3" s="3">
        <v>110000</v>
      </c>
      <c r="I3" s="3" t="s">
        <v>13</v>
      </c>
      <c r="J3" s="3" t="s">
        <v>14</v>
      </c>
      <c r="K3" s="3" t="s">
        <v>15</v>
      </c>
      <c r="L3" s="6"/>
    </row>
    <row r="4" spans="1:12" s="7" customFormat="1" ht="27" customHeight="1" x14ac:dyDescent="0.35">
      <c r="A4" s="3">
        <v>805026771</v>
      </c>
      <c r="B4" s="3" t="s">
        <v>12</v>
      </c>
      <c r="C4" s="3" t="s">
        <v>16</v>
      </c>
      <c r="D4" s="3">
        <v>130899</v>
      </c>
      <c r="E4" s="8">
        <v>44070</v>
      </c>
      <c r="F4" s="8">
        <v>44070</v>
      </c>
      <c r="G4" s="3">
        <v>110000</v>
      </c>
      <c r="H4" s="3">
        <v>110000</v>
      </c>
      <c r="I4" s="3" t="s">
        <v>13</v>
      </c>
      <c r="J4" s="3" t="s">
        <v>14</v>
      </c>
      <c r="K4" s="3" t="s">
        <v>15</v>
      </c>
      <c r="L4" s="6"/>
    </row>
    <row r="5" spans="1:12" s="7" customFormat="1" ht="27" customHeight="1" x14ac:dyDescent="0.35">
      <c r="A5" s="3">
        <v>805026771</v>
      </c>
      <c r="B5" s="3" t="s">
        <v>12</v>
      </c>
      <c r="C5" s="3" t="s">
        <v>16</v>
      </c>
      <c r="D5" s="3">
        <v>130902</v>
      </c>
      <c r="E5" s="8">
        <v>44070</v>
      </c>
      <c r="F5" s="8">
        <v>44070</v>
      </c>
      <c r="G5" s="3">
        <v>110000</v>
      </c>
      <c r="H5" s="3">
        <v>110000</v>
      </c>
      <c r="I5" s="3" t="s">
        <v>13</v>
      </c>
      <c r="J5" s="3" t="s">
        <v>14</v>
      </c>
      <c r="K5" s="3" t="s">
        <v>15</v>
      </c>
      <c r="L5" s="6"/>
    </row>
    <row r="6" spans="1:12" s="7" customFormat="1" ht="27" customHeight="1" x14ac:dyDescent="0.35">
      <c r="A6" s="3">
        <v>805026771</v>
      </c>
      <c r="B6" s="3" t="s">
        <v>12</v>
      </c>
      <c r="C6" s="3" t="s">
        <v>16</v>
      </c>
      <c r="D6" s="3">
        <v>131236</v>
      </c>
      <c r="E6" s="8">
        <v>44081</v>
      </c>
      <c r="F6" s="8">
        <v>44081</v>
      </c>
      <c r="G6" s="3">
        <v>110000</v>
      </c>
      <c r="H6" s="3">
        <v>110000</v>
      </c>
      <c r="I6" s="3" t="s">
        <v>13</v>
      </c>
      <c r="J6" s="3" t="s">
        <v>14</v>
      </c>
      <c r="K6" s="3" t="s">
        <v>15</v>
      </c>
      <c r="L6" s="6"/>
    </row>
    <row r="7" spans="1:12" s="7" customFormat="1" ht="27" customHeight="1" x14ac:dyDescent="0.35">
      <c r="A7" s="3">
        <v>805026771</v>
      </c>
      <c r="B7" s="3" t="s">
        <v>12</v>
      </c>
      <c r="C7" s="3" t="s">
        <v>16</v>
      </c>
      <c r="D7" s="3">
        <v>130898</v>
      </c>
      <c r="E7" s="8">
        <v>44070</v>
      </c>
      <c r="F7" s="8">
        <v>44070</v>
      </c>
      <c r="G7" s="3">
        <v>110000</v>
      </c>
      <c r="H7" s="3">
        <v>110000</v>
      </c>
      <c r="I7" s="3" t="s">
        <v>13</v>
      </c>
      <c r="J7" s="3" t="s">
        <v>14</v>
      </c>
      <c r="K7" s="3" t="s">
        <v>15</v>
      </c>
      <c r="L7" s="6"/>
    </row>
    <row r="8" spans="1:12" s="7" customFormat="1" ht="27" customHeight="1" x14ac:dyDescent="0.35">
      <c r="A8" s="3">
        <v>805026771</v>
      </c>
      <c r="B8" s="3" t="s">
        <v>12</v>
      </c>
      <c r="C8" s="3" t="s">
        <v>16</v>
      </c>
      <c r="D8" s="3">
        <v>130900</v>
      </c>
      <c r="E8" s="8">
        <v>44070</v>
      </c>
      <c r="F8" s="8">
        <v>44070</v>
      </c>
      <c r="G8" s="3">
        <v>110000</v>
      </c>
      <c r="H8" s="3">
        <v>110000</v>
      </c>
      <c r="I8" s="3" t="s">
        <v>13</v>
      </c>
      <c r="J8" s="3" t="s">
        <v>14</v>
      </c>
      <c r="K8" s="3" t="s">
        <v>15</v>
      </c>
      <c r="L8" s="6"/>
    </row>
    <row r="9" spans="1:12" s="7" customFormat="1" ht="27" customHeight="1" x14ac:dyDescent="0.35">
      <c r="A9" s="3">
        <v>805026771</v>
      </c>
      <c r="B9" s="3" t="s">
        <v>12</v>
      </c>
      <c r="C9" s="3" t="s">
        <v>16</v>
      </c>
      <c r="D9" s="3">
        <v>130905</v>
      </c>
      <c r="E9" s="8">
        <v>44070</v>
      </c>
      <c r="F9" s="8">
        <v>44070</v>
      </c>
      <c r="G9" s="3">
        <v>110000</v>
      </c>
      <c r="H9" s="3">
        <v>110000</v>
      </c>
      <c r="I9" s="3" t="s">
        <v>13</v>
      </c>
      <c r="J9" s="3" t="s">
        <v>14</v>
      </c>
      <c r="K9" s="3" t="s">
        <v>15</v>
      </c>
      <c r="L9" s="6"/>
    </row>
    <row r="10" spans="1:12" s="7" customFormat="1" ht="27" customHeight="1" x14ac:dyDescent="0.35">
      <c r="A10" s="3">
        <v>805026771</v>
      </c>
      <c r="B10" s="3" t="s">
        <v>12</v>
      </c>
      <c r="C10" s="3" t="s">
        <v>16</v>
      </c>
      <c r="D10" s="3">
        <v>130904</v>
      </c>
      <c r="E10" s="8">
        <v>44070</v>
      </c>
      <c r="F10" s="8">
        <v>44070</v>
      </c>
      <c r="G10" s="3">
        <v>110000</v>
      </c>
      <c r="H10" s="3">
        <v>110000</v>
      </c>
      <c r="I10" s="3" t="s">
        <v>13</v>
      </c>
      <c r="J10" s="3" t="s">
        <v>14</v>
      </c>
      <c r="K10" s="3" t="s">
        <v>15</v>
      </c>
      <c r="L10" s="6"/>
    </row>
    <row r="11" spans="1:12" s="7" customFormat="1" ht="27" customHeight="1" x14ac:dyDescent="0.35">
      <c r="A11" s="3">
        <v>805026771</v>
      </c>
      <c r="B11" s="3" t="s">
        <v>12</v>
      </c>
      <c r="C11" s="3" t="s">
        <v>16</v>
      </c>
      <c r="D11" s="3">
        <v>131240</v>
      </c>
      <c r="E11" s="8">
        <v>44081</v>
      </c>
      <c r="F11" s="8">
        <v>44081</v>
      </c>
      <c r="G11" s="3">
        <v>110000</v>
      </c>
      <c r="H11" s="3">
        <v>110000</v>
      </c>
      <c r="I11" s="3" t="s">
        <v>13</v>
      </c>
      <c r="J11" s="3" t="s">
        <v>14</v>
      </c>
      <c r="K11" s="3" t="s">
        <v>15</v>
      </c>
      <c r="L11" s="6"/>
    </row>
    <row r="12" spans="1:12" s="7" customFormat="1" ht="27" customHeight="1" x14ac:dyDescent="0.35">
      <c r="A12" s="3">
        <v>805026771</v>
      </c>
      <c r="B12" s="3" t="s">
        <v>12</v>
      </c>
      <c r="C12" s="3" t="s">
        <v>16</v>
      </c>
      <c r="D12" s="3">
        <v>130903</v>
      </c>
      <c r="E12" s="8">
        <v>44070</v>
      </c>
      <c r="F12" s="8">
        <v>44070</v>
      </c>
      <c r="G12" s="3">
        <v>110000</v>
      </c>
      <c r="H12" s="3">
        <v>110000</v>
      </c>
      <c r="I12" s="3" t="s">
        <v>13</v>
      </c>
      <c r="J12" s="3" t="s">
        <v>14</v>
      </c>
      <c r="K12" s="3" t="s">
        <v>15</v>
      </c>
      <c r="L12" s="6"/>
    </row>
    <row r="13" spans="1:12" s="7" customFormat="1" ht="27" customHeight="1" x14ac:dyDescent="0.35">
      <c r="A13" s="3">
        <v>805026771</v>
      </c>
      <c r="B13" s="3" t="s">
        <v>12</v>
      </c>
      <c r="C13" s="3" t="s">
        <v>16</v>
      </c>
      <c r="D13" s="3">
        <v>130901</v>
      </c>
      <c r="E13" s="8">
        <v>44070</v>
      </c>
      <c r="F13" s="8">
        <v>44070</v>
      </c>
      <c r="G13" s="3">
        <v>110000</v>
      </c>
      <c r="H13" s="3">
        <v>110000</v>
      </c>
      <c r="I13" s="3" t="s">
        <v>13</v>
      </c>
      <c r="J13" s="3" t="s">
        <v>14</v>
      </c>
      <c r="K13" s="3" t="s">
        <v>15</v>
      </c>
      <c r="L13" s="6"/>
    </row>
    <row r="14" spans="1:12" s="7" customFormat="1" ht="27" customHeight="1" x14ac:dyDescent="0.35">
      <c r="A14" s="3">
        <v>805026771</v>
      </c>
      <c r="B14" s="3" t="s">
        <v>12</v>
      </c>
      <c r="C14" s="3" t="s">
        <v>16</v>
      </c>
      <c r="D14" s="3">
        <v>131204</v>
      </c>
      <c r="E14" s="8">
        <v>44079</v>
      </c>
      <c r="F14" s="8">
        <v>44079</v>
      </c>
      <c r="G14" s="3">
        <v>110000</v>
      </c>
      <c r="H14" s="3">
        <v>110000</v>
      </c>
      <c r="I14" s="3" t="s">
        <v>13</v>
      </c>
      <c r="J14" s="3" t="s">
        <v>14</v>
      </c>
      <c r="K14" s="3" t="s">
        <v>15</v>
      </c>
      <c r="L14" s="6"/>
    </row>
    <row r="15" spans="1:12" s="7" customFormat="1" ht="27" customHeight="1" x14ac:dyDescent="0.35">
      <c r="A15" s="3">
        <v>805026771</v>
      </c>
      <c r="B15" s="3" t="s">
        <v>12</v>
      </c>
      <c r="C15" s="3" t="s">
        <v>16</v>
      </c>
      <c r="D15" s="3">
        <v>131241</v>
      </c>
      <c r="E15" s="8">
        <v>44081</v>
      </c>
      <c r="F15" s="8">
        <v>44081</v>
      </c>
      <c r="G15" s="3">
        <v>110000</v>
      </c>
      <c r="H15" s="3">
        <v>110000</v>
      </c>
      <c r="I15" s="3" t="s">
        <v>13</v>
      </c>
      <c r="J15" s="3" t="s">
        <v>14</v>
      </c>
      <c r="K15" s="3" t="s">
        <v>15</v>
      </c>
      <c r="L15" s="6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67179-C61C-4601-95C2-400F348268E5}">
  <dimension ref="A1:Q15"/>
  <sheetViews>
    <sheetView workbookViewId="0">
      <selection activeCell="K2" sqref="K2:K15"/>
    </sheetView>
  </sheetViews>
  <sheetFormatPr baseColWidth="10" defaultRowHeight="14.5" x14ac:dyDescent="0.35"/>
  <cols>
    <col min="1" max="1" width="8.1796875" style="14" bestFit="1" customWidth="1"/>
    <col min="2" max="2" width="48.81640625" style="14" bestFit="1" customWidth="1"/>
    <col min="3" max="3" width="6.36328125" style="14" bestFit="1" customWidth="1"/>
    <col min="4" max="4" width="6.6328125" style="14" bestFit="1" customWidth="1"/>
    <col min="5" max="5" width="9.54296875" style="14" bestFit="1" customWidth="1"/>
    <col min="6" max="6" width="17.81640625" style="14" bestFit="1" customWidth="1"/>
    <col min="7" max="8" width="8.453125" style="14" bestFit="1" customWidth="1"/>
    <col min="9" max="9" width="8.453125" style="14" customWidth="1"/>
    <col min="10" max="10" width="7.7265625" style="14" bestFit="1" customWidth="1"/>
    <col min="11" max="11" width="7.90625" style="14" bestFit="1" customWidth="1"/>
    <col min="12" max="12" width="11.26953125" style="14" bestFit="1" customWidth="1"/>
    <col min="13" max="13" width="5.90625" style="14" bestFit="1" customWidth="1"/>
    <col min="14" max="14" width="14.36328125" style="14" bestFit="1" customWidth="1"/>
    <col min="15" max="15" width="8.90625" style="14" bestFit="1" customWidth="1"/>
    <col min="16" max="16" width="14.1796875" bestFit="1" customWidth="1"/>
    <col min="17" max="17" width="9.6328125" bestFit="1" customWidth="1"/>
  </cols>
  <sheetData>
    <row r="1" spans="1:17" ht="30" x14ac:dyDescent="0.35">
      <c r="A1" s="9" t="s">
        <v>0</v>
      </c>
      <c r="B1" s="9" t="s">
        <v>1</v>
      </c>
      <c r="C1" s="9" t="s">
        <v>2</v>
      </c>
      <c r="D1" s="9" t="s">
        <v>3</v>
      </c>
      <c r="E1" s="15" t="s">
        <v>17</v>
      </c>
      <c r="F1" s="15" t="s">
        <v>18</v>
      </c>
      <c r="G1" s="10" t="s">
        <v>4</v>
      </c>
      <c r="H1" s="10" t="s">
        <v>5</v>
      </c>
      <c r="I1" s="16" t="s">
        <v>19</v>
      </c>
      <c r="J1" s="9" t="s">
        <v>6</v>
      </c>
      <c r="K1" s="9" t="s">
        <v>7</v>
      </c>
      <c r="L1" s="9" t="s">
        <v>8</v>
      </c>
      <c r="M1" s="9" t="s">
        <v>9</v>
      </c>
      <c r="N1" s="9" t="s">
        <v>10</v>
      </c>
      <c r="O1" s="9" t="s">
        <v>11</v>
      </c>
      <c r="P1" s="17" t="s">
        <v>48</v>
      </c>
      <c r="Q1" s="18" t="s">
        <v>50</v>
      </c>
    </row>
    <row r="2" spans="1:17" x14ac:dyDescent="0.35">
      <c r="A2" s="11">
        <v>805026771</v>
      </c>
      <c r="B2" s="11" t="s">
        <v>12</v>
      </c>
      <c r="C2" s="11" t="s">
        <v>16</v>
      </c>
      <c r="D2" s="11">
        <v>131203</v>
      </c>
      <c r="E2" s="11" t="s">
        <v>20</v>
      </c>
      <c r="F2" s="11" t="s">
        <v>21</v>
      </c>
      <c r="G2" s="12">
        <v>44079</v>
      </c>
      <c r="H2" s="12">
        <v>44079</v>
      </c>
      <c r="I2" s="12"/>
      <c r="J2" s="11">
        <v>110000</v>
      </c>
      <c r="K2" s="11">
        <v>110000</v>
      </c>
      <c r="L2" s="11" t="s">
        <v>13</v>
      </c>
      <c r="M2" s="11" t="s">
        <v>14</v>
      </c>
      <c r="N2" s="11" t="s">
        <v>15</v>
      </c>
      <c r="O2" s="13"/>
      <c r="P2" s="19" t="s">
        <v>49</v>
      </c>
      <c r="Q2" s="20">
        <v>45382</v>
      </c>
    </row>
    <row r="3" spans="1:17" x14ac:dyDescent="0.35">
      <c r="A3" s="11">
        <v>805026771</v>
      </c>
      <c r="B3" s="11" t="s">
        <v>12</v>
      </c>
      <c r="C3" s="11" t="s">
        <v>16</v>
      </c>
      <c r="D3" s="11">
        <v>131231</v>
      </c>
      <c r="E3" s="11" t="s">
        <v>22</v>
      </c>
      <c r="F3" s="11" t="s">
        <v>23</v>
      </c>
      <c r="G3" s="12">
        <v>44081</v>
      </c>
      <c r="H3" s="12">
        <v>44081</v>
      </c>
      <c r="I3" s="12"/>
      <c r="J3" s="11">
        <v>110000</v>
      </c>
      <c r="K3" s="11">
        <v>110000</v>
      </c>
      <c r="L3" s="11" t="s">
        <v>13</v>
      </c>
      <c r="M3" s="11" t="s">
        <v>14</v>
      </c>
      <c r="N3" s="11" t="s">
        <v>15</v>
      </c>
      <c r="O3" s="13"/>
      <c r="P3" s="19" t="s">
        <v>49</v>
      </c>
      <c r="Q3" s="20">
        <v>45382</v>
      </c>
    </row>
    <row r="4" spans="1:17" x14ac:dyDescent="0.35">
      <c r="A4" s="11">
        <v>805026771</v>
      </c>
      <c r="B4" s="11" t="s">
        <v>12</v>
      </c>
      <c r="C4" s="11" t="s">
        <v>16</v>
      </c>
      <c r="D4" s="11">
        <v>130899</v>
      </c>
      <c r="E4" s="11" t="s">
        <v>24</v>
      </c>
      <c r="F4" s="11" t="s">
        <v>25</v>
      </c>
      <c r="G4" s="12">
        <v>44070</v>
      </c>
      <c r="H4" s="12">
        <v>44070</v>
      </c>
      <c r="I4" s="12"/>
      <c r="J4" s="11">
        <v>110000</v>
      </c>
      <c r="K4" s="11">
        <v>110000</v>
      </c>
      <c r="L4" s="11" t="s">
        <v>13</v>
      </c>
      <c r="M4" s="11" t="s">
        <v>14</v>
      </c>
      <c r="N4" s="11" t="s">
        <v>15</v>
      </c>
      <c r="O4" s="13"/>
      <c r="P4" s="19" t="s">
        <v>49</v>
      </c>
      <c r="Q4" s="20">
        <v>45382</v>
      </c>
    </row>
    <row r="5" spans="1:17" x14ac:dyDescent="0.35">
      <c r="A5" s="11">
        <v>805026771</v>
      </c>
      <c r="B5" s="11" t="s">
        <v>12</v>
      </c>
      <c r="C5" s="11" t="s">
        <v>16</v>
      </c>
      <c r="D5" s="11">
        <v>130902</v>
      </c>
      <c r="E5" s="11" t="s">
        <v>26</v>
      </c>
      <c r="F5" s="11" t="s">
        <v>27</v>
      </c>
      <c r="G5" s="12">
        <v>44070</v>
      </c>
      <c r="H5" s="12">
        <v>44070</v>
      </c>
      <c r="I5" s="12"/>
      <c r="J5" s="11">
        <v>110000</v>
      </c>
      <c r="K5" s="11">
        <v>110000</v>
      </c>
      <c r="L5" s="11" t="s">
        <v>13</v>
      </c>
      <c r="M5" s="11" t="s">
        <v>14</v>
      </c>
      <c r="N5" s="11" t="s">
        <v>15</v>
      </c>
      <c r="O5" s="13"/>
      <c r="P5" s="19" t="s">
        <v>49</v>
      </c>
      <c r="Q5" s="20">
        <v>45382</v>
      </c>
    </row>
    <row r="6" spans="1:17" x14ac:dyDescent="0.35">
      <c r="A6" s="11">
        <v>805026771</v>
      </c>
      <c r="B6" s="11" t="s">
        <v>12</v>
      </c>
      <c r="C6" s="11" t="s">
        <v>16</v>
      </c>
      <c r="D6" s="11">
        <v>131236</v>
      </c>
      <c r="E6" s="11" t="s">
        <v>28</v>
      </c>
      <c r="F6" s="11" t="s">
        <v>29</v>
      </c>
      <c r="G6" s="12">
        <v>44081</v>
      </c>
      <c r="H6" s="12">
        <v>44081</v>
      </c>
      <c r="I6" s="12"/>
      <c r="J6" s="11">
        <v>110000</v>
      </c>
      <c r="K6" s="11">
        <v>110000</v>
      </c>
      <c r="L6" s="11" t="s">
        <v>13</v>
      </c>
      <c r="M6" s="11" t="s">
        <v>14</v>
      </c>
      <c r="N6" s="11" t="s">
        <v>15</v>
      </c>
      <c r="O6" s="13"/>
      <c r="P6" s="19" t="s">
        <v>49</v>
      </c>
      <c r="Q6" s="20">
        <v>45382</v>
      </c>
    </row>
    <row r="7" spans="1:17" x14ac:dyDescent="0.35">
      <c r="A7" s="11">
        <v>805026771</v>
      </c>
      <c r="B7" s="11" t="s">
        <v>12</v>
      </c>
      <c r="C7" s="11" t="s">
        <v>16</v>
      </c>
      <c r="D7" s="11">
        <v>130898</v>
      </c>
      <c r="E7" s="11" t="s">
        <v>30</v>
      </c>
      <c r="F7" s="11" t="s">
        <v>31</v>
      </c>
      <c r="G7" s="12">
        <v>44070</v>
      </c>
      <c r="H7" s="12">
        <v>44070</v>
      </c>
      <c r="I7" s="12"/>
      <c r="J7" s="11">
        <v>110000</v>
      </c>
      <c r="K7" s="11">
        <v>110000</v>
      </c>
      <c r="L7" s="11" t="s">
        <v>13</v>
      </c>
      <c r="M7" s="11" t="s">
        <v>14</v>
      </c>
      <c r="N7" s="11" t="s">
        <v>15</v>
      </c>
      <c r="O7" s="13"/>
      <c r="P7" s="19" t="s">
        <v>49</v>
      </c>
      <c r="Q7" s="20">
        <v>45382</v>
      </c>
    </row>
    <row r="8" spans="1:17" x14ac:dyDescent="0.35">
      <c r="A8" s="11">
        <v>805026771</v>
      </c>
      <c r="B8" s="11" t="s">
        <v>12</v>
      </c>
      <c r="C8" s="11" t="s">
        <v>16</v>
      </c>
      <c r="D8" s="11">
        <v>130900</v>
      </c>
      <c r="E8" s="11" t="s">
        <v>32</v>
      </c>
      <c r="F8" s="11" t="s">
        <v>33</v>
      </c>
      <c r="G8" s="12">
        <v>44070</v>
      </c>
      <c r="H8" s="12">
        <v>44070</v>
      </c>
      <c r="I8" s="12"/>
      <c r="J8" s="11">
        <v>110000</v>
      </c>
      <c r="K8" s="11">
        <v>110000</v>
      </c>
      <c r="L8" s="11" t="s">
        <v>13</v>
      </c>
      <c r="M8" s="11" t="s">
        <v>14</v>
      </c>
      <c r="N8" s="11" t="s">
        <v>15</v>
      </c>
      <c r="O8" s="13"/>
      <c r="P8" s="19" t="s">
        <v>49</v>
      </c>
      <c r="Q8" s="20">
        <v>45382</v>
      </c>
    </row>
    <row r="9" spans="1:17" x14ac:dyDescent="0.35">
      <c r="A9" s="11">
        <v>805026771</v>
      </c>
      <c r="B9" s="11" t="s">
        <v>12</v>
      </c>
      <c r="C9" s="11" t="s">
        <v>16</v>
      </c>
      <c r="D9" s="11">
        <v>130905</v>
      </c>
      <c r="E9" s="11" t="s">
        <v>34</v>
      </c>
      <c r="F9" s="11" t="s">
        <v>35</v>
      </c>
      <c r="G9" s="12">
        <v>44070</v>
      </c>
      <c r="H9" s="12">
        <v>44070</v>
      </c>
      <c r="I9" s="12"/>
      <c r="J9" s="11">
        <v>110000</v>
      </c>
      <c r="K9" s="11">
        <v>110000</v>
      </c>
      <c r="L9" s="11" t="s">
        <v>13</v>
      </c>
      <c r="M9" s="11" t="s">
        <v>14</v>
      </c>
      <c r="N9" s="11" t="s">
        <v>15</v>
      </c>
      <c r="O9" s="13"/>
      <c r="P9" s="19" t="s">
        <v>49</v>
      </c>
      <c r="Q9" s="20">
        <v>45382</v>
      </c>
    </row>
    <row r="10" spans="1:17" x14ac:dyDescent="0.35">
      <c r="A10" s="11">
        <v>805026771</v>
      </c>
      <c r="B10" s="11" t="s">
        <v>12</v>
      </c>
      <c r="C10" s="11" t="s">
        <v>16</v>
      </c>
      <c r="D10" s="11">
        <v>130904</v>
      </c>
      <c r="E10" s="11" t="s">
        <v>36</v>
      </c>
      <c r="F10" s="11" t="s">
        <v>37</v>
      </c>
      <c r="G10" s="12">
        <v>44070</v>
      </c>
      <c r="H10" s="12">
        <v>44070</v>
      </c>
      <c r="I10" s="12"/>
      <c r="J10" s="11">
        <v>110000</v>
      </c>
      <c r="K10" s="11">
        <v>110000</v>
      </c>
      <c r="L10" s="11" t="s">
        <v>13</v>
      </c>
      <c r="M10" s="11" t="s">
        <v>14</v>
      </c>
      <c r="N10" s="11" t="s">
        <v>15</v>
      </c>
      <c r="O10" s="13"/>
      <c r="P10" s="19" t="s">
        <v>49</v>
      </c>
      <c r="Q10" s="20">
        <v>45382</v>
      </c>
    </row>
    <row r="11" spans="1:17" x14ac:dyDescent="0.35">
      <c r="A11" s="11">
        <v>805026771</v>
      </c>
      <c r="B11" s="11" t="s">
        <v>12</v>
      </c>
      <c r="C11" s="11" t="s">
        <v>16</v>
      </c>
      <c r="D11" s="11">
        <v>131240</v>
      </c>
      <c r="E11" s="11" t="s">
        <v>38</v>
      </c>
      <c r="F11" s="11" t="s">
        <v>39</v>
      </c>
      <c r="G11" s="12">
        <v>44081</v>
      </c>
      <c r="H11" s="12">
        <v>44081</v>
      </c>
      <c r="I11" s="12"/>
      <c r="J11" s="11">
        <v>110000</v>
      </c>
      <c r="K11" s="11">
        <v>110000</v>
      </c>
      <c r="L11" s="11" t="s">
        <v>13</v>
      </c>
      <c r="M11" s="11" t="s">
        <v>14</v>
      </c>
      <c r="N11" s="11" t="s">
        <v>15</v>
      </c>
      <c r="O11" s="13"/>
      <c r="P11" s="19" t="s">
        <v>49</v>
      </c>
      <c r="Q11" s="20">
        <v>45382</v>
      </c>
    </row>
    <row r="12" spans="1:17" x14ac:dyDescent="0.35">
      <c r="A12" s="11">
        <v>805026771</v>
      </c>
      <c r="B12" s="11" t="s">
        <v>12</v>
      </c>
      <c r="C12" s="11" t="s">
        <v>16</v>
      </c>
      <c r="D12" s="11">
        <v>130903</v>
      </c>
      <c r="E12" s="11" t="s">
        <v>40</v>
      </c>
      <c r="F12" s="11" t="s">
        <v>41</v>
      </c>
      <c r="G12" s="12">
        <v>44070</v>
      </c>
      <c r="H12" s="12">
        <v>44070</v>
      </c>
      <c r="I12" s="12"/>
      <c r="J12" s="11">
        <v>110000</v>
      </c>
      <c r="K12" s="11">
        <v>110000</v>
      </c>
      <c r="L12" s="11" t="s">
        <v>13</v>
      </c>
      <c r="M12" s="11" t="s">
        <v>14</v>
      </c>
      <c r="N12" s="11" t="s">
        <v>15</v>
      </c>
      <c r="O12" s="13"/>
      <c r="P12" s="19" t="s">
        <v>49</v>
      </c>
      <c r="Q12" s="20">
        <v>45382</v>
      </c>
    </row>
    <row r="13" spans="1:17" x14ac:dyDescent="0.35">
      <c r="A13" s="11">
        <v>805026771</v>
      </c>
      <c r="B13" s="11" t="s">
        <v>12</v>
      </c>
      <c r="C13" s="11" t="s">
        <v>16</v>
      </c>
      <c r="D13" s="11">
        <v>130901</v>
      </c>
      <c r="E13" s="11" t="s">
        <v>42</v>
      </c>
      <c r="F13" s="11" t="s">
        <v>43</v>
      </c>
      <c r="G13" s="12">
        <v>44070</v>
      </c>
      <c r="H13" s="12">
        <v>44070</v>
      </c>
      <c r="I13" s="12"/>
      <c r="J13" s="11">
        <v>110000</v>
      </c>
      <c r="K13" s="11">
        <v>110000</v>
      </c>
      <c r="L13" s="11" t="s">
        <v>13</v>
      </c>
      <c r="M13" s="11" t="s">
        <v>14</v>
      </c>
      <c r="N13" s="11" t="s">
        <v>15</v>
      </c>
      <c r="O13" s="13"/>
      <c r="P13" s="19" t="s">
        <v>49</v>
      </c>
      <c r="Q13" s="20">
        <v>45382</v>
      </c>
    </row>
    <row r="14" spans="1:17" x14ac:dyDescent="0.35">
      <c r="A14" s="11">
        <v>805026771</v>
      </c>
      <c r="B14" s="11" t="s">
        <v>12</v>
      </c>
      <c r="C14" s="11" t="s">
        <v>16</v>
      </c>
      <c r="D14" s="11">
        <v>131204</v>
      </c>
      <c r="E14" s="11" t="s">
        <v>44</v>
      </c>
      <c r="F14" s="11" t="s">
        <v>45</v>
      </c>
      <c r="G14" s="12">
        <v>44079</v>
      </c>
      <c r="H14" s="12">
        <v>44079</v>
      </c>
      <c r="I14" s="12"/>
      <c r="J14" s="11">
        <v>110000</v>
      </c>
      <c r="K14" s="11">
        <v>110000</v>
      </c>
      <c r="L14" s="11" t="s">
        <v>13</v>
      </c>
      <c r="M14" s="11" t="s">
        <v>14</v>
      </c>
      <c r="N14" s="11" t="s">
        <v>15</v>
      </c>
      <c r="O14" s="13"/>
      <c r="P14" s="19" t="s">
        <v>49</v>
      </c>
      <c r="Q14" s="20">
        <v>45382</v>
      </c>
    </row>
    <row r="15" spans="1:17" x14ac:dyDescent="0.35">
      <c r="A15" s="11">
        <v>805026771</v>
      </c>
      <c r="B15" s="11" t="s">
        <v>12</v>
      </c>
      <c r="C15" s="11" t="s">
        <v>16</v>
      </c>
      <c r="D15" s="11">
        <v>131241</v>
      </c>
      <c r="E15" s="11" t="s">
        <v>46</v>
      </c>
      <c r="F15" s="11" t="s">
        <v>47</v>
      </c>
      <c r="G15" s="12">
        <v>44081</v>
      </c>
      <c r="H15" s="12">
        <v>44081</v>
      </c>
      <c r="I15" s="12"/>
      <c r="J15" s="11">
        <v>110000</v>
      </c>
      <c r="K15" s="11">
        <v>110000</v>
      </c>
      <c r="L15" s="11" t="s">
        <v>13</v>
      </c>
      <c r="M15" s="11" t="s">
        <v>14</v>
      </c>
      <c r="N15" s="11" t="s">
        <v>15</v>
      </c>
      <c r="O15" s="13"/>
      <c r="P15" s="19" t="s">
        <v>49</v>
      </c>
      <c r="Q15" s="20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1:K15" xr:uid="{99EA6B41-DDEA-4FBD-8B77-14623F1BD900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D3D0D-3F06-440A-85E3-1695712AD7E0}">
  <dimension ref="B1:N44"/>
  <sheetViews>
    <sheetView showGridLines="0" tabSelected="1" topLeftCell="A4" zoomScale="80" zoomScaleNormal="80" workbookViewId="0">
      <selection activeCell="J23" sqref="J23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51</v>
      </c>
      <c r="E2" s="25"/>
      <c r="F2" s="25"/>
      <c r="G2" s="25"/>
      <c r="H2" s="25"/>
      <c r="I2" s="26"/>
      <c r="J2" s="27" t="s">
        <v>52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53</v>
      </c>
      <c r="E4" s="25"/>
      <c r="F4" s="25"/>
      <c r="G4" s="25"/>
      <c r="H4" s="25"/>
      <c r="I4" s="26"/>
      <c r="J4" s="27" t="s">
        <v>54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84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85</v>
      </c>
      <c r="J11" s="41"/>
    </row>
    <row r="12" spans="2:10" ht="13" x14ac:dyDescent="0.3">
      <c r="B12" s="40"/>
      <c r="C12" s="42" t="s">
        <v>86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89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90</v>
      </c>
      <c r="D16" s="43"/>
      <c r="G16" s="45"/>
      <c r="H16" s="47" t="s">
        <v>55</v>
      </c>
      <c r="I16" s="47" t="s">
        <v>56</v>
      </c>
      <c r="J16" s="41"/>
    </row>
    <row r="17" spans="2:14" ht="13" x14ac:dyDescent="0.3">
      <c r="B17" s="40"/>
      <c r="C17" s="42" t="s">
        <v>57</v>
      </c>
      <c r="D17" s="42"/>
      <c r="E17" s="42"/>
      <c r="F17" s="42"/>
      <c r="G17" s="45"/>
      <c r="H17" s="48">
        <v>14</v>
      </c>
      <c r="I17" s="49">
        <v>1540000</v>
      </c>
      <c r="J17" s="41"/>
    </row>
    <row r="18" spans="2:14" x14ac:dyDescent="0.25">
      <c r="B18" s="40"/>
      <c r="C18" s="21" t="s">
        <v>58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59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60</v>
      </c>
      <c r="H20" s="53">
        <v>14</v>
      </c>
      <c r="I20" s="54">
        <v>1540000</v>
      </c>
      <c r="J20" s="41"/>
    </row>
    <row r="21" spans="2:14" x14ac:dyDescent="0.25">
      <c r="B21" s="40"/>
      <c r="C21" s="21" t="s">
        <v>61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62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63</v>
      </c>
      <c r="D23" s="42"/>
      <c r="E23" s="42"/>
      <c r="F23" s="42"/>
      <c r="H23" s="58">
        <f>H18+H19+H20+H21+H22</f>
        <v>14</v>
      </c>
      <c r="I23" s="59">
        <f>I18+I19+I20+I21+I22</f>
        <v>1540000</v>
      </c>
      <c r="J23" s="41"/>
    </row>
    <row r="24" spans="2:14" x14ac:dyDescent="0.25">
      <c r="B24" s="40"/>
      <c r="C24" s="21" t="s">
        <v>64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65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66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67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68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69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14</v>
      </c>
      <c r="I31" s="52">
        <f>I23+I26+I28</f>
        <v>1540000</v>
      </c>
      <c r="J31" s="63"/>
    </row>
    <row r="32" spans="2:14" ht="9.75" customHeight="1" x14ac:dyDescent="0.35">
      <c r="B32" s="40"/>
      <c r="C32" s="45"/>
      <c r="D32" s="45"/>
      <c r="E32" s="45"/>
      <c r="F32" s="45"/>
      <c r="G32" s="67"/>
      <c r="H32" s="68"/>
      <c r="I32" s="69"/>
      <c r="J32" s="63"/>
      <c r="L32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87</v>
      </c>
      <c r="D38" s="67"/>
      <c r="E38" s="45"/>
      <c r="F38" s="45"/>
      <c r="G38" s="45"/>
      <c r="H38" s="74" t="s">
        <v>70</v>
      </c>
      <c r="I38" s="67"/>
      <c r="J38" s="63"/>
    </row>
    <row r="39" spans="2:10" ht="13" x14ac:dyDescent="0.3">
      <c r="B39" s="40"/>
      <c r="C39" s="60" t="s">
        <v>88</v>
      </c>
      <c r="D39" s="45"/>
      <c r="E39" s="45"/>
      <c r="F39" s="45"/>
      <c r="G39" s="45"/>
      <c r="H39" s="60" t="s">
        <v>71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72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73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8687E-9EBD-4469-B2EF-19A045B1AD83}">
  <dimension ref="A1:I29"/>
  <sheetViews>
    <sheetView showGridLines="0" zoomScale="80" zoomScaleNormal="80" workbookViewId="0">
      <selection activeCell="H23" sqref="H23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80"/>
      <c r="B1" s="81"/>
      <c r="C1" s="82" t="s">
        <v>74</v>
      </c>
      <c r="D1" s="83"/>
      <c r="E1" s="83"/>
      <c r="F1" s="83"/>
      <c r="G1" s="83"/>
      <c r="H1" s="84"/>
      <c r="I1" s="85" t="s">
        <v>52</v>
      </c>
    </row>
    <row r="2" spans="1:9" ht="42" customHeight="1" thickBot="1" x14ac:dyDescent="0.4">
      <c r="A2" s="86"/>
      <c r="B2" s="87"/>
      <c r="C2" s="88" t="s">
        <v>75</v>
      </c>
      <c r="D2" s="89"/>
      <c r="E2" s="89"/>
      <c r="F2" s="89"/>
      <c r="G2" s="89"/>
      <c r="H2" s="90"/>
      <c r="I2" s="91" t="s">
        <v>76</v>
      </c>
    </row>
    <row r="3" spans="1:9" x14ac:dyDescent="0.35">
      <c r="A3" s="40"/>
      <c r="B3" s="21"/>
      <c r="C3" s="21"/>
      <c r="D3" s="21"/>
      <c r="E3" s="21"/>
      <c r="F3" s="21"/>
      <c r="G3" s="21"/>
      <c r="H3" s="21"/>
      <c r="I3" s="41"/>
    </row>
    <row r="4" spans="1:9" x14ac:dyDescent="0.35">
      <c r="A4" s="40"/>
      <c r="B4" s="21"/>
      <c r="C4" s="21"/>
      <c r="D4" s="21"/>
      <c r="E4" s="21"/>
      <c r="F4" s="21"/>
      <c r="G4" s="21"/>
      <c r="H4" s="21"/>
      <c r="I4" s="41"/>
    </row>
    <row r="5" spans="1:9" x14ac:dyDescent="0.35">
      <c r="A5" s="40"/>
      <c r="B5" s="42" t="s">
        <v>84</v>
      </c>
      <c r="C5" s="44"/>
      <c r="D5" s="43"/>
      <c r="E5" s="21"/>
      <c r="F5" s="21"/>
      <c r="G5" s="21"/>
      <c r="H5" s="21"/>
      <c r="I5" s="41"/>
    </row>
    <row r="6" spans="1:9" x14ac:dyDescent="0.35">
      <c r="A6" s="40"/>
      <c r="B6" s="21"/>
      <c r="C6" s="21"/>
      <c r="D6" s="21"/>
      <c r="E6" s="21"/>
      <c r="F6" s="21"/>
      <c r="G6" s="21"/>
      <c r="H6" s="21"/>
      <c r="I6" s="41"/>
    </row>
    <row r="7" spans="1:9" x14ac:dyDescent="0.35">
      <c r="A7" s="40"/>
      <c r="B7" s="42" t="s">
        <v>85</v>
      </c>
      <c r="C7" s="21"/>
      <c r="D7" s="21"/>
      <c r="E7" s="21"/>
      <c r="F7" s="21"/>
      <c r="G7" s="21"/>
      <c r="H7" s="21"/>
      <c r="I7" s="41"/>
    </row>
    <row r="8" spans="1:9" x14ac:dyDescent="0.35">
      <c r="A8" s="40"/>
      <c r="B8" s="42" t="s">
        <v>86</v>
      </c>
      <c r="C8" s="21"/>
      <c r="D8" s="21"/>
      <c r="E8" s="21"/>
      <c r="F8" s="21"/>
      <c r="G8" s="21"/>
      <c r="H8" s="21"/>
      <c r="I8" s="41"/>
    </row>
    <row r="9" spans="1:9" x14ac:dyDescent="0.35">
      <c r="A9" s="40"/>
      <c r="B9" s="21"/>
      <c r="C9" s="21"/>
      <c r="D9" s="21"/>
      <c r="E9" s="21"/>
      <c r="F9" s="21"/>
      <c r="G9" s="21"/>
      <c r="H9" s="21"/>
      <c r="I9" s="41"/>
    </row>
    <row r="10" spans="1:9" x14ac:dyDescent="0.35">
      <c r="A10" s="40"/>
      <c r="B10" s="45" t="s">
        <v>91</v>
      </c>
      <c r="C10" s="21"/>
      <c r="D10" s="21"/>
      <c r="E10" s="21"/>
      <c r="F10" s="21"/>
      <c r="G10" s="21"/>
      <c r="H10" s="21"/>
      <c r="I10" s="41"/>
    </row>
    <row r="11" spans="1:9" x14ac:dyDescent="0.35">
      <c r="A11" s="40"/>
      <c r="B11" s="46"/>
      <c r="C11" s="21"/>
      <c r="D11" s="21"/>
      <c r="E11" s="21"/>
      <c r="F11" s="21"/>
      <c r="G11" s="21"/>
      <c r="H11" s="21"/>
      <c r="I11" s="41"/>
    </row>
    <row r="12" spans="1:9" x14ac:dyDescent="0.35">
      <c r="A12" s="40"/>
      <c r="B12" s="92" t="s">
        <v>92</v>
      </c>
      <c r="C12" s="43"/>
      <c r="D12" s="21"/>
      <c r="E12" s="21"/>
      <c r="F12" s="21"/>
      <c r="G12" s="93" t="s">
        <v>77</v>
      </c>
      <c r="H12" s="93" t="s">
        <v>78</v>
      </c>
      <c r="I12" s="41"/>
    </row>
    <row r="13" spans="1:9" x14ac:dyDescent="0.35">
      <c r="A13" s="40"/>
      <c r="B13" s="42" t="s">
        <v>57</v>
      </c>
      <c r="C13" s="42"/>
      <c r="D13" s="42"/>
      <c r="E13" s="42"/>
      <c r="F13" s="21"/>
      <c r="G13" s="94">
        <f>SUM(G14:G18)</f>
        <v>14</v>
      </c>
      <c r="H13" s="94">
        <f>SUM(H14:H18)</f>
        <v>1540000</v>
      </c>
      <c r="I13" s="41"/>
    </row>
    <row r="14" spans="1:9" x14ac:dyDescent="0.35">
      <c r="A14" s="40"/>
      <c r="B14" s="21" t="s">
        <v>58</v>
      </c>
      <c r="C14" s="21"/>
      <c r="D14" s="21"/>
      <c r="E14" s="21"/>
      <c r="F14" s="21"/>
      <c r="G14" s="95">
        <v>0</v>
      </c>
      <c r="H14" s="96">
        <v>0</v>
      </c>
      <c r="I14" s="41"/>
    </row>
    <row r="15" spans="1:9" x14ac:dyDescent="0.35">
      <c r="A15" s="40"/>
      <c r="B15" s="21" t="s">
        <v>59</v>
      </c>
      <c r="C15" s="21"/>
      <c r="D15" s="21"/>
      <c r="E15" s="21"/>
      <c r="F15" s="21"/>
      <c r="G15" s="95">
        <v>14</v>
      </c>
      <c r="H15" s="96">
        <f>'FOR-CSA-018 '!I20</f>
        <v>1540000</v>
      </c>
      <c r="I15" s="41"/>
    </row>
    <row r="16" spans="1:9" x14ac:dyDescent="0.35">
      <c r="A16" s="40"/>
      <c r="B16" s="21" t="s">
        <v>60</v>
      </c>
      <c r="C16" s="21"/>
      <c r="D16" s="21"/>
      <c r="E16" s="21"/>
      <c r="F16" s="21"/>
      <c r="G16" s="95">
        <v>0</v>
      </c>
      <c r="H16" s="96">
        <v>0</v>
      </c>
      <c r="I16" s="41"/>
    </row>
    <row r="17" spans="1:9" x14ac:dyDescent="0.35">
      <c r="A17" s="40"/>
      <c r="B17" s="21" t="s">
        <v>61</v>
      </c>
      <c r="C17" s="21"/>
      <c r="D17" s="21"/>
      <c r="E17" s="21"/>
      <c r="F17" s="21"/>
      <c r="G17" s="95">
        <v>0</v>
      </c>
      <c r="H17" s="96">
        <v>0</v>
      </c>
      <c r="I17" s="41"/>
    </row>
    <row r="18" spans="1:9" x14ac:dyDescent="0.35">
      <c r="A18" s="40"/>
      <c r="B18" s="21" t="s">
        <v>79</v>
      </c>
      <c r="C18" s="21"/>
      <c r="D18" s="21"/>
      <c r="E18" s="21"/>
      <c r="F18" s="21"/>
      <c r="G18" s="97">
        <v>0</v>
      </c>
      <c r="H18" s="98">
        <v>0</v>
      </c>
      <c r="I18" s="41"/>
    </row>
    <row r="19" spans="1:9" x14ac:dyDescent="0.35">
      <c r="A19" s="40"/>
      <c r="B19" s="42" t="s">
        <v>80</v>
      </c>
      <c r="C19" s="42"/>
      <c r="D19" s="42"/>
      <c r="E19" s="42"/>
      <c r="F19" s="21"/>
      <c r="G19" s="95">
        <f>SUM(G14:G18)</f>
        <v>14</v>
      </c>
      <c r="H19" s="99">
        <f>(H14+H15+H16+H17+H18)</f>
        <v>1540000</v>
      </c>
      <c r="I19" s="41"/>
    </row>
    <row r="20" spans="1:9" ht="15" thickBot="1" x14ac:dyDescent="0.4">
      <c r="A20" s="40"/>
      <c r="B20" s="42"/>
      <c r="C20" s="42"/>
      <c r="D20" s="21"/>
      <c r="E20" s="21"/>
      <c r="F20" s="21"/>
      <c r="G20" s="100"/>
      <c r="H20" s="101"/>
      <c r="I20" s="41"/>
    </row>
    <row r="21" spans="1:9" ht="15" thickTop="1" x14ac:dyDescent="0.35">
      <c r="A21" s="40"/>
      <c r="B21" s="42"/>
      <c r="C21" s="42"/>
      <c r="D21" s="21"/>
      <c r="E21" s="21"/>
      <c r="F21" s="21"/>
      <c r="G21" s="102"/>
      <c r="H21" s="103"/>
      <c r="I21" s="41"/>
    </row>
    <row r="22" spans="1:9" x14ac:dyDescent="0.35">
      <c r="A22" s="40"/>
      <c r="B22" s="21"/>
      <c r="C22" s="21"/>
      <c r="D22" s="21"/>
      <c r="E22" s="21"/>
      <c r="F22" s="102"/>
      <c r="G22" s="102"/>
      <c r="H22" s="102"/>
      <c r="I22" s="41"/>
    </row>
    <row r="23" spans="1:9" ht="15" thickBot="1" x14ac:dyDescent="0.4">
      <c r="A23" s="40"/>
      <c r="B23" s="78"/>
      <c r="C23" s="78"/>
      <c r="D23" s="21"/>
      <c r="E23" s="21"/>
      <c r="F23" s="78"/>
      <c r="G23" s="102"/>
      <c r="H23" s="102"/>
      <c r="I23" s="41"/>
    </row>
    <row r="24" spans="1:9" x14ac:dyDescent="0.35">
      <c r="A24" s="40"/>
      <c r="B24" s="67" t="s">
        <v>81</v>
      </c>
      <c r="C24" s="104"/>
      <c r="D24" s="105"/>
      <c r="E24" s="105"/>
      <c r="F24" s="67" t="s">
        <v>81</v>
      </c>
      <c r="G24" s="102"/>
      <c r="H24" s="102"/>
      <c r="I24" s="41"/>
    </row>
    <row r="25" spans="1:9" x14ac:dyDescent="0.35">
      <c r="A25" s="40"/>
      <c r="B25" s="60" t="s">
        <v>87</v>
      </c>
      <c r="C25" s="104"/>
      <c r="D25" s="105"/>
      <c r="E25" s="105"/>
      <c r="F25" s="74" t="s">
        <v>71</v>
      </c>
      <c r="G25" s="102"/>
      <c r="H25" s="102"/>
      <c r="I25" s="41"/>
    </row>
    <row r="26" spans="1:9" x14ac:dyDescent="0.35">
      <c r="A26" s="40"/>
      <c r="B26" s="60" t="s">
        <v>88</v>
      </c>
      <c r="C26" s="102"/>
      <c r="D26" s="21"/>
      <c r="E26" s="21"/>
      <c r="F26" s="74" t="s">
        <v>82</v>
      </c>
      <c r="G26" s="102"/>
      <c r="H26" s="102"/>
      <c r="I26" s="41"/>
    </row>
    <row r="27" spans="1:9" x14ac:dyDescent="0.35">
      <c r="A27" s="40"/>
      <c r="B27" s="104"/>
      <c r="C27" s="102"/>
      <c r="D27" s="21"/>
      <c r="E27" s="21"/>
      <c r="F27" s="104"/>
      <c r="G27" s="102"/>
      <c r="H27" s="102"/>
      <c r="I27" s="41"/>
    </row>
    <row r="28" spans="1:9" ht="28" customHeight="1" x14ac:dyDescent="0.35">
      <c r="A28" s="40"/>
      <c r="B28" s="106" t="s">
        <v>83</v>
      </c>
      <c r="C28" s="106"/>
      <c r="D28" s="106"/>
      <c r="E28" s="106"/>
      <c r="F28" s="106"/>
      <c r="G28" s="106"/>
      <c r="H28" s="106"/>
      <c r="I28" s="41"/>
    </row>
    <row r="29" spans="1:9" ht="15" thickBot="1" x14ac:dyDescent="0.4">
      <c r="A29" s="76"/>
      <c r="B29" s="77"/>
      <c r="C29" s="77"/>
      <c r="D29" s="77"/>
      <c r="E29" s="77"/>
      <c r="F29" s="78"/>
      <c r="G29" s="78"/>
      <c r="H29" s="78"/>
      <c r="I29" s="7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Stephaney Solarte Salinas</cp:lastModifiedBy>
  <cp:revision/>
  <cp:lastPrinted>2024-04-17T20:08:15Z</cp:lastPrinted>
  <dcterms:created xsi:type="dcterms:W3CDTF">2022-06-01T14:39:12Z</dcterms:created>
  <dcterms:modified xsi:type="dcterms:W3CDTF">2024-04-17T20:13:07Z</dcterms:modified>
  <cp:category/>
  <cp:contentStatus/>
</cp:coreProperties>
</file>