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negranadoso\Downloads\"/>
    </mc:Choice>
  </mc:AlternateContent>
  <bookViews>
    <workbookView xWindow="-120" yWindow="-120" windowWidth="20730" windowHeight="11160" activeTab="3"/>
  </bookViews>
  <sheets>
    <sheet name="INFO IPS" sheetId="1" r:id="rId1"/>
    <sheet name="TD" sheetId="5" r:id="rId2"/>
    <sheet name="ESTADO DE CADA FACTURA" sheetId="2" r:id="rId3"/>
    <sheet name="FOR-CSA-018" sheetId="3" r:id="rId4"/>
    <sheet name="FOR_CSA_004" sheetId="4" r:id="rId5"/>
  </sheets>
  <externalReferences>
    <externalReference r:id="rId6"/>
  </externalReferences>
  <definedNames>
    <definedName name="_xlnm._FilterDatabase" localSheetId="2" hidden="1">'ESTADO DE CADA FACTURA'!$A$2:$AB$218</definedName>
    <definedName name="_xlnm._FilterDatabase" localSheetId="0" hidden="1">'INFO IPS'!$A$1:$BJ$217</definedName>
  </definedNames>
  <calcPr calcId="152511" iterateDelta="1E-4"/>
  <pivotCaches>
    <pivotCache cacheId="28"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4" l="1"/>
  <c r="H20" i="4"/>
  <c r="I29" i="3"/>
  <c r="H29" i="3"/>
  <c r="I27" i="3"/>
  <c r="H27" i="3"/>
  <c r="I24" i="3"/>
  <c r="H24" i="3"/>
  <c r="AA4" i="2"/>
  <c r="AA5" i="2"/>
  <c r="AA6" i="2"/>
  <c r="AA7" i="2"/>
  <c r="AA8" i="2"/>
  <c r="AA9" i="2"/>
  <c r="AA10"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105" i="2"/>
  <c r="AA106" i="2"/>
  <c r="AA107" i="2"/>
  <c r="AA108" i="2"/>
  <c r="AA109" i="2"/>
  <c r="AA110" i="2"/>
  <c r="AA111" i="2"/>
  <c r="AA112" i="2"/>
  <c r="AA113" i="2"/>
  <c r="AA114" i="2"/>
  <c r="AA115" i="2"/>
  <c r="AA116" i="2"/>
  <c r="AA117" i="2"/>
  <c r="AA118" i="2"/>
  <c r="AA119" i="2"/>
  <c r="AA120" i="2"/>
  <c r="AA121" i="2"/>
  <c r="AA122" i="2"/>
  <c r="AA123" i="2"/>
  <c r="AA124" i="2"/>
  <c r="AA125" i="2"/>
  <c r="AA126" i="2"/>
  <c r="AA127" i="2"/>
  <c r="AA128" i="2"/>
  <c r="AA129" i="2"/>
  <c r="AA130" i="2"/>
  <c r="AA131" i="2"/>
  <c r="AA132" i="2"/>
  <c r="AA133" i="2"/>
  <c r="AA134" i="2"/>
  <c r="AA135" i="2"/>
  <c r="AA136" i="2"/>
  <c r="AA137" i="2"/>
  <c r="AA138" i="2"/>
  <c r="AA139" i="2"/>
  <c r="AA140" i="2"/>
  <c r="AA141" i="2"/>
  <c r="AA142" i="2"/>
  <c r="AA143" i="2"/>
  <c r="AA144" i="2"/>
  <c r="AA145" i="2"/>
  <c r="AA146" i="2"/>
  <c r="AA147" i="2"/>
  <c r="AA148" i="2"/>
  <c r="AA149" i="2"/>
  <c r="AA150" i="2"/>
  <c r="AA151" i="2"/>
  <c r="AA152" i="2"/>
  <c r="AA153" i="2"/>
  <c r="AA154" i="2"/>
  <c r="AA155" i="2"/>
  <c r="AA156" i="2"/>
  <c r="AA157" i="2"/>
  <c r="AA158" i="2"/>
  <c r="AA159" i="2"/>
  <c r="AA160" i="2"/>
  <c r="AA161" i="2"/>
  <c r="AA162" i="2"/>
  <c r="AA163" i="2"/>
  <c r="AA164" i="2"/>
  <c r="AA165" i="2"/>
  <c r="AA166" i="2"/>
  <c r="AA167" i="2"/>
  <c r="AA168" i="2"/>
  <c r="AA169" i="2"/>
  <c r="AA170" i="2"/>
  <c r="AA171" i="2"/>
  <c r="AA172" i="2"/>
  <c r="AA173" i="2"/>
  <c r="AA174" i="2"/>
  <c r="AA175" i="2"/>
  <c r="AA176" i="2"/>
  <c r="AA177" i="2"/>
  <c r="AA178" i="2"/>
  <c r="AA179" i="2"/>
  <c r="AA180" i="2"/>
  <c r="AA181" i="2"/>
  <c r="AA182" i="2"/>
  <c r="AA183" i="2"/>
  <c r="AA184" i="2"/>
  <c r="AA185" i="2"/>
  <c r="AA186" i="2"/>
  <c r="AA187" i="2"/>
  <c r="AA188" i="2"/>
  <c r="AA189" i="2"/>
  <c r="AA190" i="2"/>
  <c r="AA191" i="2"/>
  <c r="AA192" i="2"/>
  <c r="AA193" i="2"/>
  <c r="AA194" i="2"/>
  <c r="AA195" i="2"/>
  <c r="AA196" i="2"/>
  <c r="AA197" i="2"/>
  <c r="AA198" i="2"/>
  <c r="AA199" i="2"/>
  <c r="AA200" i="2"/>
  <c r="AA201" i="2"/>
  <c r="AA202" i="2"/>
  <c r="AA203" i="2"/>
  <c r="AA204" i="2"/>
  <c r="AA205" i="2"/>
  <c r="AA206" i="2"/>
  <c r="AA208" i="2"/>
  <c r="AA210" i="2"/>
  <c r="AA211" i="2"/>
  <c r="AA213" i="2"/>
  <c r="AA215" i="2"/>
  <c r="AA3" i="2"/>
  <c r="I31" i="3" l="1"/>
  <c r="H31" i="3"/>
  <c r="X1" i="2" l="1"/>
  <c r="W1" i="2"/>
  <c r="V1" i="2"/>
  <c r="U1" i="2"/>
  <c r="T1" i="2"/>
  <c r="S1" i="2"/>
  <c r="R1" i="2"/>
  <c r="P1" i="2"/>
  <c r="O1" i="2"/>
  <c r="L1" i="2" l="1"/>
  <c r="K1" i="2"/>
  <c r="BJ218" i="1" l="1"/>
</calcChain>
</file>

<file path=xl/sharedStrings.xml><?xml version="1.0" encoding="utf-8"?>
<sst xmlns="http://schemas.openxmlformats.org/spreadsheetml/2006/main" count="5759" uniqueCount="1066">
  <si>
    <t>GrupoId</t>
  </si>
  <si>
    <t>GrupoCodigo</t>
  </si>
  <si>
    <t>GrupoNombre</t>
  </si>
  <si>
    <t>Tipo Documento</t>
  </si>
  <si>
    <t>Oid CxC</t>
  </si>
  <si>
    <t>Consecutivo</t>
  </si>
  <si>
    <t>Fecha</t>
  </si>
  <si>
    <t>EstadoCartera</t>
  </si>
  <si>
    <t>NúmeroEstadoCarteraCxC</t>
  </si>
  <si>
    <t>EstadoCarteraFechaCorteCxC</t>
  </si>
  <si>
    <t>NúmeroEstadoCarteraFechaCorteCxC</t>
  </si>
  <si>
    <t>EsSaldoInicialCxC</t>
  </si>
  <si>
    <t>FechaVencimientoCxC</t>
  </si>
  <si>
    <t>DiasAtraso</t>
  </si>
  <si>
    <t>ValorInicial</t>
  </si>
  <si>
    <t>SaldoFechaCorteCxC</t>
  </si>
  <si>
    <t>TerceroOid</t>
  </si>
  <si>
    <t>TerceroTipoDocumento</t>
  </si>
  <si>
    <t>TerceroDocumento</t>
  </si>
  <si>
    <t>TerceroNombre</t>
  </si>
  <si>
    <t>ClienteCódigo</t>
  </si>
  <si>
    <t>ClienteNombre</t>
  </si>
  <si>
    <t>CuentaCódigo</t>
  </si>
  <si>
    <t>CuentaNombre</t>
  </si>
  <si>
    <t>PlanBeneficioCódigo</t>
  </si>
  <si>
    <t>PlanBeneficioNombre</t>
  </si>
  <si>
    <t>ContratoCódigo</t>
  </si>
  <si>
    <t>ContratoNombre</t>
  </si>
  <si>
    <t>NúmeroCuotasCxC</t>
  </si>
  <si>
    <t>NumeroRadicaciónCxC</t>
  </si>
  <si>
    <t>FechaRadicaciónCxC</t>
  </si>
  <si>
    <t>NumeroRadicaciónEntidadCxC</t>
  </si>
  <si>
    <t>FechaRadicaciónEntidadCxC</t>
  </si>
  <si>
    <t>ValorRadicadoCxC</t>
  </si>
  <si>
    <t>ObservacionesCxC</t>
  </si>
  <si>
    <t>CentroAtenciónCódigo</t>
  </si>
  <si>
    <t>CentroAtenciónNombre</t>
  </si>
  <si>
    <t>ClienteTerceroTipoDocumento</t>
  </si>
  <si>
    <t>ClienteTerceroDocumento</t>
  </si>
  <si>
    <t>ClienteTerceroNombre</t>
  </si>
  <si>
    <t>VendedorCódigo</t>
  </si>
  <si>
    <t>VendedorTerceroTipoDocumento</t>
  </si>
  <si>
    <t>VendedorTerceroDocumento</t>
  </si>
  <si>
    <t>VendedorTerceroNombre</t>
  </si>
  <si>
    <t>CentroCostoCódigo</t>
  </si>
  <si>
    <t>CentroCostoNombre</t>
  </si>
  <si>
    <t>UsuarioCreaciónCódigo</t>
  </si>
  <si>
    <t>UsuarioCreaciónNombre</t>
  </si>
  <si>
    <t>UsuarioConfirmaciónCódigo</t>
  </si>
  <si>
    <t>UsuarioConfirmaciónNombre</t>
  </si>
  <si>
    <t>ValorAnticipoFechaCorte</t>
  </si>
  <si>
    <t>ValorDescuentoAnticipoFechaCorte</t>
  </si>
  <si>
    <t>ValorObjetado</t>
  </si>
  <si>
    <t>ValorAceptado</t>
  </si>
  <si>
    <t>TotalSinVencer</t>
  </si>
  <si>
    <t>Rango1</t>
  </si>
  <si>
    <t>Rango2</t>
  </si>
  <si>
    <t>Rango3</t>
  </si>
  <si>
    <t>Rango4</t>
  </si>
  <si>
    <t>Rango5</t>
  </si>
  <si>
    <t>Rango6</t>
  </si>
  <si>
    <t>TotalSaldoFacturaFechaCorte</t>
  </si>
  <si>
    <t>CAJA DE COMPENSACION FAMILIAR DEL VALLE DEL CAUCA - COMFENALCO VALLE DELAGENTE</t>
  </si>
  <si>
    <t>CxC</t>
  </si>
  <si>
    <t>HDCS0001254881</t>
  </si>
  <si>
    <t>Radicada entidad</t>
  </si>
  <si>
    <t>True</t>
  </si>
  <si>
    <t>NT</t>
  </si>
  <si>
    <t>EPS012</t>
  </si>
  <si>
    <t>CAJA DE COMPENSACION FAMILIAR COMFENALCO VALLE EPS</t>
  </si>
  <si>
    <t>PLAN OBLIGATORIO DE SALUD (POS) POR EPS - CON FACTURACION RADICADA</t>
  </si>
  <si>
    <t>SALDO INICIAL</t>
  </si>
  <si>
    <t>ESE HOSPITAL DEPARTAMENTAL CENTENARIO DE SEVILLA</t>
  </si>
  <si>
    <t>LINA MARCELA PEREZ ARENAS</t>
  </si>
  <si>
    <t>HDCS0001308278</t>
  </si>
  <si>
    <t>HDCS0001337740</t>
  </si>
  <si>
    <t>HDCS0001375276</t>
  </si>
  <si>
    <t>HDCS0001406583</t>
  </si>
  <si>
    <t>HDCS0001408814</t>
  </si>
  <si>
    <t>HDCS0001409256</t>
  </si>
  <si>
    <t>HDCS0001411122</t>
  </si>
  <si>
    <t>HDCS0001412303</t>
  </si>
  <si>
    <t>HDCS0001413316</t>
  </si>
  <si>
    <t>HDCS0001413416</t>
  </si>
  <si>
    <t>HDCS0001413455</t>
  </si>
  <si>
    <t>HDCS0001415825</t>
  </si>
  <si>
    <t>HDCS0001418386</t>
  </si>
  <si>
    <t>HDCS0001420363</t>
  </si>
  <si>
    <t>HDCS0001420366</t>
  </si>
  <si>
    <t>HDCS0001457492</t>
  </si>
  <si>
    <t>HDCS0001467339</t>
  </si>
  <si>
    <t>HDCS0001481470</t>
  </si>
  <si>
    <t>HDCS0001498712</t>
  </si>
  <si>
    <t>HDCS0001572945</t>
  </si>
  <si>
    <t>HDCS0001696465</t>
  </si>
  <si>
    <t>HDCS0001883695</t>
  </si>
  <si>
    <t>False</t>
  </si>
  <si>
    <t>6742 PERSONAL</t>
  </si>
  <si>
    <t>Factura Entidad Nº HDCS0001883695</t>
  </si>
  <si>
    <t>HOSPITAL DEPARTAMENTAL CENTENARIO DE SEVILLA</t>
  </si>
  <si>
    <t>LUZ MARINA NARVAEZ QUINTERO</t>
  </si>
  <si>
    <t>HDCS0002027848</t>
  </si>
  <si>
    <t>Factura Entidad Nº HDCS0002027848</t>
  </si>
  <si>
    <t>EXTRAMURAL</t>
  </si>
  <si>
    <t>SONIA JANETH PEREZ OSPINA</t>
  </si>
  <si>
    <t>HDCS0002032130</t>
  </si>
  <si>
    <t>Factura Entidad Nº HDCS0002032130</t>
  </si>
  <si>
    <t>HDCS0002032167</t>
  </si>
  <si>
    <t>Factura Entidad Nº HDCS0002032167</t>
  </si>
  <si>
    <t>HDCS0002034643</t>
  </si>
  <si>
    <t>Factura Entidad Nº HDCS0002034643</t>
  </si>
  <si>
    <t>HDCS0002034648</t>
  </si>
  <si>
    <t>Factura Entidad Nº HDCS0002034648</t>
  </si>
  <si>
    <t>HDCS0002040163</t>
  </si>
  <si>
    <t>Factura Entidad Nº HDCS0002040163</t>
  </si>
  <si>
    <t>HDCS0002056797</t>
  </si>
  <si>
    <t>Factura Entidad Nº HDCS0002056797</t>
  </si>
  <si>
    <t>GLORIA LUCIA GOMEZ CORRALES</t>
  </si>
  <si>
    <t>HDCS0002095683</t>
  </si>
  <si>
    <t>Factura Entidad Nº HDCS0002095683</t>
  </si>
  <si>
    <t>HUMBERTO MARIN ZAPATA</t>
  </si>
  <si>
    <t>HDCS0002109997</t>
  </si>
  <si>
    <t>Factura Entidad Nº HDCS0002109997</t>
  </si>
  <si>
    <t>HDCS0002110001</t>
  </si>
  <si>
    <t>Factura Entidad Nº HDCS0002110001</t>
  </si>
  <si>
    <t>HDCS0002110006</t>
  </si>
  <si>
    <t>Factura Entidad Nº HDCS0002110006</t>
  </si>
  <si>
    <t>HDCS0002112299</t>
  </si>
  <si>
    <t>Factura Entidad Nº HDCS0002112299</t>
  </si>
  <si>
    <t>HDCS0002127992</t>
  </si>
  <si>
    <t>Factura Entidad Nº HDCS0002127992</t>
  </si>
  <si>
    <t>DIANA MARCELA ARCINIEGAS MUÑOZ</t>
  </si>
  <si>
    <t>HDCS0002185129</t>
  </si>
  <si>
    <t>Contestada radicada</t>
  </si>
  <si>
    <t>Factura Entidad Nº HDCS0002185129</t>
  </si>
  <si>
    <t>FREDERICK FRANCO CIFUENTES</t>
  </si>
  <si>
    <t>HDCS0002488218</t>
  </si>
  <si>
    <t>PLAN SUBSIDIADO DE SALUD (POSS) POR EPS EVENTO - CON FACTURACION RADICADA</t>
  </si>
  <si>
    <t>COMFENALCO EPS REGIMEN SUBSIDIADO</t>
  </si>
  <si>
    <t>Factura Entidad Nº HDCS0002488218</t>
  </si>
  <si>
    <t>ANDRES ALIRIO MONRROY ACEVEDO</t>
  </si>
  <si>
    <t>HDCS0003064024</t>
  </si>
  <si>
    <t>Factura Entidad Nº HDCS0003064024</t>
  </si>
  <si>
    <t>NATALIA PINO GONZALEZ</t>
  </si>
  <si>
    <t>HDCS0003200479</t>
  </si>
  <si>
    <t>Factura Entidad Nº HDCS0003200479</t>
  </si>
  <si>
    <t>HDCS0003212236</t>
  </si>
  <si>
    <t>Factura Entidad Nº HDCS0003212236</t>
  </si>
  <si>
    <t>MARIA FERNANDA MENDEZ GARCIA</t>
  </si>
  <si>
    <t>HDCS0003213795</t>
  </si>
  <si>
    <t>Factura Entidad Nº HDCS0003213795</t>
  </si>
  <si>
    <t>HDCS0003245369</t>
  </si>
  <si>
    <t>Factura Entidad Nº HDCS0003245369</t>
  </si>
  <si>
    <t>KEVIN LISANDRO ROJAS RAMIREZ</t>
  </si>
  <si>
    <t>HDCS0003444472</t>
  </si>
  <si>
    <t>Factura Entidad Nº HDCS0003444472</t>
  </si>
  <si>
    <t>HCSS0000011867</t>
  </si>
  <si>
    <t>CAJA DE COMPENSACION FAMILIAR COMFENALCO VALLE EPS  COVID</t>
  </si>
  <si>
    <t>Factura Entidad Nº HCSS0000011867</t>
  </si>
  <si>
    <t>JHON FABER NARVAEZ VASQUEZ</t>
  </si>
  <si>
    <t>HCSS0000012254</t>
  </si>
  <si>
    <t>Factura Entidad Nº HCSS0000012254</t>
  </si>
  <si>
    <t>HCSS0000030214</t>
  </si>
  <si>
    <t>Factura Entidad Nº HCSS0000030214</t>
  </si>
  <si>
    <t>LEIDY JOHANNA GALLEGO FORONDA</t>
  </si>
  <si>
    <t>HCSS0000031438</t>
  </si>
  <si>
    <t>Factura Entidad Nº HCSS0000031438</t>
  </si>
  <si>
    <t>HCSS0000048306</t>
  </si>
  <si>
    <t>Factura Entidad Nº HCSS0000048306</t>
  </si>
  <si>
    <t>LUISA MARIA SANCHEZ HURTADO</t>
  </si>
  <si>
    <t>HCSS0000049372</t>
  </si>
  <si>
    <t>Factura Entidad Nº HCSS0000049372</t>
  </si>
  <si>
    <t>JUAN CAMILO IDROBO GALVIZ</t>
  </si>
  <si>
    <t>HCSS0000064997</t>
  </si>
  <si>
    <t>Factura Entidad Nº HCSS0000064997</t>
  </si>
  <si>
    <t>JEANNYTH STEFANY ARAQUE IDARRAGA</t>
  </si>
  <si>
    <t>HCSS0000065239</t>
  </si>
  <si>
    <t>Factura Entidad Nº HCSS0000065239</t>
  </si>
  <si>
    <t>HCSS0000067757</t>
  </si>
  <si>
    <t>Factura Entidad Nº HCSS0000067757</t>
  </si>
  <si>
    <t>MERCEDES RUIZ</t>
  </si>
  <si>
    <t>HCSS0000077766</t>
  </si>
  <si>
    <t>Factura Entidad Nº HCSS0000077766</t>
  </si>
  <si>
    <t>HCSS0000085550</t>
  </si>
  <si>
    <t>Factura Entidad Nº HCSS0000085550</t>
  </si>
  <si>
    <t>HCSS0000087799</t>
  </si>
  <si>
    <t>Factura Entidad Nº HCSS0000087799</t>
  </si>
  <si>
    <t>HCSS0000089091</t>
  </si>
  <si>
    <t>Factura Entidad Nº HCSS0000089091</t>
  </si>
  <si>
    <t>HCSS0000096817</t>
  </si>
  <si>
    <t>Factura Entidad Nº HCSS0000096817</t>
  </si>
  <si>
    <t>HCSS0000103103</t>
  </si>
  <si>
    <t>Factura Entidad Nº HCSS0000103103</t>
  </si>
  <si>
    <t>HCSS0000108851</t>
  </si>
  <si>
    <t>Factura Entidad Nº HCSS0000108851</t>
  </si>
  <si>
    <t>ERIKA TATIANA BUITRAGO PINEDA</t>
  </si>
  <si>
    <t>HCSS0000108868</t>
  </si>
  <si>
    <t>Factura Entidad Nº HCSS0000108868</t>
  </si>
  <si>
    <t>HCSS0000108869</t>
  </si>
  <si>
    <t>Factura Entidad Nº HCSS0000108869</t>
  </si>
  <si>
    <t>HCSS0000115241</t>
  </si>
  <si>
    <t>Factura Entidad Nº HCSS0000115241</t>
  </si>
  <si>
    <t>OSCAR ALBERTO CAICEDO LOPEZ</t>
  </si>
  <si>
    <t>HCSS0000117466</t>
  </si>
  <si>
    <t>Factura Entidad Nº HCSS0000117466</t>
  </si>
  <si>
    <t>HCSS0000121747</t>
  </si>
  <si>
    <t>Factura Entidad Nº HCSS0000121747</t>
  </si>
  <si>
    <t>HCSS0000125448</t>
  </si>
  <si>
    <t>Factura Entidad Nº HCSS0000125448</t>
  </si>
  <si>
    <t>GLORIA ELENA GONZALEZ GONZALEZ</t>
  </si>
  <si>
    <t>HCSS0000126069</t>
  </si>
  <si>
    <t>Factura Entidad Nº HCSS0000126069</t>
  </si>
  <si>
    <t>HCSS0000127098</t>
  </si>
  <si>
    <t>Factura Entidad Nº HCSS0000127098</t>
  </si>
  <si>
    <t>HCSS0000129642</t>
  </si>
  <si>
    <t>Factura Entidad Nº HCSS0000129642</t>
  </si>
  <si>
    <t>HCSS0000130508</t>
  </si>
  <si>
    <t>Factura Entidad Nº HCSS0000130508</t>
  </si>
  <si>
    <t>JADER OSORIO LÓPEZ</t>
  </si>
  <si>
    <t>HCSS0000130509</t>
  </si>
  <si>
    <t>Factura Entidad Nº HCSS0000130509</t>
  </si>
  <si>
    <t>HCSS0000133576</t>
  </si>
  <si>
    <t>Factura Entidad Nº HCSS0000133576</t>
  </si>
  <si>
    <t>HCSS0000133577</t>
  </si>
  <si>
    <t>Factura Entidad Nº HCSS0000133577</t>
  </si>
  <si>
    <t>HCSS0000136834</t>
  </si>
  <si>
    <t>Factura Entidad Nº HCSS0000136834</t>
  </si>
  <si>
    <t>HCSS0000136835</t>
  </si>
  <si>
    <t>Factura Entidad Nº HCSS0000136835</t>
  </si>
  <si>
    <t>HCSS0000139179</t>
  </si>
  <si>
    <t>Factura Entidad Nº HCSS0000139179</t>
  </si>
  <si>
    <t>HCSS0000146004</t>
  </si>
  <si>
    <t>Factura Entidad Nº HCSS0000146004</t>
  </si>
  <si>
    <t>DIANA CAROLINA LOPEZ VILLA</t>
  </si>
  <si>
    <t>HCSS0000146391</t>
  </si>
  <si>
    <t>Factura Entidad Nº HCSS0000146391</t>
  </si>
  <si>
    <t>TATIANA AGUIRRE TABARES</t>
  </si>
  <si>
    <t>HCSS0000158388</t>
  </si>
  <si>
    <t>Factura Entidad Nº HCSS0000158388</t>
  </si>
  <si>
    <t>HCSS0000160256</t>
  </si>
  <si>
    <t>Factura Entidad Nº HCSS0000160256</t>
  </si>
  <si>
    <t>HCSS0000163230</t>
  </si>
  <si>
    <t>Factura Entidad Nº HCSS0000163230</t>
  </si>
  <si>
    <t>HCSS0000164802</t>
  </si>
  <si>
    <t>Factura Entidad Nº HCSS0000164802</t>
  </si>
  <si>
    <t>HCSS0000169167</t>
  </si>
  <si>
    <t>Factura Entidad Nº HCSS0000169167</t>
  </si>
  <si>
    <t>HCSS0000171202</t>
  </si>
  <si>
    <t>Factura Entidad Nº HCSS0000171202</t>
  </si>
  <si>
    <t>HCSS0000171203</t>
  </si>
  <si>
    <t>Factura Entidad Nº HCSS0000171203</t>
  </si>
  <si>
    <t>HCSS0000171206</t>
  </si>
  <si>
    <t>Factura Entidad Nº HCSS0000171206</t>
  </si>
  <si>
    <t>HCSS0000171207</t>
  </si>
  <si>
    <t>Factura Entidad Nº HCSS0000171207</t>
  </si>
  <si>
    <t>HCSS0000196590</t>
  </si>
  <si>
    <t>Factura Entidad Nº HCSS0000196590</t>
  </si>
  <si>
    <t>HCSS0000196591</t>
  </si>
  <si>
    <t>Factura Entidad Nº HCSS0000196591</t>
  </si>
  <si>
    <t>HCSS0000196592</t>
  </si>
  <si>
    <t>Factura Entidad Nº HCSS0000196592</t>
  </si>
  <si>
    <t>HCSS0000201113</t>
  </si>
  <si>
    <t>Factura Entidad Nº HCSS0000201113</t>
  </si>
  <si>
    <t>HCSS0000212471</t>
  </si>
  <si>
    <t>Factura Entidad Nº HCSS0000212471</t>
  </si>
  <si>
    <t>HCSS0000220831</t>
  </si>
  <si>
    <t>Factura Entidad Nº HCSS0000220831</t>
  </si>
  <si>
    <t>HCSS0000238579</t>
  </si>
  <si>
    <t>Factura Entidad Nº HCSS0000238579</t>
  </si>
  <si>
    <t>HCSS0000242165</t>
  </si>
  <si>
    <t>COMFENALCO EPS REGIMEN SUBSIDIADO COVID</t>
  </si>
  <si>
    <t>Factura Entidad Nº HCSS0000242165</t>
  </si>
  <si>
    <t>HCSS0000245068</t>
  </si>
  <si>
    <t>Factura Entidad Nº HCSS0000245068</t>
  </si>
  <si>
    <t>HCSS0000249159</t>
  </si>
  <si>
    <t>Factura Entidad Nº HCSS0000249159</t>
  </si>
  <si>
    <t>HCSS0000251312</t>
  </si>
  <si>
    <t>Factura Entidad Nº HCSS0000251312</t>
  </si>
  <si>
    <t>HCSS0000252920</t>
  </si>
  <si>
    <t>Factura Entidad Nº HCSS0000252920</t>
  </si>
  <si>
    <t>EBLIN BIBIANA CASTAÑO LOPEZ</t>
  </si>
  <si>
    <t>HCSS0000256388</t>
  </si>
  <si>
    <t>Factura Entidad Nº HCSS0000256388</t>
  </si>
  <si>
    <t>HCSS0000256702</t>
  </si>
  <si>
    <t>Factura Entidad Nº HCSS0000256702</t>
  </si>
  <si>
    <t>HCSS0000256703</t>
  </si>
  <si>
    <t>Factura Entidad Nº HCSS0000256703</t>
  </si>
  <si>
    <t>HCSS0000256734</t>
  </si>
  <si>
    <t>Factura Entidad Nº HCSS0000256734</t>
  </si>
  <si>
    <t>HCSS0000258215</t>
  </si>
  <si>
    <t>Factura Entidad Nº HCSS0000258215</t>
  </si>
  <si>
    <t>HCSS0000258286</t>
  </si>
  <si>
    <t>Factura Entidad Nº HCSS0000258286</t>
  </si>
  <si>
    <t>HCSS0000258600</t>
  </si>
  <si>
    <t>Factura Entidad Nº HCSS0000258600</t>
  </si>
  <si>
    <t>HCSS0000258871</t>
  </si>
  <si>
    <t>Factura Entidad Nº HCSS0000258871</t>
  </si>
  <si>
    <t>HCSS0000259905</t>
  </si>
  <si>
    <t>Factura Entidad Nº HCSS0000259905</t>
  </si>
  <si>
    <t>HCSS0000260374</t>
  </si>
  <si>
    <t>Factura Entidad Nº HCSS0000260374</t>
  </si>
  <si>
    <t>KELLY BIBIANY ORTIZ DAVID</t>
  </si>
  <si>
    <t>HCSS0000260523</t>
  </si>
  <si>
    <t>Factura Entidad Nº HCSS0000260523</t>
  </si>
  <si>
    <t>HCSS0000260764</t>
  </si>
  <si>
    <t>Factura Entidad Nº HCSS0000260764</t>
  </si>
  <si>
    <t>NATALIA SANCHEZ ALARCON</t>
  </si>
  <si>
    <t>HCSS0000260769</t>
  </si>
  <si>
    <t>Factura Entidad Nº HCSS0000260769</t>
  </si>
  <si>
    <t>HCSS0000260776</t>
  </si>
  <si>
    <t>Factura Entidad Nº HCSS0000260776</t>
  </si>
  <si>
    <t>HCSS0000260858</t>
  </si>
  <si>
    <t>Factura Entidad Nº HCSS0000260858</t>
  </si>
  <si>
    <t>HCSS0000260881</t>
  </si>
  <si>
    <t>Factura Entidad Nº HCSS0000260881</t>
  </si>
  <si>
    <t>HCSS0000264434</t>
  </si>
  <si>
    <t>Factura Entidad Nº HCSS0000264434</t>
  </si>
  <si>
    <t>HCSS0000264435</t>
  </si>
  <si>
    <t>Factura Entidad Nº HCSS0000264435</t>
  </si>
  <si>
    <t>HCSS0000270691</t>
  </si>
  <si>
    <t>Factura Entidad Nº HCSS0000270691</t>
  </si>
  <si>
    <t>YEFERSON ALBERTO HIGUITA VALENCIA</t>
  </si>
  <si>
    <t>HCSS0000272012</t>
  </si>
  <si>
    <t>Factura Entidad Nº HCSS0000272012</t>
  </si>
  <si>
    <t>HCSS0000272013</t>
  </si>
  <si>
    <t>Factura Entidad Nº HCSS0000272013</t>
  </si>
  <si>
    <t>HCSS0000275068</t>
  </si>
  <si>
    <t>Factura Entidad Nº HCSS0000275068</t>
  </si>
  <si>
    <t>JESSICA GOMEZ RIVERA</t>
  </si>
  <si>
    <t>HCSS0000276150</t>
  </si>
  <si>
    <t>Factura Entidad Nº HCSS0000276150</t>
  </si>
  <si>
    <t>HCSS0000277280</t>
  </si>
  <si>
    <t>Factura Entidad Nº HCSS0000277280</t>
  </si>
  <si>
    <t>HCSS0000279482</t>
  </si>
  <si>
    <t>Factura Entidad Nº HCSS0000279482</t>
  </si>
  <si>
    <t>HCSS0000279483</t>
  </si>
  <si>
    <t>Factura Entidad Nº HCSS0000279483</t>
  </si>
  <si>
    <t>HCSS0000282402</t>
  </si>
  <si>
    <t>Factura Entidad Nº HCSS0000282402</t>
  </si>
  <si>
    <t>HCSS0000282920</t>
  </si>
  <si>
    <t>Factura Entidad Nº HCSS0000282920</t>
  </si>
  <si>
    <t>LEIDY JHOANNA MOLINA OSPINA</t>
  </si>
  <si>
    <t>HCSS0000286040</t>
  </si>
  <si>
    <t>Factura Entidad Nº HCSS0000286040</t>
  </si>
  <si>
    <t>JENNYTH ALEXANDRA OSORIO LONDOÑO</t>
  </si>
  <si>
    <t>HCSS0000286576</t>
  </si>
  <si>
    <t>Factura Entidad Nº HCSS0000286576</t>
  </si>
  <si>
    <t>HCSS0000295560</t>
  </si>
  <si>
    <t>Factura Entidad Nº HCSS0000295560</t>
  </si>
  <si>
    <t>HCSS0000296202</t>
  </si>
  <si>
    <t>Factura Entidad Nº HCSS0000296202</t>
  </si>
  <si>
    <t>HCSS0000299961</t>
  </si>
  <si>
    <t>Factura Entidad Nº HCSS0000299961</t>
  </si>
  <si>
    <t>HCSS0000305613</t>
  </si>
  <si>
    <t>Factura Entidad Nº HCSS0000305613</t>
  </si>
  <si>
    <t>CLAUDIA BIBIANA ARBOLEDA</t>
  </si>
  <si>
    <t>HCSS0000305793</t>
  </si>
  <si>
    <t>Factura Entidad Nº HCSS0000305793</t>
  </si>
  <si>
    <t>HCSS0000305937</t>
  </si>
  <si>
    <t>Factura Entidad Nº HCSS0000305937</t>
  </si>
  <si>
    <t>HCSS0000306622</t>
  </si>
  <si>
    <t>Factura Entidad Nº HCSS0000306622</t>
  </si>
  <si>
    <t>HCSS0000306807</t>
  </si>
  <si>
    <t>Factura Entidad Nº HCSS0000306807</t>
  </si>
  <si>
    <t>HCSS0000310613</t>
  </si>
  <si>
    <t>Factura Entidad Nº HCSS0000310613</t>
  </si>
  <si>
    <t>HCSS0000312254</t>
  </si>
  <si>
    <t>Factura Entidad Nº HCSS0000312254</t>
  </si>
  <si>
    <t>HCSS0000312996</t>
  </si>
  <si>
    <t>Factura Entidad Nº HCSS0000312996</t>
  </si>
  <si>
    <t>HCSS0000313136</t>
  </si>
  <si>
    <t>Factura Entidad Nº HCSS0000313136</t>
  </si>
  <si>
    <t>OLGA LUCIA VALENCIA ALZATE</t>
  </si>
  <si>
    <t>HCSS0000313941</t>
  </si>
  <si>
    <t>Factura Entidad Nº HCSS0000313941</t>
  </si>
  <si>
    <t>HCSS0000314051</t>
  </si>
  <si>
    <t>Factura Entidad Nº HCSS0000314051</t>
  </si>
  <si>
    <t>DANIELA TERESA LOPEZ GUZMAN</t>
  </si>
  <si>
    <t>HCSS0000314639</t>
  </si>
  <si>
    <t>Factura Entidad Nº HCSS0000314639</t>
  </si>
  <si>
    <t>HCSS0000316910</t>
  </si>
  <si>
    <t>Factura Entidad Nº HCSS0000316910</t>
  </si>
  <si>
    <t>HCSS0000317122</t>
  </si>
  <si>
    <t>Factura Entidad Nº HCSS0000317122</t>
  </si>
  <si>
    <t>HCSS0000319516</t>
  </si>
  <si>
    <t>Factura Entidad Nº HCSS0000319516</t>
  </si>
  <si>
    <t>HCSS0000321468</t>
  </si>
  <si>
    <t>Factura Entidad Nº HCSS0000321468</t>
  </si>
  <si>
    <t>HCSS0000325043</t>
  </si>
  <si>
    <t>Factura Entidad Nº HCSS0000325043</t>
  </si>
  <si>
    <t>HCSS0000332269</t>
  </si>
  <si>
    <t>Factura Entidad Nº HCSS0000332269</t>
  </si>
  <si>
    <t>HCSS0000343406</t>
  </si>
  <si>
    <t>Factura Entidad Nº HCSS0000343406</t>
  </si>
  <si>
    <t>HCSS0000354791</t>
  </si>
  <si>
    <t>Factura Entidad Nº HCSS0000354791</t>
  </si>
  <si>
    <t>HCSS0000358024</t>
  </si>
  <si>
    <t>Factura Entidad Nº HCSS0000358024</t>
  </si>
  <si>
    <t>HCSS0000361603</t>
  </si>
  <si>
    <t>Factura Entidad Nº HCSS0000361603</t>
  </si>
  <si>
    <t>HCSS0000371977</t>
  </si>
  <si>
    <t>Factura Entidad Nº HCSS0000371977</t>
  </si>
  <si>
    <t>HCSS0000373317</t>
  </si>
  <si>
    <t>Factura Entidad Nº HCSS0000373317</t>
  </si>
  <si>
    <t>HCSS0000375178</t>
  </si>
  <si>
    <t>Factura Entidad Nº HCSS0000375178</t>
  </si>
  <si>
    <t>HCSS0000377083</t>
  </si>
  <si>
    <t>Factura Entidad Nº HCSS0000377083</t>
  </si>
  <si>
    <t>HCSS0000383786</t>
  </si>
  <si>
    <t>Factura Entidad Nº HCSS0000383786</t>
  </si>
  <si>
    <t>HCSS0000391074</t>
  </si>
  <si>
    <t>Factura Entidad Nº HCSS0000391074</t>
  </si>
  <si>
    <t>HCSS0000391084</t>
  </si>
  <si>
    <t>Factura Entidad Nº HCSS0000391084</t>
  </si>
  <si>
    <t>HCSS0000391167</t>
  </si>
  <si>
    <t>Factura Entidad Nº HCSS0000391167</t>
  </si>
  <si>
    <t>HCSS0000397009</t>
  </si>
  <si>
    <t>Factura Entidad Nº HCSS0000397009</t>
  </si>
  <si>
    <t>MAILY GERALDIN SANCHEZ BERNAL</t>
  </si>
  <si>
    <t>HCSS0000423241</t>
  </si>
  <si>
    <t>Factura Entidad Nº HCSS0000423241</t>
  </si>
  <si>
    <t>HCSS0000424504</t>
  </si>
  <si>
    <t>Factura Entidad Nº HCSS0000424504</t>
  </si>
  <si>
    <t>HCSS0000424630</t>
  </si>
  <si>
    <t>Factura Entidad Nº HCSS0000424630</t>
  </si>
  <si>
    <t>HCSS0000425708</t>
  </si>
  <si>
    <t>Factura Entidad Nº HCSS0000425708</t>
  </si>
  <si>
    <t>HCSS0000429371</t>
  </si>
  <si>
    <t>Factura Entidad Nº HCSS0000429371</t>
  </si>
  <si>
    <t>EL LAGO</t>
  </si>
  <si>
    <t>HCSS0000433399</t>
  </si>
  <si>
    <t>Factura Entidad Nº HCSS0000433399</t>
  </si>
  <si>
    <t>HCSS0000439246</t>
  </si>
  <si>
    <t>Factura Entidad Nº HCSS0000439246</t>
  </si>
  <si>
    <t>HCSS0000442104</t>
  </si>
  <si>
    <t>Factura Entidad Nº HCSS0000442104</t>
  </si>
  <si>
    <t>HCSS0000442110</t>
  </si>
  <si>
    <t>Factura Entidad Nº HCSS0000442110</t>
  </si>
  <si>
    <t>HCSS0000442409</t>
  </si>
  <si>
    <t>Factura Entidad Nº HCSS0000442409</t>
  </si>
  <si>
    <t>HCSS0000446701</t>
  </si>
  <si>
    <t>Factura Entidad Nº HCSS0000446701</t>
  </si>
  <si>
    <t>HCSS0000447662</t>
  </si>
  <si>
    <t>Factura Entidad Nº HCSS0000447662</t>
  </si>
  <si>
    <t>HCSS0000447993</t>
  </si>
  <si>
    <t>Factura Entidad Nº HCSS0000447993</t>
  </si>
  <si>
    <t>HCSS0000450142</t>
  </si>
  <si>
    <t>Factura Entidad Nº HCSS0000450142</t>
  </si>
  <si>
    <t>JOBAR OTERO CRUZ</t>
  </si>
  <si>
    <t>HCSS0000450321</t>
  </si>
  <si>
    <t>Factura Entidad Nº HCSS0000450321</t>
  </si>
  <si>
    <t>HCSS0000450322</t>
  </si>
  <si>
    <t>Factura Entidad Nº HCSS0000450322</t>
  </si>
  <si>
    <t>HCSS0000450343</t>
  </si>
  <si>
    <t>Factura Entidad Nº HCSS0000450343</t>
  </si>
  <si>
    <t>HCSS0000450344</t>
  </si>
  <si>
    <t>Factura Entidad Nº HCSS0000450344</t>
  </si>
  <si>
    <t>HCSS0000451929</t>
  </si>
  <si>
    <t>Factura Entidad Nº HCSS0000451929</t>
  </si>
  <si>
    <t>HCSS0000451947</t>
  </si>
  <si>
    <t>Factura Entidad Nº HCSS0000451947</t>
  </si>
  <si>
    <t>HCSS0000455446</t>
  </si>
  <si>
    <t>Factura Entidad Nº HCSS0000455446</t>
  </si>
  <si>
    <t>HCSS0000459726</t>
  </si>
  <si>
    <t>Factura Entidad Nº HCSS0000459726</t>
  </si>
  <si>
    <t>HCSS0000459739</t>
  </si>
  <si>
    <t>Factura Entidad Nº HCSS0000459739</t>
  </si>
  <si>
    <t>HCSS0000460032</t>
  </si>
  <si>
    <t>Factura Entidad Nº HCSS0000460032</t>
  </si>
  <si>
    <t>HCSS0000461091</t>
  </si>
  <si>
    <t>Factura Entidad Nº HCSS0000461091</t>
  </si>
  <si>
    <t>HCSS0000464773</t>
  </si>
  <si>
    <t>Factura Entidad Nº HCSS0000464773</t>
  </si>
  <si>
    <t>HCSS0000469280</t>
  </si>
  <si>
    <t>Factura Entidad Nº HCSS0000469280</t>
  </si>
  <si>
    <t>HCSS0000469281</t>
  </si>
  <si>
    <t>Factura Entidad Nº HCSS0000469281</t>
  </si>
  <si>
    <t>HCSS0000474607</t>
  </si>
  <si>
    <t>Factura Entidad Nº HCSS0000474607</t>
  </si>
  <si>
    <t>HCSS0000474971</t>
  </si>
  <si>
    <t>Factura Entidad Nº HCSS0000474971</t>
  </si>
  <si>
    <t>HCSS0000475590</t>
  </si>
  <si>
    <t>Factura Entidad Nº HCSS0000475590</t>
  </si>
  <si>
    <t>HCSS0000485928</t>
  </si>
  <si>
    <t>Factura Entidad Nº HCSS0000485928</t>
  </si>
  <si>
    <t>HCSS0000489524</t>
  </si>
  <si>
    <t>Factura Entidad Nº HCSS0000489524</t>
  </si>
  <si>
    <t>HCSS0000489625</t>
  </si>
  <si>
    <t>Factura Entidad Nº HCSS0000489625</t>
  </si>
  <si>
    <t>HCSS0000490345</t>
  </si>
  <si>
    <t>Factura Entidad Nº HCSS0000490345</t>
  </si>
  <si>
    <t>HCSS0000490346</t>
  </si>
  <si>
    <t>Factura Entidad Nº HCSS0000490346</t>
  </si>
  <si>
    <t>HCSS0000494474</t>
  </si>
  <si>
    <t>Factura Entidad Nº HCSS0000494474</t>
  </si>
  <si>
    <t>HCSS0000499271</t>
  </si>
  <si>
    <t>Factura Entidad Nº HCSS0000499271</t>
  </si>
  <si>
    <t>VALENTINA LOPEZ ARANA</t>
  </si>
  <si>
    <t>HCSS0000499322</t>
  </si>
  <si>
    <t>Factura Entidad Nº HCSS0000499322</t>
  </si>
  <si>
    <t>HCSS0000504380</t>
  </si>
  <si>
    <t>Factura Entidad Nº HCSS0000504380</t>
  </si>
  <si>
    <t>HCSS0000504642</t>
  </si>
  <si>
    <t>Factura Entidad Nº HCSS0000504642</t>
  </si>
  <si>
    <t>LUISA FERNANDA ALZATE ARENAS</t>
  </si>
  <si>
    <t>HCSS0000504740</t>
  </si>
  <si>
    <t>Factura Entidad Nº HCSS0000504740</t>
  </si>
  <si>
    <t>HCSS0000511299</t>
  </si>
  <si>
    <t>Factura Entidad Nº HCSS0000511299</t>
  </si>
  <si>
    <t>HCSS0000513195</t>
  </si>
  <si>
    <t>Factura Entidad Nº HCSS0000513195</t>
  </si>
  <si>
    <t>HCSS0000518433</t>
  </si>
  <si>
    <t>Factura Entidad Nº HCSS0000518433</t>
  </si>
  <si>
    <t>HCSS0000518434</t>
  </si>
  <si>
    <t>Factura Entidad Nº HCSS0000518434</t>
  </si>
  <si>
    <t>HCSS0000519084</t>
  </si>
  <si>
    <t>Factura Entidad Nº HCSS0000519084</t>
  </si>
  <si>
    <t>HCSS0000519782</t>
  </si>
  <si>
    <t>Factura Entidad Nº HCSS0000519782</t>
  </si>
  <si>
    <t>HCSS0000521250</t>
  </si>
  <si>
    <t>Factura Entidad Nº HCSS0000521250</t>
  </si>
  <si>
    <t>HCSS0000522398</t>
  </si>
  <si>
    <t>Factura Entidad Nº HCSS0000522398</t>
  </si>
  <si>
    <t>HCSS0000534913</t>
  </si>
  <si>
    <t>Factura Entidad Nº HCSS0000534913</t>
  </si>
  <si>
    <t>HCSS0000538609</t>
  </si>
  <si>
    <t>Factura Entidad Nº HCSS0000538609</t>
  </si>
  <si>
    <t>YENY PATRICIA MALDONADO HERNANDEZ</t>
  </si>
  <si>
    <t>HCSS0000540225</t>
  </si>
  <si>
    <t>Radicada</t>
  </si>
  <si>
    <t>PLAN SUBSIDIADO DE SALUD (POSS) POR EPS EVENTO - SIN FACTURAR O CON FACTURACION PENDIENTE DE RADICAR</t>
  </si>
  <si>
    <t>Factura Entidad Nº HCSS0000540225</t>
  </si>
  <si>
    <t>HOSPITAL CENTENARIO (SEVILLA)</t>
  </si>
  <si>
    <t>NIT</t>
  </si>
  <si>
    <t>PRESTADOR</t>
  </si>
  <si>
    <t>HDCS</t>
  </si>
  <si>
    <t>HCSS</t>
  </si>
  <si>
    <t>PREFIJO</t>
  </si>
  <si>
    <t>NUMERO</t>
  </si>
  <si>
    <t>FACTURA</t>
  </si>
  <si>
    <t>HDCS1254881</t>
  </si>
  <si>
    <t>HDCS1308278</t>
  </si>
  <si>
    <t>HDCS1337740</t>
  </si>
  <si>
    <t>HDCS1375276</t>
  </si>
  <si>
    <t>HDCS1406583</t>
  </si>
  <si>
    <t>HDCS1408814</t>
  </si>
  <si>
    <t>HDCS1409256</t>
  </si>
  <si>
    <t>HDCS1411122</t>
  </si>
  <si>
    <t>HDCS1412303</t>
  </si>
  <si>
    <t>HDCS1413316</t>
  </si>
  <si>
    <t>HDCS1413416</t>
  </si>
  <si>
    <t>HDCS1413455</t>
  </si>
  <si>
    <t>HDCS1415825</t>
  </si>
  <si>
    <t>HDCS1418386</t>
  </si>
  <si>
    <t>HDCS1420363</t>
  </si>
  <si>
    <t>HDCS1420366</t>
  </si>
  <si>
    <t>HDCS1457492</t>
  </si>
  <si>
    <t>HDCS1467339</t>
  </si>
  <si>
    <t>HDCS1481470</t>
  </si>
  <si>
    <t>HDCS1498712</t>
  </si>
  <si>
    <t>HDCS1572945</t>
  </si>
  <si>
    <t>HDCS1696465</t>
  </si>
  <si>
    <t>HDCS1883695</t>
  </si>
  <si>
    <t>HDCS2027848</t>
  </si>
  <si>
    <t>HDCS2032130</t>
  </si>
  <si>
    <t>HDCS2032167</t>
  </si>
  <si>
    <t>HDCS2034643</t>
  </si>
  <si>
    <t>HDCS2034648</t>
  </si>
  <si>
    <t>HDCS2040163</t>
  </si>
  <si>
    <t>HDCS2056797</t>
  </si>
  <si>
    <t>HDCS2095683</t>
  </si>
  <si>
    <t>HDCS2109997</t>
  </si>
  <si>
    <t>HDCS2110001</t>
  </si>
  <si>
    <t>HDCS2110006</t>
  </si>
  <si>
    <t>HDCS2112299</t>
  </si>
  <si>
    <t>HDCS2127992</t>
  </si>
  <si>
    <t>HDCS2185129</t>
  </si>
  <si>
    <t>HDCS2488218</t>
  </si>
  <si>
    <t>HDCS3064024</t>
  </si>
  <si>
    <t>HDCS3200479</t>
  </si>
  <si>
    <t>HDCS3212236</t>
  </si>
  <si>
    <t>HDCS3213795</t>
  </si>
  <si>
    <t>HDCS3245369</t>
  </si>
  <si>
    <t>HDCS3444472</t>
  </si>
  <si>
    <t>HCSS11867</t>
  </si>
  <si>
    <t>HCSS12254</t>
  </si>
  <si>
    <t>HCSS30214</t>
  </si>
  <si>
    <t>HCSS31438</t>
  </si>
  <si>
    <t>HCSS48306</t>
  </si>
  <si>
    <t>HCSS49372</t>
  </si>
  <si>
    <t>HCSS64997</t>
  </si>
  <si>
    <t>HCSS65239</t>
  </si>
  <si>
    <t>HCSS67757</t>
  </si>
  <si>
    <t>HCSS77766</t>
  </si>
  <si>
    <t>HCSS85550</t>
  </si>
  <si>
    <t>HCSS87799</t>
  </si>
  <si>
    <t>HCSS89091</t>
  </si>
  <si>
    <t>HCSS96817</t>
  </si>
  <si>
    <t>HCSS103103</t>
  </si>
  <si>
    <t>HCSS108851</t>
  </si>
  <si>
    <t>HCSS108868</t>
  </si>
  <si>
    <t>HCSS108869</t>
  </si>
  <si>
    <t>HCSS115241</t>
  </si>
  <si>
    <t>HCSS117466</t>
  </si>
  <si>
    <t>HCSS121747</t>
  </si>
  <si>
    <t>HCSS125448</t>
  </si>
  <si>
    <t>HCSS126069</t>
  </si>
  <si>
    <t>HCSS127098</t>
  </si>
  <si>
    <t>HCSS129642</t>
  </si>
  <si>
    <t>HCSS130508</t>
  </si>
  <si>
    <t>HCSS130509</t>
  </si>
  <si>
    <t>HCSS133576</t>
  </si>
  <si>
    <t>HCSS133577</t>
  </si>
  <si>
    <t>HCSS136834</t>
  </si>
  <si>
    <t>HCSS136835</t>
  </si>
  <si>
    <t>HCSS139179</t>
  </si>
  <si>
    <t>HCSS146004</t>
  </si>
  <si>
    <t>HCSS146391</t>
  </si>
  <si>
    <t>HCSS158388</t>
  </si>
  <si>
    <t>HCSS160256</t>
  </si>
  <si>
    <t>HCSS163230</t>
  </si>
  <si>
    <t>HCSS164802</t>
  </si>
  <si>
    <t>HCSS169167</t>
  </si>
  <si>
    <t>HCSS171202</t>
  </si>
  <si>
    <t>HCSS171203</t>
  </si>
  <si>
    <t>HCSS171206</t>
  </si>
  <si>
    <t>HCSS171207</t>
  </si>
  <si>
    <t>HCSS196590</t>
  </si>
  <si>
    <t>HCSS196591</t>
  </si>
  <si>
    <t>HCSS196592</t>
  </si>
  <si>
    <t>HCSS201113</t>
  </si>
  <si>
    <t>HCSS212471</t>
  </si>
  <si>
    <t>HCSS220831</t>
  </si>
  <si>
    <t>HCSS238579</t>
  </si>
  <si>
    <t>HCSS242165</t>
  </si>
  <si>
    <t>HCSS245068</t>
  </si>
  <si>
    <t>HCSS249159</t>
  </si>
  <si>
    <t>HCSS251312</t>
  </si>
  <si>
    <t>HCSS252920</t>
  </si>
  <si>
    <t>HCSS256388</t>
  </si>
  <si>
    <t>HCSS256702</t>
  </si>
  <si>
    <t>HCSS256703</t>
  </si>
  <si>
    <t>HCSS256734</t>
  </si>
  <si>
    <t>HCSS258215</t>
  </si>
  <si>
    <t>HCSS258286</t>
  </si>
  <si>
    <t>HCSS258600</t>
  </si>
  <si>
    <t>HCSS258871</t>
  </si>
  <si>
    <t>HCSS259905</t>
  </si>
  <si>
    <t>HCSS260374</t>
  </si>
  <si>
    <t>HCSS260523</t>
  </si>
  <si>
    <t>HCSS260764</t>
  </si>
  <si>
    <t>HCSS260769</t>
  </si>
  <si>
    <t>HCSS260776</t>
  </si>
  <si>
    <t>HCSS260858</t>
  </si>
  <si>
    <t>HCSS260881</t>
  </si>
  <si>
    <t>HCSS264434</t>
  </si>
  <si>
    <t>HCSS264435</t>
  </si>
  <si>
    <t>HCSS270691</t>
  </si>
  <si>
    <t>HCSS272012</t>
  </si>
  <si>
    <t>HCSS272013</t>
  </si>
  <si>
    <t>HCSS275068</t>
  </si>
  <si>
    <t>HCSS276150</t>
  </si>
  <si>
    <t>HCSS277280</t>
  </si>
  <si>
    <t>HCSS279482</t>
  </si>
  <si>
    <t>HCSS279483</t>
  </si>
  <si>
    <t>HCSS282402</t>
  </si>
  <si>
    <t>HCSS282920</t>
  </si>
  <si>
    <t>HCSS286040</t>
  </si>
  <si>
    <t>HCSS286576</t>
  </si>
  <si>
    <t>HCSS295560</t>
  </si>
  <si>
    <t>HCSS296202</t>
  </si>
  <si>
    <t>HCSS299961</t>
  </si>
  <si>
    <t>HCSS305613</t>
  </si>
  <si>
    <t>HCSS305793</t>
  </si>
  <si>
    <t>HCSS305937</t>
  </si>
  <si>
    <t>HCSS306622</t>
  </si>
  <si>
    <t>HCSS306807</t>
  </si>
  <si>
    <t>HCSS310613</t>
  </si>
  <si>
    <t>HCSS312254</t>
  </si>
  <si>
    <t>HCSS312996</t>
  </si>
  <si>
    <t>HCSS313136</t>
  </si>
  <si>
    <t>HCSS313941</t>
  </si>
  <si>
    <t>HCSS314051</t>
  </si>
  <si>
    <t>HCSS314639</t>
  </si>
  <si>
    <t>HCSS316910</t>
  </si>
  <si>
    <t>HCSS317122</t>
  </si>
  <si>
    <t>HCSS319516</t>
  </si>
  <si>
    <t>HCSS321468</t>
  </si>
  <si>
    <t>HCSS325043</t>
  </si>
  <si>
    <t>HCSS332269</t>
  </si>
  <si>
    <t>HCSS343406</t>
  </si>
  <si>
    <t>HCSS354791</t>
  </si>
  <si>
    <t>HCSS358024</t>
  </si>
  <si>
    <t>HCSS361603</t>
  </si>
  <si>
    <t>HCSS371977</t>
  </si>
  <si>
    <t>HCSS373317</t>
  </si>
  <si>
    <t>HCSS375178</t>
  </si>
  <si>
    <t>HCSS377083</t>
  </si>
  <si>
    <t>HCSS383786</t>
  </si>
  <si>
    <t>HCSS391074</t>
  </si>
  <si>
    <t>HCSS391084</t>
  </si>
  <si>
    <t>HCSS391167</t>
  </si>
  <si>
    <t>HCSS397009</t>
  </si>
  <si>
    <t>HCSS423241</t>
  </si>
  <si>
    <t>HCSS424504</t>
  </si>
  <si>
    <t>HCSS424630</t>
  </si>
  <si>
    <t>HCSS425708</t>
  </si>
  <si>
    <t>HCSS429371</t>
  </si>
  <si>
    <t>HCSS433399</t>
  </si>
  <si>
    <t>HCSS439246</t>
  </si>
  <si>
    <t>HCSS442104</t>
  </si>
  <si>
    <t>HCSS442110</t>
  </si>
  <si>
    <t>HCSS442409</t>
  </si>
  <si>
    <t>HCSS446701</t>
  </si>
  <si>
    <t>HCSS447662</t>
  </si>
  <si>
    <t>HCSS447993</t>
  </si>
  <si>
    <t>HCSS450142</t>
  </si>
  <si>
    <t>HCSS450321</t>
  </si>
  <si>
    <t>HCSS450322</t>
  </si>
  <si>
    <t>HCSS450343</t>
  </si>
  <si>
    <t>HCSS450344</t>
  </si>
  <si>
    <t>HCSS451929</t>
  </si>
  <si>
    <t>HCSS451947</t>
  </si>
  <si>
    <t>HCSS455446</t>
  </si>
  <si>
    <t>HCSS459726</t>
  </si>
  <si>
    <t>HCSS459739</t>
  </si>
  <si>
    <t>HCSS460032</t>
  </si>
  <si>
    <t>HCSS461091</t>
  </si>
  <si>
    <t>HCSS464773</t>
  </si>
  <si>
    <t>HCSS469280</t>
  </si>
  <si>
    <t>HCSS469281</t>
  </si>
  <si>
    <t>HCSS474607</t>
  </si>
  <si>
    <t>HCSS474971</t>
  </si>
  <si>
    <t>HCSS475590</t>
  </si>
  <si>
    <t>HCSS485928</t>
  </si>
  <si>
    <t>HCSS489524</t>
  </si>
  <si>
    <t>HCSS489625</t>
  </si>
  <si>
    <t>HCSS490345</t>
  </si>
  <si>
    <t>HCSS490346</t>
  </si>
  <si>
    <t>HCSS494474</t>
  </si>
  <si>
    <t>HCSS499271</t>
  </si>
  <si>
    <t>HCSS499322</t>
  </si>
  <si>
    <t>HCSS504380</t>
  </si>
  <si>
    <t>HCSS504642</t>
  </si>
  <si>
    <t>HCSS504740</t>
  </si>
  <si>
    <t>HCSS511299</t>
  </si>
  <si>
    <t>HCSS513195</t>
  </si>
  <si>
    <t>HCSS518433</t>
  </si>
  <si>
    <t>HCSS518434</t>
  </si>
  <si>
    <t>HCSS519084</t>
  </si>
  <si>
    <t>HCSS519782</t>
  </si>
  <si>
    <t>HCSS521250</t>
  </si>
  <si>
    <t>HCSS522398</t>
  </si>
  <si>
    <t>HCSS534913</t>
  </si>
  <si>
    <t>HCSS538609</t>
  </si>
  <si>
    <t>HCSS540225</t>
  </si>
  <si>
    <t>LLAVE</t>
  </si>
  <si>
    <t>821003143_HDCS_1254881</t>
  </si>
  <si>
    <t>821003143_HDCS_1308278</t>
  </si>
  <si>
    <t>821003143_HDCS_1337740</t>
  </si>
  <si>
    <t>821003143_HDCS_1375276</t>
  </si>
  <si>
    <t>821003143_HDCS_1406583</t>
  </si>
  <si>
    <t>821003143_HDCS_1408814</t>
  </si>
  <si>
    <t>821003143_HDCS_1409256</t>
  </si>
  <si>
    <t>821003143_HDCS_1411122</t>
  </si>
  <si>
    <t>821003143_HDCS_1412303</t>
  </si>
  <si>
    <t>821003143_HDCS_1413316</t>
  </si>
  <si>
    <t>821003143_HDCS_1413416</t>
  </si>
  <si>
    <t>821003143_HDCS_1413455</t>
  </si>
  <si>
    <t>821003143_HDCS_1415825</t>
  </si>
  <si>
    <t>821003143_HDCS_1418386</t>
  </si>
  <si>
    <t>821003143_HDCS_1420363</t>
  </si>
  <si>
    <t>821003143_HDCS_1420366</t>
  </si>
  <si>
    <t>821003143_HDCS_1457492</t>
  </si>
  <si>
    <t>821003143_HDCS_1467339</t>
  </si>
  <si>
    <t>821003143_HDCS_1481470</t>
  </si>
  <si>
    <t>821003143_HDCS_1498712</t>
  </si>
  <si>
    <t>821003143_HDCS_1572945</t>
  </si>
  <si>
    <t>821003143_HDCS_1696465</t>
  </si>
  <si>
    <t>821003143_HDCS_1883695</t>
  </si>
  <si>
    <t>821003143_HDCS_2027848</t>
  </si>
  <si>
    <t>821003143_HDCS_2032130</t>
  </si>
  <si>
    <t>821003143_HDCS_2032167</t>
  </si>
  <si>
    <t>821003143_HDCS_2034643</t>
  </si>
  <si>
    <t>821003143_HDCS_2034648</t>
  </si>
  <si>
    <t>821003143_HDCS_2040163</t>
  </si>
  <si>
    <t>821003143_HDCS_2056797</t>
  </si>
  <si>
    <t>821003143_HDCS_2095683</t>
  </si>
  <si>
    <t>821003143_HDCS_2109997</t>
  </si>
  <si>
    <t>821003143_HDCS_2110001</t>
  </si>
  <si>
    <t>821003143_HDCS_2110006</t>
  </si>
  <si>
    <t>821003143_HDCS_2112299</t>
  </si>
  <si>
    <t>821003143_HDCS_2127992</t>
  </si>
  <si>
    <t>821003143_HDCS_2185129</t>
  </si>
  <si>
    <t>821003143_HDCS_2488218</t>
  </si>
  <si>
    <t>821003143_HDCS_3064024</t>
  </si>
  <si>
    <t>821003143_HDCS_3200479</t>
  </si>
  <si>
    <t>821003143_HDCS_3212236</t>
  </si>
  <si>
    <t>821003143_HDCS_3213795</t>
  </si>
  <si>
    <t>821003143_HDCS_3245369</t>
  </si>
  <si>
    <t>821003143_HDCS_3444472</t>
  </si>
  <si>
    <t>821003143_HCSS_11867</t>
  </si>
  <si>
    <t>821003143_HCSS_12254</t>
  </si>
  <si>
    <t>821003143_HCSS_30214</t>
  </si>
  <si>
    <t>821003143_HCSS_31438</t>
  </si>
  <si>
    <t>821003143_HCSS_48306</t>
  </si>
  <si>
    <t>821003143_HCSS_49372</t>
  </si>
  <si>
    <t>821003143_HCSS_64997</t>
  </si>
  <si>
    <t>821003143_HCSS_65239</t>
  </si>
  <si>
    <t>821003143_HCSS_67757</t>
  </si>
  <si>
    <t>821003143_HCSS_77766</t>
  </si>
  <si>
    <t>821003143_HCSS_85550</t>
  </si>
  <si>
    <t>821003143_HCSS_87799</t>
  </si>
  <si>
    <t>821003143_HCSS_89091</t>
  </si>
  <si>
    <t>821003143_HCSS_96817</t>
  </si>
  <si>
    <t>821003143_HCSS_103103</t>
  </si>
  <si>
    <t>821003143_HCSS_108851</t>
  </si>
  <si>
    <t>821003143_HCSS_108868</t>
  </si>
  <si>
    <t>821003143_HCSS_108869</t>
  </si>
  <si>
    <t>821003143_HCSS_115241</t>
  </si>
  <si>
    <t>821003143_HCSS_117466</t>
  </si>
  <si>
    <t>821003143_HCSS_121747</t>
  </si>
  <si>
    <t>821003143_HCSS_125448</t>
  </si>
  <si>
    <t>821003143_HCSS_126069</t>
  </si>
  <si>
    <t>821003143_HCSS_127098</t>
  </si>
  <si>
    <t>821003143_HCSS_129642</t>
  </si>
  <si>
    <t>821003143_HCSS_130508</t>
  </si>
  <si>
    <t>821003143_HCSS_130509</t>
  </si>
  <si>
    <t>821003143_HCSS_133576</t>
  </si>
  <si>
    <t>821003143_HCSS_133577</t>
  </si>
  <si>
    <t>821003143_HCSS_136834</t>
  </si>
  <si>
    <t>821003143_HCSS_136835</t>
  </si>
  <si>
    <t>821003143_HCSS_139179</t>
  </si>
  <si>
    <t>821003143_HCSS_146004</t>
  </si>
  <si>
    <t>821003143_HCSS_146391</t>
  </si>
  <si>
    <t>821003143_HCSS_158388</t>
  </si>
  <si>
    <t>821003143_HCSS_160256</t>
  </si>
  <si>
    <t>821003143_HCSS_163230</t>
  </si>
  <si>
    <t>821003143_HCSS_164802</t>
  </si>
  <si>
    <t>821003143_HCSS_169167</t>
  </si>
  <si>
    <t>821003143_HCSS_171202</t>
  </si>
  <si>
    <t>821003143_HCSS_171203</t>
  </si>
  <si>
    <t>821003143_HCSS_171206</t>
  </si>
  <si>
    <t>821003143_HCSS_171207</t>
  </si>
  <si>
    <t>821003143_HCSS_196590</t>
  </si>
  <si>
    <t>821003143_HCSS_196591</t>
  </si>
  <si>
    <t>821003143_HCSS_196592</t>
  </si>
  <si>
    <t>821003143_HCSS_201113</t>
  </si>
  <si>
    <t>821003143_HCSS_212471</t>
  </si>
  <si>
    <t>821003143_HCSS_220831</t>
  </si>
  <si>
    <t>821003143_HCSS_238579</t>
  </si>
  <si>
    <t>821003143_HCSS_242165</t>
  </si>
  <si>
    <t>821003143_HCSS_245068</t>
  </si>
  <si>
    <t>821003143_HCSS_249159</t>
  </si>
  <si>
    <t>821003143_HCSS_251312</t>
  </si>
  <si>
    <t>821003143_HCSS_252920</t>
  </si>
  <si>
    <t>821003143_HCSS_256388</t>
  </si>
  <si>
    <t>821003143_HCSS_256702</t>
  </si>
  <si>
    <t>821003143_HCSS_256703</t>
  </si>
  <si>
    <t>821003143_HCSS_256734</t>
  </si>
  <si>
    <t>821003143_HCSS_258215</t>
  </si>
  <si>
    <t>821003143_HCSS_258286</t>
  </si>
  <si>
    <t>821003143_HCSS_258600</t>
  </si>
  <si>
    <t>821003143_HCSS_258871</t>
  </si>
  <si>
    <t>821003143_HCSS_259905</t>
  </si>
  <si>
    <t>821003143_HCSS_260374</t>
  </si>
  <si>
    <t>821003143_HCSS_260523</t>
  </si>
  <si>
    <t>821003143_HCSS_260764</t>
  </si>
  <si>
    <t>821003143_HCSS_260769</t>
  </si>
  <si>
    <t>821003143_HCSS_260776</t>
  </si>
  <si>
    <t>821003143_HCSS_260858</t>
  </si>
  <si>
    <t>821003143_HCSS_260881</t>
  </si>
  <si>
    <t>821003143_HCSS_264434</t>
  </si>
  <si>
    <t>821003143_HCSS_264435</t>
  </si>
  <si>
    <t>821003143_HCSS_270691</t>
  </si>
  <si>
    <t>821003143_HCSS_272012</t>
  </si>
  <si>
    <t>821003143_HCSS_272013</t>
  </si>
  <si>
    <t>821003143_HCSS_275068</t>
  </si>
  <si>
    <t>821003143_HCSS_276150</t>
  </si>
  <si>
    <t>821003143_HCSS_277280</t>
  </si>
  <si>
    <t>821003143_HCSS_279482</t>
  </si>
  <si>
    <t>821003143_HCSS_279483</t>
  </si>
  <si>
    <t>821003143_HCSS_282402</t>
  </si>
  <si>
    <t>821003143_HCSS_282920</t>
  </si>
  <si>
    <t>821003143_HCSS_286040</t>
  </si>
  <si>
    <t>821003143_HCSS_286576</t>
  </si>
  <si>
    <t>821003143_HCSS_295560</t>
  </si>
  <si>
    <t>821003143_HCSS_296202</t>
  </si>
  <si>
    <t>821003143_HCSS_299961</t>
  </si>
  <si>
    <t>821003143_HCSS_305613</t>
  </si>
  <si>
    <t>821003143_HCSS_305793</t>
  </si>
  <si>
    <t>821003143_HCSS_305937</t>
  </si>
  <si>
    <t>821003143_HCSS_306622</t>
  </si>
  <si>
    <t>821003143_HCSS_306807</t>
  </si>
  <si>
    <t>821003143_HCSS_310613</t>
  </si>
  <si>
    <t>821003143_HCSS_312254</t>
  </si>
  <si>
    <t>821003143_HCSS_312996</t>
  </si>
  <si>
    <t>821003143_HCSS_313136</t>
  </si>
  <si>
    <t>821003143_HCSS_313941</t>
  </si>
  <si>
    <t>821003143_HCSS_314051</t>
  </si>
  <si>
    <t>821003143_HCSS_314639</t>
  </si>
  <si>
    <t>821003143_HCSS_316910</t>
  </si>
  <si>
    <t>821003143_HCSS_317122</t>
  </si>
  <si>
    <t>821003143_HCSS_319516</t>
  </si>
  <si>
    <t>821003143_HCSS_321468</t>
  </si>
  <si>
    <t>821003143_HCSS_325043</t>
  </si>
  <si>
    <t>821003143_HCSS_332269</t>
  </si>
  <si>
    <t>821003143_HCSS_343406</t>
  </si>
  <si>
    <t>821003143_HCSS_354791</t>
  </si>
  <si>
    <t>821003143_HCSS_358024</t>
  </si>
  <si>
    <t>821003143_HCSS_361603</t>
  </si>
  <si>
    <t>821003143_HCSS_371977</t>
  </si>
  <si>
    <t>821003143_HCSS_373317</t>
  </si>
  <si>
    <t>821003143_HCSS_375178</t>
  </si>
  <si>
    <t>821003143_HCSS_377083</t>
  </si>
  <si>
    <t>821003143_HCSS_383786</t>
  </si>
  <si>
    <t>821003143_HCSS_391074</t>
  </si>
  <si>
    <t>821003143_HCSS_391084</t>
  </si>
  <si>
    <t>821003143_HCSS_391167</t>
  </si>
  <si>
    <t>821003143_HCSS_397009</t>
  </si>
  <si>
    <t>821003143_HCSS_423241</t>
  </si>
  <si>
    <t>821003143_HCSS_424504</t>
  </si>
  <si>
    <t>821003143_HCSS_424630</t>
  </si>
  <si>
    <t>821003143_HCSS_425708</t>
  </si>
  <si>
    <t>821003143_HCSS_429371</t>
  </si>
  <si>
    <t>821003143_HCSS_433399</t>
  </si>
  <si>
    <t>821003143_HCSS_439246</t>
  </si>
  <si>
    <t>821003143_HCSS_442104</t>
  </si>
  <si>
    <t>821003143_HCSS_442110</t>
  </si>
  <si>
    <t>821003143_HCSS_442409</t>
  </si>
  <si>
    <t>821003143_HCSS_446701</t>
  </si>
  <si>
    <t>821003143_HCSS_447662</t>
  </si>
  <si>
    <t>821003143_HCSS_447993</t>
  </si>
  <si>
    <t>821003143_HCSS_450142</t>
  </si>
  <si>
    <t>821003143_HCSS_450321</t>
  </si>
  <si>
    <t>821003143_HCSS_450322</t>
  </si>
  <si>
    <t>821003143_HCSS_450343</t>
  </si>
  <si>
    <t>821003143_HCSS_450344</t>
  </si>
  <si>
    <t>821003143_HCSS_451929</t>
  </si>
  <si>
    <t>821003143_HCSS_451947</t>
  </si>
  <si>
    <t>821003143_HCSS_455446</t>
  </si>
  <si>
    <t>821003143_HCSS_459726</t>
  </si>
  <si>
    <t>821003143_HCSS_459739</t>
  </si>
  <si>
    <t>821003143_HCSS_460032</t>
  </si>
  <si>
    <t>821003143_HCSS_461091</t>
  </si>
  <si>
    <t>821003143_HCSS_464773</t>
  </si>
  <si>
    <t>821003143_HCSS_469280</t>
  </si>
  <si>
    <t>821003143_HCSS_469281</t>
  </si>
  <si>
    <t>821003143_HCSS_474607</t>
  </si>
  <si>
    <t>821003143_HCSS_474971</t>
  </si>
  <si>
    <t>821003143_HCSS_475590</t>
  </si>
  <si>
    <t>821003143_HCSS_485928</t>
  </si>
  <si>
    <t>821003143_HCSS_489524</t>
  </si>
  <si>
    <t>821003143_HCSS_489625</t>
  </si>
  <si>
    <t>821003143_HCSS_490345</t>
  </si>
  <si>
    <t>821003143_HCSS_490346</t>
  </si>
  <si>
    <t>821003143_HCSS_494474</t>
  </si>
  <si>
    <t>821003143_HCSS_499271</t>
  </si>
  <si>
    <t>821003143_HCSS_499322</t>
  </si>
  <si>
    <t>821003143_HCSS_504380</t>
  </si>
  <si>
    <t>821003143_HCSS_504642</t>
  </si>
  <si>
    <t>821003143_HCSS_504740</t>
  </si>
  <si>
    <t>821003143_HCSS_511299</t>
  </si>
  <si>
    <t>821003143_HCSS_513195</t>
  </si>
  <si>
    <t>821003143_HCSS_518433</t>
  </si>
  <si>
    <t>821003143_HCSS_518434</t>
  </si>
  <si>
    <t>821003143_HCSS_519084</t>
  </si>
  <si>
    <t>821003143_HCSS_519782</t>
  </si>
  <si>
    <t>821003143_HCSS_521250</t>
  </si>
  <si>
    <t>821003143_HCSS_522398</t>
  </si>
  <si>
    <t>821003143_HCSS_534913</t>
  </si>
  <si>
    <t>821003143_HCSS_538609</t>
  </si>
  <si>
    <t>821003143_HCSS_540225</t>
  </si>
  <si>
    <t>SALDO IPS</t>
  </si>
  <si>
    <t>ValorTotalBruto</t>
  </si>
  <si>
    <t>ValorDevolucion</t>
  </si>
  <si>
    <t>ValorCasusado</t>
  </si>
  <si>
    <t>ValorRadicado</t>
  </si>
  <si>
    <t>ValorDeducible</t>
  </si>
  <si>
    <t>ValorAprobado</t>
  </si>
  <si>
    <t>ValorGlosaAceptada</t>
  </si>
  <si>
    <t>ValorGlosaPendiente</t>
  </si>
  <si>
    <t>ValorPagar</t>
  </si>
  <si>
    <t>GLOSA POR CONCILIAR</t>
  </si>
  <si>
    <t>FACTURA DEVUELTA</t>
  </si>
  <si>
    <t>FACTURA NO RADICADA</t>
  </si>
  <si>
    <t>FACTURA CERRADA SIN RESPUESTA IPS</t>
  </si>
  <si>
    <t>FACTURA CANCELADA</t>
  </si>
  <si>
    <t>FACTURA EN PROGRAMACION DE PAGO</t>
  </si>
  <si>
    <t>Observacion Devolucion</t>
  </si>
  <si>
    <t>Se devuelve cuenta medica, paciente trabajador de la saludde la entidad facturadora como auxiliar de enfermeria,validar cobro con ARL de acuerdo.nc</t>
  </si>
  <si>
    <t>SE DEVUELVE FACTURA PORQUE ESTÁ MAL FACTURADO EL CODIGOCUPS 906340 SARS COV2, DEBEN FACTRUARLO COMO examen directofresco de cualquier muestra codigo 901304.nc</t>
  </si>
  <si>
    <t>se realiza devolucion de la factura, al validar la informacino se evidencia  soporte de SISMUESTRA ni reporte de laborat requisito exigido bajo la resolucion 1463 a partir del 25agosto de</t>
  </si>
  <si>
    <t>se realiza devolucion de la factura, al validar la informacino se evidencia  soporte de SISMUESTRA ni reporte delaboratorio bajo la resolucion 1463 a partir del 25 de Agostdel 2020. La norma es trasversal para todos los casos   NC</t>
  </si>
  <si>
    <t>se realiza devolucion factura, al validar la informacionno se evidencia soporte de SISMUESTRA ni resultado dellaboratorio bajo la resolucion 1463 a partir del 25 de Agostdel 2020. La norma es trasversal para todos los casos covid.</t>
  </si>
  <si>
    <t>SE DEVUELVE FACTURA SERVICIO COVID. NO SE ENCUENTRA EN SISMUUESTRA CODIGO FACTURADO 906340 AUTORIZADO 210838516259310POR $ 80.832 REVISAR VALOR FACTURADO.GLADYS</t>
  </si>
  <si>
    <t>SE DEVUELVE FACTURA COVID NO SE EVIDENCIA RESULTADO DE LABORATORIO. SE REALIZA 2 NOTIFICACIONES VIA CORREOhospital@hdcentenario.gov.co; cartera@hcentenrio.gov.co LOSDIAS viernes 14/05/2021 6:38 p. m. Y sábado 22/05/2021 10:08SOLICITANDO SOPORTE PARA NO REALIZAR DEVOLUCION.SE PROCEDE A LA DEVOLUCION. FAVOR ANEXAR SOPORTES DANDOCUMPLIMIENTO A LA RES1463/20.GLADYS VIVAS</t>
  </si>
  <si>
    <t>SE GLOSA FACTURA CODIGO CUPS 906340 MAYOR VALOR COBRADOTARIFA SEGUN RES 1463/2020 $ 80.832.GLADYS VIVAS.</t>
  </si>
  <si>
    <t>SE DEVUELVE FACTURA PORQUE ESTAN COBRANDO LA MISMA VACUNAEN LA FACTURA HCSS 117466 Y NO REGISTRA EN EL PAIWEB.NC</t>
  </si>
  <si>
    <t>LA VACUNA 993520 COMBINADA CONTRA SARAMPION Y RUBEOLANO ESTA REGISTRADA EN EL PAIWEB Y ESTA REPETIDA EN LA FACTURHCSS 115241, FAVOR VERIFICAR PARA TRAMITE DE PAGO.NC</t>
  </si>
  <si>
    <t>MAYOR VALOR FACTURADO RES.1463 INDICA QUE EL VALOR DE 906340ES DE $80.832, POR LO CUAL SE GLOSA $18.591KEVIN YALANDA</t>
  </si>
  <si>
    <t>MAYOR VALOR FACTURADO - RESOL.1463. INDICA QUE CUPS 906340$80.832 POR LO CUAL SE GLOSA $18.591.KEVIN YALANDA</t>
  </si>
  <si>
    <t>MAYOR VALOR FACTURADO RES. 1463 VALOR DE 906340 ES DE$80.832VALOR GLOSA DE $18.591KEVIN YALANDA</t>
  </si>
  <si>
    <t>SE GLOSA POR PERTINENCIA MEDICA DRA MAIBER ACEVEDO1. Electrocardiogramas facturan 6 soportan 6 interpretan 2(( Evoluciones Mayo 26 4:30 hrs- 7:30 hrs)Al no estar interprdos en la HC se consideran no pertinentes. Además solicitanAdemás solicitan 5 EKG (2:34 am- 7:28 am- antes durante y de despues de la Trombolisis).KEVIN YALANDA</t>
  </si>
  <si>
    <t>PAIWEB: SE DEVUELVE FACTURA CON SOPORTES COMPLETOSY ORIGINALES, YA QUE NO SE EVIDENCIA REGISTRO DEL USUARIOEN EL PAI WEB. FAVOR VERIFICAR PARA TRAMITE DE PAGONANCY</t>
  </si>
  <si>
    <t>AUT: SE DEVUELVE FACTURA PORQUE LA AUT 220388692764670 YAFUE CANCELADA EN LA FACTURA HCSS 338910, 1RA CONSULTA EL07/02/2022 Y RECONSULTA EL 08/02/2022, POR FAVOR SOLICITARAUT PARA LA URGENCIA DEL 07/02/2022 HORA 7:23 PM.   NANCY</t>
  </si>
  <si>
    <t>AUT SE DEVUELVE FACTURA LA AUTORIZACION QUE ENVIAN221448516310879 ESTA YA CANCELADA EN LA FACTURA HCSS 336609MILENA</t>
  </si>
  <si>
    <t>AUT SE DEVUEVLE FACTURA NO HAY AUTORIZACION PARA EL SERVICIO FACTURADO GESTIONAR CON EL AREA ENCARGADA DE AUTORIZACIONESPARA PODER DAR TRAMITE DE PAGO NECESITAMOS AUT DE 15 DIGIOTS.MILENA</t>
  </si>
  <si>
    <t>AUT SE DEVUELVE FACTURA LA AUTORIZACION QUE ENVIAN221758516276755 YA CANCELADA EN LA FACTURA HCSS 348502MILENA</t>
  </si>
  <si>
    <t>FACTURACION: se devuelve, por favor validar los servciosfacturados, dentro de un mismo PFP está la fact HCSS373317 yHCSS 364145 con los mismos servicios prestados y la mismafecha de ingreso 27/07/2022.      NANCY</t>
  </si>
  <si>
    <t>PAIWEB: Se hace dev de fact con soportes completos yoriginales, NO se evidencia registro del usuario en elPAIWEB. Favor verificar para tramite de pago.NANCY</t>
  </si>
  <si>
    <t>AUT SE DEVUELVE FACTURA LA AUTORIZACION QUE ENVIAN220348662145183 EST YA CANCELADA EN LA FACTURA HCSS 324696DEBIERON FACTURAR TODO EN LA MISMA FACTURA NO SE PUEDE PAGAROTRA FACTURA CON AUTORIZACION QUE YA ESTA PAGA.SE DEVUELVEFACTURA FACTURAN CATETAR .MILENA</t>
  </si>
  <si>
    <t>FACTURACION: SE OBJETA FACTURA COMPLETA, SEGUN REVISIONPOR AUDITORIA, ESTAN FACTURANDO TARIFAS SOAT CON LOS CUPSDEL ISS, SI FACTURARAN SOAT DEBE SER CODIGOS CUPS DEL MISMOSOAT, FAVOR CORREGIR PARA SEGUIR CON EL TRAMITE DE PAGO.nanc</t>
  </si>
  <si>
    <t>FACTURACION: SE OBJETA FACTURA COMPLETA, POR REVISION DEAUDITORIA MEDIC, ESTAN FACTURANDO TARIFAS SOAT CON LOS CUPSDEL ISS, SI FACTURARAN SOAT DEBE SER CODIGOS CUPS DEL MISMOSOAT, FAVOR CORREGIR PARA SEGUIR CON EL TRAMITE DE PAGO. NC</t>
  </si>
  <si>
    <t>FACTURACION: SE OBJETA FACTURA COMPLETA, POR REVISION DEAUDITORIA MEDICA, ESTAN FACTURANDO TARIFAS SOAT CON LOS CUPSDEL ISS, SI FACTURARAN SOAT DEBE SER CODIGOS CUPS DEL MISMOSOAT, FAVOR CORREGIR PARA SEGUIR CON EL TRAMITE DE PAGO.nanc</t>
  </si>
  <si>
    <t>VALOR_CANCELADO_SAP</t>
  </si>
  <si>
    <t>DOC_COMPENSACION_SAP</t>
  </si>
  <si>
    <t>FECHA_COMPENSACION_SAP</t>
  </si>
  <si>
    <t>VALOR_TRANFERENCIA</t>
  </si>
  <si>
    <t>FOR-CSA-018</t>
  </si>
  <si>
    <t>HOJA 1 DE 2</t>
  </si>
  <si>
    <t>RESUMEN DE CARTERA REVISADA POR LA EPS</t>
  </si>
  <si>
    <t>VERSION 1</t>
  </si>
  <si>
    <t>Señores : HOSPITAL CENTENARIO DE SEVILLA</t>
  </si>
  <si>
    <t>NIT: 821003143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</si>
  <si>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</si>
  <si>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</si>
  <si>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</si>
  <si>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</si>
  <si>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</si>
  <si>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</si>
  <si>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</si>
  <si>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</si>
  <si>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</si>
  <si>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</si>
  <si>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</si>
  <si>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</si>
  <si>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</si>
  <si>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</si>
  <si>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NATALIA GRANADOS</t>
  </si>
  <si>
    <t>Cartera - Hospital Centenario de Sevilla</t>
  </si>
  <si>
    <t>Analsta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</si>
  <si>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</si>
  <si>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</si>
  <si>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</si>
  <si>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</si>
  <si>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</si>
  <si>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FACTURA-GLOSA-DEVOLUCION ACEPTADA POR LA IPS ( $ )</t>
  </si>
  <si>
    <t>TOTAL CARTERA REVISADA CIRCULAR 030</t>
  </si>
  <si>
    <t>IPS</t>
  </si>
  <si>
    <t>EPS COMFENALCO VALLE</t>
  </si>
  <si>
    <t>Total general</t>
  </si>
  <si>
    <t xml:space="preserve"> TIPIFICACION</t>
  </si>
  <si>
    <t xml:space="preserve"> CANT FACT</t>
  </si>
  <si>
    <t xml:space="preserve"> SALDO IPS</t>
  </si>
  <si>
    <t>27.07.2023</t>
  </si>
  <si>
    <t>SANTIAGO DE CALI , AGOSTO 24 DE 2023</t>
  </si>
  <si>
    <t>A continuacion me permito remitir nuestra respuesta al estado de cartera presentado en la fecha: 16/08/2023</t>
  </si>
  <si>
    <t>Con Corte al dia :31/07/2023</t>
  </si>
  <si>
    <t>Corte al dia: 31/07/2023</t>
  </si>
  <si>
    <t>SANTIAGO DE CALI , NOVIEMBRE 24 DE 2023</t>
  </si>
  <si>
    <t>VALIDACION COVID</t>
  </si>
  <si>
    <t>ESTADO DOS</t>
  </si>
  <si>
    <t>FACTURA COVID</t>
  </si>
  <si>
    <t>ESTADO EPS NOVIEMBRE  20 DE 2023</t>
  </si>
  <si>
    <t>ESTADO EPS AGOSTO 24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</si>
</sst>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43" formatCode="_-* #,##0.00_-;\-* #,##0.00_-;_-* &quot;-&quot;??_-;_-@_-"/>
    <numFmt numFmtId="164" formatCode="&quot;$&quot;\ #,##0"/>
    <numFmt numFmtId="165" formatCode="&quot;$&quot;\ #,##0;[Red]&quot;$&quot;\ #,##0"/>
    <numFmt numFmtId="166" formatCode="[$-240A]d&quot; de &quot;mmmm&quot; de &quot;yyyy;@"/>
    <numFmt numFmtId="167" formatCode="_-* #,##0_-;\-* #,##0_-;_-* &quot;-&quot;??_-;_-@_-"/>
    <numFmt numFmtId="168" formatCode="[$$-240A]\ #,##0;\-[$$-240A]\ #,##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79998168889431442"/>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9" fillId="0" borderId="0"/>
  </cellStyleXfs>
  <cellXfs count="93">
    <xf numFmtId="0" fontId="0" fillId="0" borderId="0" xfId="0"/>
    <xf numFmtId="22" fontId="0" fillId="0" borderId="0" xfId="0" applyNumberFormat="1"/>
    <xf numFmtId="14" fontId="0" fillId="0" borderId="0" xfId="0" applyNumberFormat="1"/>
    <xf numFmtId="0" fontId="0" fillId="0" borderId="0" xfId="0" applyAlignment="1">
      <alignment horizontal="center" vertical="center" wrapText="1"/>
    </xf>
    <xf numFmtId="41" fontId="0" fillId="0" borderId="0" xfId="43" applyFont="1"/>
    <xf numFmtId="0" fontId="0" fillId="34" borderId="11" xfId="0" applyFill="1" applyBorder="1" applyAlignment="1">
      <alignment horizontal="center" vertical="center" wrapText="1"/>
    </xf>
    <xf numFmtId="0" fontId="0" fillId="0" borderId="11" xfId="0" applyBorder="1"/>
    <xf numFmtId="41" fontId="0" fillId="0" borderId="11" xfId="43" applyFont="1" applyBorder="1"/>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0" fontId="0" fillId="33" borderId="11" xfId="0" applyFill="1" applyBorder="1" applyAlignment="1">
      <alignment horizontal="center" vertical="center" wrapText="1"/>
    </xf>
    <xf numFmtId="0" fontId="18" fillId="34" borderId="11" xfId="0" applyFont="1" applyFill="1" applyBorder="1"/>
    <xf numFmtId="0" fontId="18" fillId="34" borderId="11" xfId="0" applyFont="1" applyFill="1" applyBorder="1" applyAlignment="1" applyProtection="1">
      <alignment horizontal="left" vertical="center"/>
      <protection locked="0"/>
    </xf>
    <xf numFmtId="14" fontId="0" fillId="0" borderId="11" xfId="0" applyNumberFormat="1" applyBorder="1"/>
    <xf numFmtId="0" fontId="0" fillId="35" borderId="11" xfId="0" applyFill="1" applyBorder="1" applyAlignment="1">
      <alignment horizontal="center" vertical="center" wrapText="1"/>
    </xf>
    <xf numFmtId="0" fontId="0" fillId="0" borderId="11" xfId="43" applyNumberFormat="1" applyFont="1" applyBorder="1"/>
    <xf numFmtId="0" fontId="20" fillId="0" borderId="0" xfId="44" applyFont="1"/>
    <xf numFmtId="0" fontId="20" fillId="0" borderId="12" xfId="44" applyFont="1" applyBorder="1" applyAlignment="1">
      <alignment horizontal="centerContinuous"/>
    </xf>
    <xf numFmtId="0" fontId="20" fillId="0" borderId="13" xfId="44" applyFont="1" applyBorder="1" applyAlignment="1">
      <alignment horizontal="centerContinuous"/>
    </xf>
    <xf numFmtId="0" fontId="21" fillId="0" borderId="12" xfId="44" applyFont="1" applyBorder="1" applyAlignment="1">
      <alignment horizontal="centerContinuous" vertical="center"/>
    </xf>
    <xf numFmtId="0" fontId="21" fillId="0" borderId="14" xfId="44" applyFont="1" applyBorder="1" applyAlignment="1">
      <alignment horizontal="centerContinuous" vertical="center"/>
    </xf>
    <xf numFmtId="0" fontId="21" fillId="0" borderId="13" xfId="44" applyFont="1" applyBorder="1" applyAlignment="1">
      <alignment horizontal="centerContinuous" vertical="center"/>
    </xf>
    <xf numFmtId="0" fontId="21" fillId="0" borderId="15" xfId="44" applyFont="1" applyBorder="1" applyAlignment="1">
      <alignment horizontal="centerContinuous" vertical="center"/>
    </xf>
    <xf numFmtId="0" fontId="20" fillId="0" borderId="16" xfId="44" applyFont="1" applyBorder="1" applyAlignment="1">
      <alignment horizontal="centerContinuous"/>
    </xf>
    <xf numFmtId="0" fontId="20" fillId="0" borderId="17" xfId="44" applyFont="1" applyBorder="1" applyAlignment="1">
      <alignment horizontal="centerContinuous"/>
    </xf>
    <xf numFmtId="0" fontId="21" fillId="0" borderId="18" xfId="44" applyFont="1" applyBorder="1" applyAlignment="1">
      <alignment horizontal="centerContinuous" vertical="center"/>
    </xf>
    <xf numFmtId="0" fontId="21" fillId="0" borderId="19" xfId="44" applyFont="1" applyBorder="1" applyAlignment="1">
      <alignment horizontal="centerContinuous" vertical="center"/>
    </xf>
    <xf numFmtId="0" fontId="21" fillId="0" borderId="20" xfId="44" applyFont="1" applyBorder="1" applyAlignment="1">
      <alignment horizontal="centerContinuous" vertical="center"/>
    </xf>
    <xf numFmtId="0" fontId="21" fillId="0" borderId="21" xfId="44" applyFont="1" applyBorder="1" applyAlignment="1">
      <alignment horizontal="centerContinuous" vertical="center"/>
    </xf>
    <xf numFmtId="0" fontId="21" fillId="0" borderId="16" xfId="44" applyFont="1" applyBorder="1" applyAlignment="1">
      <alignment horizontal="centerContinuous" vertical="center"/>
    </xf>
    <xf numFmtId="0" fontId="21" fillId="0" borderId="0" xfId="44" applyFont="1" applyAlignment="1">
      <alignment horizontal="centerContinuous" vertical="center"/>
    </xf>
    <xf numFmtId="0" fontId="21" fillId="0" borderId="17" xfId="44" applyFont="1" applyBorder="1" applyAlignment="1">
      <alignment horizontal="centerContinuous" vertical="center"/>
    </xf>
    <xf numFmtId="0" fontId="21" fillId="0" borderId="22" xfId="44" applyFont="1" applyBorder="1" applyAlignment="1">
      <alignment horizontal="centerContinuous" vertical="center"/>
    </xf>
    <xf numFmtId="0" fontId="20" fillId="0" borderId="18" xfId="44" applyFont="1" applyBorder="1" applyAlignment="1">
      <alignment horizontal="centerContinuous"/>
    </xf>
    <xf numFmtId="0" fontId="20" fillId="0" borderId="20" xfId="44" applyFont="1" applyBorder="1" applyAlignment="1">
      <alignment horizontal="centerContinuous"/>
    </xf>
    <xf numFmtId="0" fontId="20" fillId="0" borderId="16" xfId="44" applyFont="1" applyBorder="1"/>
    <xf numFmtId="0" fontId="20" fillId="0" borderId="17" xfId="44" applyFont="1" applyBorder="1"/>
    <xf numFmtId="0" fontId="21" fillId="0" borderId="0" xfId="44" applyFont="1"/>
    <xf numFmtId="14" fontId="20" fillId="0" borderId="0" xfId="44" applyNumberFormat="1" applyFont="1"/>
    <xf numFmtId="14" fontId="20" fillId="0" borderId="0" xfId="44" applyNumberFormat="1" applyFont="1" applyAlignment="1">
      <alignment horizontal="left"/>
    </xf>
    <xf numFmtId="0" fontId="21" fillId="0" borderId="0" xfId="44" applyFont="1" applyAlignment="1">
      <alignment horizontal="center"/>
    </xf>
    <xf numFmtId="1" fontId="21" fillId="0" borderId="0" xfId="44" applyNumberFormat="1" applyFont="1" applyAlignment="1">
      <alignment horizontal="center"/>
    </xf>
    <xf numFmtId="164" fontId="21" fillId="0" borderId="0" xfId="44" applyNumberFormat="1" applyFont="1" applyAlignment="1">
      <alignment horizontal="right"/>
    </xf>
    <xf numFmtId="1" fontId="20" fillId="0" borderId="0" xfId="44" applyNumberFormat="1" applyFont="1" applyAlignment="1">
      <alignment horizontal="center"/>
    </xf>
    <xf numFmtId="165" fontId="20" fillId="0" borderId="0" xfId="44" applyNumberFormat="1" applyFont="1" applyAlignment="1">
      <alignment horizontal="right"/>
    </xf>
    <xf numFmtId="164" fontId="20" fillId="0" borderId="0" xfId="44" applyNumberFormat="1" applyFont="1" applyAlignment="1">
      <alignment horizontal="right"/>
    </xf>
    <xf numFmtId="1" fontId="20" fillId="0" borderId="19" xfId="44" applyNumberFormat="1" applyFont="1" applyBorder="1" applyAlignment="1">
      <alignment horizontal="center"/>
    </xf>
    <xf numFmtId="165" fontId="20" fillId="0" borderId="19" xfId="44" applyNumberFormat="1" applyFont="1" applyBorder="1" applyAlignment="1">
      <alignment horizontal="right"/>
    </xf>
    <xf numFmtId="165" fontId="21" fillId="0" borderId="0" xfId="44" applyNumberFormat="1" applyFont="1" applyAlignment="1">
      <alignment horizontal="right"/>
    </xf>
    <xf numFmtId="0" fontId="20" fillId="0" borderId="0" xfId="44" applyFont="1" applyAlignment="1">
      <alignment horizontal="center"/>
    </xf>
    <xf numFmtId="1" fontId="21" fillId="0" borderId="23" xfId="44" applyNumberFormat="1" applyFont="1" applyBorder="1" applyAlignment="1">
      <alignment horizontal="center"/>
    </xf>
    <xf numFmtId="165" fontId="21" fillId="0" borderId="23" xfId="44" applyNumberFormat="1" applyFont="1" applyBorder="1" applyAlignment="1">
      <alignment horizontal="right"/>
    </xf>
    <xf numFmtId="165" fontId="20" fillId="0" borderId="0" xfId="44" applyNumberFormat="1" applyFont="1"/>
    <xf numFmtId="165" fontId="21" fillId="0" borderId="19" xfId="44" applyNumberFormat="1" applyFont="1" applyBorder="1"/>
    <xf numFmtId="165" fontId="20" fillId="0" borderId="19" xfId="44" applyNumberFormat="1" applyFont="1" applyBorder="1"/>
    <xf numFmtId="165" fontId="21" fillId="0" borderId="0" xfId="44" applyNumberFormat="1" applyFont="1"/>
    <xf numFmtId="0" fontId="20" fillId="0" borderId="18" xfId="44" applyFont="1" applyBorder="1"/>
    <xf numFmtId="0" fontId="20" fillId="0" borderId="19" xfId="44" applyFont="1" applyBorder="1"/>
    <xf numFmtId="0" fontId="20" fillId="0" borderId="20" xfId="44" applyFont="1" applyBorder="1"/>
    <xf numFmtId="0" fontId="21" fillId="0" borderId="15" xfId="44" applyFont="1" applyBorder="1" applyAlignment="1">
      <alignment horizontal="center" vertical="center"/>
    </xf>
    <xf numFmtId="0" fontId="21" fillId="0" borderId="27" xfId="44" applyFont="1" applyBorder="1" applyAlignment="1">
      <alignment horizontal="center" vertical="center"/>
    </xf>
    <xf numFmtId="166" fontId="20" fillId="0" borderId="0" xfId="44" applyNumberFormat="1" applyFont="1"/>
    <xf numFmtId="0" fontId="20" fillId="34" borderId="0" xfId="44" applyFont="1" applyFill="1"/>
    <xf numFmtId="167" fontId="21" fillId="0" borderId="0" xfId="42" applyNumberFormat="1" applyFont="1"/>
    <xf numFmtId="168" fontId="21" fillId="0" borderId="0" xfId="42" applyNumberFormat="1" applyFont="1" applyAlignment="1">
      <alignment horizontal="right"/>
    </xf>
    <xf numFmtId="167" fontId="20" fillId="0" borderId="0" xfId="42" applyNumberFormat="1" applyFont="1" applyAlignment="1">
      <alignment horizontal="center"/>
    </xf>
    <xf numFmtId="168" fontId="20" fillId="0" borderId="0" xfId="42" applyNumberFormat="1" applyFont="1" applyAlignment="1">
      <alignment horizontal="right"/>
    </xf>
    <xf numFmtId="167" fontId="20" fillId="0" borderId="10" xfId="42" applyNumberFormat="1" applyFont="1" applyBorder="1" applyAlignment="1">
      <alignment horizontal="center"/>
    </xf>
    <xf numFmtId="168" fontId="20" fillId="0" borderId="10" xfId="42" applyNumberFormat="1" applyFont="1" applyBorder="1" applyAlignment="1">
      <alignment horizontal="right"/>
    </xf>
    <xf numFmtId="167" fontId="20" fillId="0" borderId="23" xfId="42" applyNumberFormat="1" applyFont="1" applyBorder="1" applyAlignment="1">
      <alignment horizontal="center"/>
    </xf>
    <xf numFmtId="168" fontId="20" fillId="0" borderId="23" xfId="42" applyNumberFormat="1" applyFont="1" applyBorder="1" applyAlignment="1">
      <alignment horizontal="right"/>
    </xf>
    <xf numFmtId="0" fontId="0" fillId="0" borderId="11" xfId="0" pivotButton="1" applyBorder="1"/>
    <xf numFmtId="0" fontId="0" fillId="0" borderId="11" xfId="0" applyBorder="1" applyAlignment="1">
      <alignment horizontal="left"/>
    </xf>
    <xf numFmtId="41" fontId="0" fillId="0" borderId="11" xfId="0" applyNumberFormat="1" applyBorder="1"/>
    <xf numFmtId="1" fontId="0" fillId="0" borderId="11" xfId="43" applyNumberFormat="1" applyFont="1" applyBorder="1"/>
    <xf numFmtId="0" fontId="0" fillId="34" borderId="11" xfId="0" applyFill="1" applyBorder="1"/>
    <xf numFmtId="43" fontId="20" fillId="0" borderId="19" xfId="42" applyFont="1" applyBorder="1" applyAlignment="1">
      <alignment horizontal="center"/>
    </xf>
    <xf numFmtId="43" fontId="20" fillId="0" borderId="19" xfId="42" applyFont="1" applyBorder="1" applyAlignment="1">
      <alignment horizontal="right"/>
    </xf>
    <xf numFmtId="43" fontId="20" fillId="0" borderId="0" xfId="42" applyFont="1" applyAlignment="1">
      <alignment horizontal="right"/>
    </xf>
    <xf numFmtId="41" fontId="20" fillId="0" borderId="19" xfId="43" applyFont="1" applyBorder="1" applyAlignment="1">
      <alignment horizontal="right"/>
    </xf>
    <xf numFmtId="1" fontId="20" fillId="0" borderId="19" xfId="42" applyNumberFormat="1" applyFont="1" applyBorder="1" applyAlignment="1">
      <alignment horizontal="center"/>
    </xf>
    <xf numFmtId="1" fontId="20" fillId="0" borderId="0" xfId="42" applyNumberFormat="1" applyFont="1" applyAlignment="1">
      <alignment horizontal="center"/>
    </xf>
    <xf numFmtId="0" fontId="20" fillId="0" borderId="12" xfId="44" applyFont="1" applyBorder="1" applyAlignment="1">
      <alignment horizontal="center"/>
    </xf>
    <xf numFmtId="0" fontId="20" fillId="0" borderId="13" xfId="44" applyFont="1" applyBorder="1" applyAlignment="1">
      <alignment horizontal="center"/>
    </xf>
    <xf numFmtId="0" fontId="20" fillId="0" borderId="18" xfId="44" applyFont="1" applyBorder="1" applyAlignment="1">
      <alignment horizontal="center"/>
    </xf>
    <xf numFmtId="0" fontId="20" fillId="0" borderId="20" xfId="44" applyFont="1" applyBorder="1" applyAlignment="1">
      <alignment horizontal="center"/>
    </xf>
    <xf numFmtId="0" fontId="21" fillId="0" borderId="12" xfId="44" applyFont="1" applyBorder="1" applyAlignment="1">
      <alignment horizontal="center" vertical="center"/>
    </xf>
    <xf numFmtId="0" fontId="21" fillId="0" borderId="14" xfId="44" applyFont="1" applyBorder="1" applyAlignment="1">
      <alignment horizontal="center" vertical="center"/>
    </xf>
    <xf numFmtId="0" fontId="21" fillId="0" borderId="13" xfId="44" applyFont="1" applyBorder="1" applyAlignment="1">
      <alignment horizontal="center" vertical="center"/>
    </xf>
    <xf numFmtId="0" fontId="21" fillId="0" borderId="24" xfId="44" applyFont="1" applyBorder="1" applyAlignment="1">
      <alignment horizontal="center" vertical="center" wrapText="1"/>
    </xf>
    <xf numFmtId="0" fontId="21" fillId="0" borderId="25" xfId="44" applyFont="1" applyBorder="1" applyAlignment="1">
      <alignment horizontal="center" vertical="center" wrapText="1"/>
    </xf>
    <xf numFmtId="0" fontId="21" fillId="0" borderId="26" xfId="44" applyFont="1" applyBorder="1" applyAlignment="1">
      <alignment horizontal="center" vertical="center" wrapText="1"/>
    </xf>
    <xf numFmtId="0" fontId="0" fillId="36" borderId="11" xfId="0" applyFill="1" applyBorder="1" applyAlignment="1">
      <alignment horizontal="center" vertical="center" wrapText="1"/>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xfId="42" builtinId="3"/>
    <cellStyle name="Millares [0]" xfId="43" builtinId="6"/>
    <cellStyle name="Neutral" xfId="8" builtinId="28" customBuiltin="1"/>
    <cellStyle name="Normal" xfId="0" builtinId="0"/>
    <cellStyle name="Normal 2 2" xfId="44"/>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620313</xdr:colOff>
      <xdr:row>31</xdr:row>
      <xdr:rowOff>63500</xdr:rowOff>
    </xdr:from>
    <xdr:to>
      <xdr:col>8</xdr:col>
      <xdr:colOff>597655</xdr:colOff>
      <xdr:row>34</xdr:row>
      <xdr:rowOff>11584</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a:stretch>
          <a:fillRect/>
        </a:stretch>
      </xdr:blipFill>
      <xdr:spPr>
        <a:xfrm>
          <a:off x="4154088" y="5140325"/>
          <a:ext cx="2263342" cy="4433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301883</xdr:colOff>
      <xdr:row>21</xdr:row>
      <xdr:rowOff>28575</xdr:rowOff>
    </xdr:from>
    <xdr:to>
      <xdr:col>7</xdr:col>
      <xdr:colOff>66371</xdr:colOff>
      <xdr:row>22</xdr:row>
      <xdr:rowOff>104717</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a:stretch>
          <a:fillRect/>
        </a:stretch>
      </xdr:blipFill>
      <xdr:spPr>
        <a:xfrm>
          <a:off x="4435733" y="4152900"/>
          <a:ext cx="1288488" cy="2475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ilo\Areas\CxPSalud\CARTERA\CARTERAS%20REVISADAS\REVISI&#211;N%20CARTERAS%20A&#209;O%202023\06.%20JUNIO\NIT%20821003143_HOSP%20CENTENARIO%20(SEVILLA)\CARTE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FOR_CSA_004"/>
    </sheetNames>
    <sheetDataSet>
      <sheetData sheetId="0" refreshError="1"/>
      <sheetData sheetId="1" refreshError="1"/>
      <sheetData sheetId="2">
        <row r="2">
          <cell r="H2" t="str">
            <v>LLAVE</v>
          </cell>
          <cell r="I2" t="str">
            <v>FECHA_FACT_IPS</v>
          </cell>
          <cell r="J2" t="str">
            <v>VALOR_FACT_IPS</v>
          </cell>
          <cell r="K2" t="str">
            <v>SALDO_FACT_IPS</v>
          </cell>
          <cell r="L2" t="str">
            <v>OBSERVACION_SASS</v>
          </cell>
          <cell r="M2" t="str">
            <v>ESTADO EPS 26 DE JUNIO DE 2023</v>
          </cell>
          <cell r="N2" t="str">
            <v>POR PAGAR SAP</v>
          </cell>
          <cell r="O2" t="str">
            <v>DOCUMENTO CONTABLE</v>
          </cell>
          <cell r="P2" t="str">
            <v>FUERA DE CIERRE</v>
          </cell>
          <cell r="Q2" t="str">
            <v>VALIDACION_ALFA_FACT</v>
          </cell>
          <cell r="R2" t="str">
            <v>VALOR_RADICADO_FACT</v>
          </cell>
          <cell r="S2" t="str">
            <v>VALOR_NOTA_CREDITO</v>
          </cell>
          <cell r="T2" t="str">
            <v>VALOR_NOTA_DEBITO</v>
          </cell>
          <cell r="U2" t="str">
            <v>VALOR_DESCCOMERCIAL</v>
          </cell>
          <cell r="V2" t="str">
            <v>VALOR_GLOSA_ACEPTDA</v>
          </cell>
          <cell r="W2" t="str">
            <v>VALOR_GLOSA_DEVOLUCION</v>
          </cell>
          <cell r="X2" t="str">
            <v>OBSERVACION_GLOSA_DEVOLUCION</v>
          </cell>
          <cell r="Y2" t="str">
            <v>VALOR_CRUZADO_SASS</v>
          </cell>
          <cell r="Z2" t="str">
            <v>SALDO_SASS</v>
          </cell>
          <cell r="AA2" t="str">
            <v>VALOR_CANCELADO_SAP</v>
          </cell>
          <cell r="AB2" t="str">
            <v>RETENCION</v>
          </cell>
          <cell r="AC2" t="str">
            <v>DOC_COMPENSACION_SAP</v>
          </cell>
          <cell r="AD2" t="str">
            <v>FECHA_COMPENSACION_SAP</v>
          </cell>
        </row>
        <row r="3">
          <cell r="H3" t="str">
            <v>821003143_HCSS_30214</v>
          </cell>
          <cell r="I3">
            <v>44171</v>
          </cell>
          <cell r="J3">
            <v>114677</v>
          </cell>
          <cell r="K3">
            <v>114677</v>
          </cell>
          <cell r="L3" t="str">
            <v>A)Factura no radicada en ERP</v>
          </cell>
          <cell r="M3" t="str">
            <v>FACTURA NO RADICADA</v>
          </cell>
          <cell r="Q3" t="str">
            <v>no_cruza</v>
          </cell>
          <cell r="R3">
            <v>0</v>
          </cell>
          <cell r="S3">
            <v>0</v>
          </cell>
          <cell r="T3">
            <v>0</v>
          </cell>
          <cell r="U3">
            <v>0</v>
          </cell>
          <cell r="V3">
            <v>0</v>
          </cell>
          <cell r="W3">
            <v>0</v>
          </cell>
          <cell r="Y3">
            <v>0</v>
          </cell>
          <cell r="Z3">
            <v>0</v>
          </cell>
        </row>
        <row r="4">
          <cell r="H4" t="str">
            <v>821003143_HCSS_31438</v>
          </cell>
          <cell r="I4">
            <v>44174</v>
          </cell>
          <cell r="J4">
            <v>99400</v>
          </cell>
          <cell r="K4">
            <v>99400</v>
          </cell>
          <cell r="L4" t="str">
            <v>A)Factura no radicada en ERP</v>
          </cell>
          <cell r="M4" t="str">
            <v>FACTURA NO RADICADA</v>
          </cell>
          <cell r="Q4" t="str">
            <v>no_cruza</v>
          </cell>
          <cell r="R4">
            <v>0</v>
          </cell>
          <cell r="S4">
            <v>0</v>
          </cell>
          <cell r="T4">
            <v>0</v>
          </cell>
          <cell r="U4">
            <v>0</v>
          </cell>
          <cell r="V4">
            <v>0</v>
          </cell>
          <cell r="W4">
            <v>0</v>
          </cell>
          <cell r="Y4">
            <v>0</v>
          </cell>
          <cell r="Z4">
            <v>0</v>
          </cell>
        </row>
        <row r="5">
          <cell r="H5" t="str">
            <v>821003143_HCSS_77766</v>
          </cell>
          <cell r="I5">
            <v>44265</v>
          </cell>
          <cell r="J5">
            <v>99400</v>
          </cell>
          <cell r="K5">
            <v>99400</v>
          </cell>
          <cell r="L5" t="str">
            <v>A)Factura no radicada en ERP</v>
          </cell>
          <cell r="M5" t="str">
            <v>FACTURA NO RADICADA</v>
          </cell>
          <cell r="Q5" t="str">
            <v>no_cruza</v>
          </cell>
          <cell r="R5">
            <v>0</v>
          </cell>
          <cell r="S5">
            <v>0</v>
          </cell>
          <cell r="T5">
            <v>0</v>
          </cell>
          <cell r="U5">
            <v>0</v>
          </cell>
          <cell r="V5">
            <v>0</v>
          </cell>
          <cell r="W5">
            <v>0</v>
          </cell>
          <cell r="Y5">
            <v>0</v>
          </cell>
          <cell r="Z5">
            <v>0</v>
          </cell>
        </row>
        <row r="6">
          <cell r="H6" t="str">
            <v>821003143_HCSS_87799</v>
          </cell>
          <cell r="I6">
            <v>44284</v>
          </cell>
          <cell r="J6">
            <v>99400</v>
          </cell>
          <cell r="K6">
            <v>99400</v>
          </cell>
          <cell r="L6" t="str">
            <v>A)Factura no radicada en ERP</v>
          </cell>
          <cell r="M6" t="str">
            <v>FACTURA NO RADICADA</v>
          </cell>
          <cell r="Q6" t="str">
            <v>no_cruza</v>
          </cell>
          <cell r="R6">
            <v>0</v>
          </cell>
          <cell r="S6">
            <v>0</v>
          </cell>
          <cell r="T6">
            <v>0</v>
          </cell>
          <cell r="U6">
            <v>0</v>
          </cell>
          <cell r="V6">
            <v>0</v>
          </cell>
          <cell r="W6">
            <v>0</v>
          </cell>
          <cell r="Y6">
            <v>0</v>
          </cell>
          <cell r="Z6">
            <v>0</v>
          </cell>
        </row>
        <row r="7">
          <cell r="H7" t="str">
            <v>821003143_HCSS_89091</v>
          </cell>
          <cell r="I7">
            <v>44285</v>
          </cell>
          <cell r="J7">
            <v>99400</v>
          </cell>
          <cell r="K7">
            <v>99400</v>
          </cell>
          <cell r="L7" t="str">
            <v>A)Factura no radicada en ERP</v>
          </cell>
          <cell r="M7" t="str">
            <v>FACTURA NO RADICADA</v>
          </cell>
          <cell r="Q7" t="str">
            <v>no_cruza</v>
          </cell>
          <cell r="R7">
            <v>0</v>
          </cell>
          <cell r="S7">
            <v>0</v>
          </cell>
          <cell r="T7">
            <v>0</v>
          </cell>
          <cell r="U7">
            <v>0</v>
          </cell>
          <cell r="V7">
            <v>0</v>
          </cell>
          <cell r="W7">
            <v>0</v>
          </cell>
          <cell r="Y7">
            <v>0</v>
          </cell>
          <cell r="Z7">
            <v>0</v>
          </cell>
        </row>
        <row r="8">
          <cell r="H8" t="str">
            <v>821003143_HCSS_108851</v>
          </cell>
          <cell r="I8">
            <v>44314</v>
          </cell>
          <cell r="J8">
            <v>972</v>
          </cell>
          <cell r="K8">
            <v>972</v>
          </cell>
          <cell r="L8" t="str">
            <v>A)Factura no radicada en ERP</v>
          </cell>
          <cell r="M8" t="str">
            <v>FACTURA NO RADICADA</v>
          </cell>
          <cell r="Q8" t="str">
            <v>no_cruza</v>
          </cell>
          <cell r="R8">
            <v>0</v>
          </cell>
          <cell r="S8">
            <v>0</v>
          </cell>
          <cell r="T8">
            <v>0</v>
          </cell>
          <cell r="U8">
            <v>0</v>
          </cell>
          <cell r="V8">
            <v>0</v>
          </cell>
          <cell r="W8">
            <v>0</v>
          </cell>
          <cell r="Y8">
            <v>0</v>
          </cell>
          <cell r="Z8">
            <v>0</v>
          </cell>
        </row>
        <row r="9">
          <cell r="H9" t="str">
            <v>821003143_HCSS_108868</v>
          </cell>
          <cell r="I9">
            <v>44314</v>
          </cell>
          <cell r="J9">
            <v>63159</v>
          </cell>
          <cell r="K9">
            <v>63159</v>
          </cell>
          <cell r="L9" t="str">
            <v>A)Factura no radicada en ERP</v>
          </cell>
          <cell r="M9" t="str">
            <v>FACTURA NO RADICADA</v>
          </cell>
          <cell r="Q9" t="str">
            <v>no_cruza</v>
          </cell>
          <cell r="R9">
            <v>0</v>
          </cell>
          <cell r="S9">
            <v>0</v>
          </cell>
          <cell r="T9">
            <v>0</v>
          </cell>
          <cell r="U9">
            <v>0</v>
          </cell>
          <cell r="V9">
            <v>0</v>
          </cell>
          <cell r="W9">
            <v>0</v>
          </cell>
          <cell r="Y9">
            <v>0</v>
          </cell>
          <cell r="Z9">
            <v>0</v>
          </cell>
        </row>
        <row r="10">
          <cell r="H10" t="str">
            <v>821003143_HCSS_129642</v>
          </cell>
          <cell r="I10">
            <v>44348</v>
          </cell>
          <cell r="J10">
            <v>115972</v>
          </cell>
          <cell r="K10">
            <v>115972</v>
          </cell>
          <cell r="L10" t="str">
            <v>A)Factura no radicada en ERP</v>
          </cell>
          <cell r="M10" t="str">
            <v>FACTURA NO RADICADA</v>
          </cell>
          <cell r="Q10" t="str">
            <v>no_cruza</v>
          </cell>
          <cell r="R10">
            <v>0</v>
          </cell>
          <cell r="S10">
            <v>0</v>
          </cell>
          <cell r="T10">
            <v>0</v>
          </cell>
          <cell r="U10">
            <v>0</v>
          </cell>
          <cell r="V10">
            <v>0</v>
          </cell>
          <cell r="W10">
            <v>0</v>
          </cell>
          <cell r="Y10">
            <v>0</v>
          </cell>
          <cell r="Z10">
            <v>0</v>
          </cell>
        </row>
        <row r="11">
          <cell r="H11" t="str">
            <v>821003143_HCSS_130508</v>
          </cell>
          <cell r="I11">
            <v>44349</v>
          </cell>
          <cell r="J11">
            <v>4241931</v>
          </cell>
          <cell r="K11">
            <v>4241931</v>
          </cell>
          <cell r="L11" t="str">
            <v>A)Factura no radicada en ERP</v>
          </cell>
          <cell r="M11" t="str">
            <v>FACTURA NO RADICADA</v>
          </cell>
          <cell r="Q11" t="str">
            <v>no_cruza</v>
          </cell>
          <cell r="R11">
            <v>0</v>
          </cell>
          <cell r="S11">
            <v>0</v>
          </cell>
          <cell r="T11">
            <v>0</v>
          </cell>
          <cell r="U11">
            <v>0</v>
          </cell>
          <cell r="V11">
            <v>0</v>
          </cell>
          <cell r="W11">
            <v>0</v>
          </cell>
          <cell r="Y11">
            <v>0</v>
          </cell>
          <cell r="Z11">
            <v>0</v>
          </cell>
        </row>
        <row r="12">
          <cell r="H12" t="str">
            <v>821003143_HCSS_130509</v>
          </cell>
          <cell r="I12">
            <v>44349</v>
          </cell>
          <cell r="J12">
            <v>198846</v>
          </cell>
          <cell r="K12">
            <v>198846</v>
          </cell>
          <cell r="L12" t="str">
            <v>A)Factura no radicada en ERP</v>
          </cell>
          <cell r="M12" t="str">
            <v>FACTURA NO RADICADA</v>
          </cell>
          <cell r="Q12" t="str">
            <v>no_cruza</v>
          </cell>
          <cell r="R12">
            <v>0</v>
          </cell>
          <cell r="S12">
            <v>0</v>
          </cell>
          <cell r="T12">
            <v>0</v>
          </cell>
          <cell r="U12">
            <v>0</v>
          </cell>
          <cell r="V12">
            <v>0</v>
          </cell>
          <cell r="W12">
            <v>0</v>
          </cell>
          <cell r="Y12">
            <v>0</v>
          </cell>
          <cell r="Z12">
            <v>0</v>
          </cell>
        </row>
        <row r="13">
          <cell r="H13" t="str">
            <v>821003143_HCSS_133576</v>
          </cell>
          <cell r="I13">
            <v>44355</v>
          </cell>
          <cell r="J13">
            <v>66946</v>
          </cell>
          <cell r="K13">
            <v>66946</v>
          </cell>
          <cell r="L13" t="str">
            <v>A)Factura no radicada en ERP</v>
          </cell>
          <cell r="M13" t="str">
            <v>FACTURA NO RADICADA</v>
          </cell>
          <cell r="Q13" t="str">
            <v>no_cruza</v>
          </cell>
          <cell r="R13">
            <v>0</v>
          </cell>
          <cell r="S13">
            <v>0</v>
          </cell>
          <cell r="T13">
            <v>0</v>
          </cell>
          <cell r="U13">
            <v>0</v>
          </cell>
          <cell r="V13">
            <v>0</v>
          </cell>
          <cell r="W13">
            <v>0</v>
          </cell>
          <cell r="Y13">
            <v>0</v>
          </cell>
          <cell r="Z13">
            <v>0</v>
          </cell>
        </row>
        <row r="14">
          <cell r="H14" t="str">
            <v>821003143_HCSS_133577</v>
          </cell>
          <cell r="I14">
            <v>44355</v>
          </cell>
          <cell r="J14">
            <v>99423</v>
          </cell>
          <cell r="K14">
            <v>99423</v>
          </cell>
          <cell r="L14" t="str">
            <v>A)Factura no radicada en ERP</v>
          </cell>
          <cell r="M14" t="str">
            <v>FACTURA NO RADICADA</v>
          </cell>
          <cell r="Q14" t="str">
            <v>no_cruza</v>
          </cell>
          <cell r="R14">
            <v>0</v>
          </cell>
          <cell r="S14">
            <v>0</v>
          </cell>
          <cell r="T14">
            <v>0</v>
          </cell>
          <cell r="U14">
            <v>0</v>
          </cell>
          <cell r="V14">
            <v>0</v>
          </cell>
          <cell r="W14">
            <v>0</v>
          </cell>
          <cell r="Y14">
            <v>0</v>
          </cell>
          <cell r="Z14">
            <v>0</v>
          </cell>
        </row>
        <row r="15">
          <cell r="H15" t="str">
            <v>821003143_HCSS_136834</v>
          </cell>
          <cell r="I15">
            <v>44358</v>
          </cell>
          <cell r="J15">
            <v>2290310</v>
          </cell>
          <cell r="K15">
            <v>2076610</v>
          </cell>
          <cell r="L15" t="str">
            <v>A)Factura no radicada en ERP</v>
          </cell>
          <cell r="M15" t="str">
            <v>FACTURA NO RADICADA</v>
          </cell>
          <cell r="Q15" t="str">
            <v>no_cruza</v>
          </cell>
          <cell r="R15">
            <v>0</v>
          </cell>
          <cell r="S15">
            <v>0</v>
          </cell>
          <cell r="T15">
            <v>0</v>
          </cell>
          <cell r="U15">
            <v>0</v>
          </cell>
          <cell r="V15">
            <v>0</v>
          </cell>
          <cell r="W15">
            <v>0</v>
          </cell>
          <cell r="Y15">
            <v>0</v>
          </cell>
          <cell r="Z15">
            <v>0</v>
          </cell>
        </row>
        <row r="16">
          <cell r="H16" t="str">
            <v>821003143_HCSS_136835</v>
          </cell>
          <cell r="I16">
            <v>44358</v>
          </cell>
          <cell r="J16">
            <v>99423</v>
          </cell>
          <cell r="K16">
            <v>99423</v>
          </cell>
          <cell r="L16" t="str">
            <v>A)Factura no radicada en ERP</v>
          </cell>
          <cell r="M16" t="str">
            <v>FACTURA NO RADICADA</v>
          </cell>
          <cell r="Q16" t="str">
            <v>no_cruza</v>
          </cell>
          <cell r="R16">
            <v>0</v>
          </cell>
          <cell r="S16">
            <v>0</v>
          </cell>
          <cell r="T16">
            <v>0</v>
          </cell>
          <cell r="U16">
            <v>0</v>
          </cell>
          <cell r="V16">
            <v>0</v>
          </cell>
          <cell r="W16">
            <v>0</v>
          </cell>
          <cell r="Y16">
            <v>0</v>
          </cell>
          <cell r="Z16">
            <v>0</v>
          </cell>
        </row>
        <row r="17">
          <cell r="H17" t="str">
            <v>821003143_HCSS_139179</v>
          </cell>
          <cell r="I17">
            <v>44363</v>
          </cell>
          <cell r="J17">
            <v>59840</v>
          </cell>
          <cell r="K17">
            <v>59840</v>
          </cell>
          <cell r="L17" t="str">
            <v>A)Factura no radicada en ERP</v>
          </cell>
          <cell r="M17" t="str">
            <v>FACTURA NO RADICADA</v>
          </cell>
          <cell r="Q17" t="str">
            <v>no_cruza</v>
          </cell>
          <cell r="R17">
            <v>0</v>
          </cell>
          <cell r="S17">
            <v>0</v>
          </cell>
          <cell r="T17">
            <v>0</v>
          </cell>
          <cell r="U17">
            <v>0</v>
          </cell>
          <cell r="V17">
            <v>0</v>
          </cell>
          <cell r="W17">
            <v>0</v>
          </cell>
          <cell r="Y17">
            <v>0</v>
          </cell>
          <cell r="Z17">
            <v>0</v>
          </cell>
        </row>
        <row r="18">
          <cell r="H18" t="str">
            <v>821003143_HCSS_146004</v>
          </cell>
          <cell r="I18">
            <v>44370</v>
          </cell>
          <cell r="J18">
            <v>186982</v>
          </cell>
          <cell r="K18">
            <v>186982</v>
          </cell>
          <cell r="L18" t="str">
            <v>A)Factura no radicada en ERP</v>
          </cell>
          <cell r="M18" t="str">
            <v>FACTURA NO RADICADA</v>
          </cell>
          <cell r="Q18" t="str">
            <v>no_cruza</v>
          </cell>
          <cell r="R18">
            <v>0</v>
          </cell>
          <cell r="S18">
            <v>0</v>
          </cell>
          <cell r="T18">
            <v>0</v>
          </cell>
          <cell r="U18">
            <v>0</v>
          </cell>
          <cell r="V18">
            <v>0</v>
          </cell>
          <cell r="W18">
            <v>0</v>
          </cell>
          <cell r="Y18">
            <v>0</v>
          </cell>
          <cell r="Z18">
            <v>0</v>
          </cell>
        </row>
        <row r="19">
          <cell r="H19" t="str">
            <v>821003143_HCSS_146391</v>
          </cell>
          <cell r="I19">
            <v>44371</v>
          </cell>
          <cell r="J19">
            <v>36198</v>
          </cell>
          <cell r="K19">
            <v>32698</v>
          </cell>
          <cell r="L19" t="str">
            <v>A)Factura no radicada en ERP</v>
          </cell>
          <cell r="M19" t="str">
            <v>FACTURA NO RADICADA</v>
          </cell>
          <cell r="Q19" t="str">
            <v>no_cruza</v>
          </cell>
          <cell r="R19">
            <v>0</v>
          </cell>
          <cell r="S19">
            <v>0</v>
          </cell>
          <cell r="T19">
            <v>0</v>
          </cell>
          <cell r="U19">
            <v>0</v>
          </cell>
          <cell r="V19">
            <v>0</v>
          </cell>
          <cell r="W19">
            <v>0</v>
          </cell>
          <cell r="Y19">
            <v>0</v>
          </cell>
          <cell r="Z19">
            <v>0</v>
          </cell>
        </row>
        <row r="20">
          <cell r="H20" t="str">
            <v>821003143_HCSS_158388</v>
          </cell>
          <cell r="I20">
            <v>44389</v>
          </cell>
          <cell r="J20">
            <v>10892</v>
          </cell>
          <cell r="K20">
            <v>10892</v>
          </cell>
          <cell r="L20" t="str">
            <v>A)Factura no radicada en ERP</v>
          </cell>
          <cell r="M20" t="str">
            <v>FACTURA NO RADICADA</v>
          </cell>
          <cell r="Q20" t="str">
            <v>no_cruza</v>
          </cell>
          <cell r="R20">
            <v>0</v>
          </cell>
          <cell r="S20">
            <v>0</v>
          </cell>
          <cell r="T20">
            <v>0</v>
          </cell>
          <cell r="U20">
            <v>0</v>
          </cell>
          <cell r="V20">
            <v>0</v>
          </cell>
          <cell r="W20">
            <v>0</v>
          </cell>
          <cell r="Y20">
            <v>0</v>
          </cell>
          <cell r="Z20">
            <v>0</v>
          </cell>
        </row>
        <row r="21">
          <cell r="H21" t="str">
            <v>821003143_HCSS_160256</v>
          </cell>
          <cell r="I21">
            <v>44391</v>
          </cell>
          <cell r="J21">
            <v>99423</v>
          </cell>
          <cell r="K21">
            <v>99423</v>
          </cell>
          <cell r="L21" t="str">
            <v>A)Factura no radicada en ERP</v>
          </cell>
          <cell r="M21" t="str">
            <v>FACTURA NO RADICADA</v>
          </cell>
          <cell r="Q21" t="str">
            <v>no_cruza</v>
          </cell>
          <cell r="R21">
            <v>0</v>
          </cell>
          <cell r="S21">
            <v>0</v>
          </cell>
          <cell r="T21">
            <v>0</v>
          </cell>
          <cell r="U21">
            <v>0</v>
          </cell>
          <cell r="V21">
            <v>0</v>
          </cell>
          <cell r="W21">
            <v>0</v>
          </cell>
          <cell r="Y21">
            <v>0</v>
          </cell>
          <cell r="Z21">
            <v>0</v>
          </cell>
        </row>
        <row r="22">
          <cell r="H22" t="str">
            <v>821003143_HCSS_163230</v>
          </cell>
          <cell r="I22">
            <v>44396</v>
          </cell>
          <cell r="J22">
            <v>327485</v>
          </cell>
          <cell r="K22">
            <v>327485</v>
          </cell>
          <cell r="L22" t="str">
            <v>A)Factura no radicada en ERP</v>
          </cell>
          <cell r="M22" t="str">
            <v>FACTURA NO RADICADA</v>
          </cell>
          <cell r="Q22" t="str">
            <v>no_cruza</v>
          </cell>
          <cell r="R22">
            <v>0</v>
          </cell>
          <cell r="S22">
            <v>0</v>
          </cell>
          <cell r="T22">
            <v>0</v>
          </cell>
          <cell r="U22">
            <v>0</v>
          </cell>
          <cell r="V22">
            <v>0</v>
          </cell>
          <cell r="W22">
            <v>0</v>
          </cell>
          <cell r="Y22">
            <v>0</v>
          </cell>
          <cell r="Z22">
            <v>0</v>
          </cell>
        </row>
        <row r="23">
          <cell r="H23" t="str">
            <v>821003143_HCSS_164802</v>
          </cell>
          <cell r="I23">
            <v>44399</v>
          </cell>
          <cell r="J23">
            <v>4541040</v>
          </cell>
          <cell r="K23">
            <v>4281740</v>
          </cell>
          <cell r="L23" t="str">
            <v>A)Factura no radicada en ERP</v>
          </cell>
          <cell r="M23" t="str">
            <v>FACTURA NO RADICADA</v>
          </cell>
          <cell r="Q23" t="str">
            <v>no_cruza</v>
          </cell>
          <cell r="R23">
            <v>0</v>
          </cell>
          <cell r="S23">
            <v>0</v>
          </cell>
          <cell r="T23">
            <v>0</v>
          </cell>
          <cell r="U23">
            <v>0</v>
          </cell>
          <cell r="V23">
            <v>0</v>
          </cell>
          <cell r="W23">
            <v>0</v>
          </cell>
          <cell r="Y23">
            <v>0</v>
          </cell>
          <cell r="Z23">
            <v>0</v>
          </cell>
        </row>
        <row r="24">
          <cell r="H24" t="str">
            <v>821003143_HCSS_169167</v>
          </cell>
          <cell r="I24">
            <v>44405</v>
          </cell>
          <cell r="J24">
            <v>87481</v>
          </cell>
          <cell r="K24">
            <v>87481</v>
          </cell>
          <cell r="L24" t="str">
            <v>A)Factura no radicada en ERP</v>
          </cell>
          <cell r="M24" t="str">
            <v>FACTURA NO RADICADA</v>
          </cell>
          <cell r="Q24" t="str">
            <v>no_cruza</v>
          </cell>
          <cell r="R24">
            <v>0</v>
          </cell>
          <cell r="S24">
            <v>0</v>
          </cell>
          <cell r="T24">
            <v>0</v>
          </cell>
          <cell r="U24">
            <v>0</v>
          </cell>
          <cell r="V24">
            <v>0</v>
          </cell>
          <cell r="W24">
            <v>0</v>
          </cell>
          <cell r="Y24">
            <v>0</v>
          </cell>
          <cell r="Z24">
            <v>0</v>
          </cell>
        </row>
        <row r="25">
          <cell r="H25" t="str">
            <v>821003143_HCSS_171202</v>
          </cell>
          <cell r="I25">
            <v>44408</v>
          </cell>
          <cell r="J25">
            <v>59700</v>
          </cell>
          <cell r="K25">
            <v>59700</v>
          </cell>
          <cell r="L25" t="str">
            <v>A)Factura no radicada en ERP</v>
          </cell>
          <cell r="M25" t="str">
            <v>FACTURA NO RADICADA</v>
          </cell>
          <cell r="Q25" t="str">
            <v>no_cruza</v>
          </cell>
          <cell r="R25">
            <v>0</v>
          </cell>
          <cell r="S25">
            <v>0</v>
          </cell>
          <cell r="T25">
            <v>0</v>
          </cell>
          <cell r="U25">
            <v>0</v>
          </cell>
          <cell r="V25">
            <v>0</v>
          </cell>
          <cell r="W25">
            <v>0</v>
          </cell>
          <cell r="Y25">
            <v>0</v>
          </cell>
          <cell r="Z25">
            <v>0</v>
          </cell>
        </row>
        <row r="26">
          <cell r="H26" t="str">
            <v>821003143_HCSS_171203</v>
          </cell>
          <cell r="I26">
            <v>44408</v>
          </cell>
          <cell r="J26">
            <v>99423</v>
          </cell>
          <cell r="K26">
            <v>99423</v>
          </cell>
          <cell r="L26" t="str">
            <v>A)Factura no radicada en ERP</v>
          </cell>
          <cell r="M26" t="str">
            <v>FACTURA NO RADICADA</v>
          </cell>
          <cell r="Q26" t="str">
            <v>no_cruza</v>
          </cell>
          <cell r="R26">
            <v>0</v>
          </cell>
          <cell r="S26">
            <v>0</v>
          </cell>
          <cell r="T26">
            <v>0</v>
          </cell>
          <cell r="U26">
            <v>0</v>
          </cell>
          <cell r="V26">
            <v>0</v>
          </cell>
          <cell r="W26">
            <v>0</v>
          </cell>
          <cell r="Y26">
            <v>0</v>
          </cell>
          <cell r="Z26">
            <v>0</v>
          </cell>
        </row>
        <row r="27">
          <cell r="H27" t="str">
            <v>821003143_HCSS_171206</v>
          </cell>
          <cell r="I27">
            <v>44408</v>
          </cell>
          <cell r="J27">
            <v>59700</v>
          </cell>
          <cell r="K27">
            <v>59700</v>
          </cell>
          <cell r="L27" t="str">
            <v>A)Factura no radicada en ERP</v>
          </cell>
          <cell r="M27" t="str">
            <v>FACTURA NO RADICADA</v>
          </cell>
          <cell r="Q27" t="str">
            <v>no_cruza</v>
          </cell>
          <cell r="R27">
            <v>0</v>
          </cell>
          <cell r="S27">
            <v>0</v>
          </cell>
          <cell r="T27">
            <v>0</v>
          </cell>
          <cell r="U27">
            <v>0</v>
          </cell>
          <cell r="V27">
            <v>0</v>
          </cell>
          <cell r="W27">
            <v>0</v>
          </cell>
          <cell r="Y27">
            <v>0</v>
          </cell>
          <cell r="Z27">
            <v>0</v>
          </cell>
        </row>
        <row r="28">
          <cell r="H28" t="str">
            <v>821003143_HCSS_171207</v>
          </cell>
          <cell r="I28">
            <v>44408</v>
          </cell>
          <cell r="J28">
            <v>99423</v>
          </cell>
          <cell r="K28">
            <v>99423</v>
          </cell>
          <cell r="L28" t="str">
            <v>A)Factura no radicada en ERP</v>
          </cell>
          <cell r="M28" t="str">
            <v>FACTURA NO RADICADA</v>
          </cell>
          <cell r="Q28" t="str">
            <v>no_cruza</v>
          </cell>
          <cell r="R28">
            <v>0</v>
          </cell>
          <cell r="S28">
            <v>0</v>
          </cell>
          <cell r="T28">
            <v>0</v>
          </cell>
          <cell r="U28">
            <v>0</v>
          </cell>
          <cell r="V28">
            <v>0</v>
          </cell>
          <cell r="W28">
            <v>0</v>
          </cell>
          <cell r="Y28">
            <v>0</v>
          </cell>
          <cell r="Z28">
            <v>0</v>
          </cell>
        </row>
        <row r="29">
          <cell r="H29" t="str">
            <v>821003143_HCSS_196590</v>
          </cell>
          <cell r="I29">
            <v>44446</v>
          </cell>
          <cell r="J29">
            <v>149371</v>
          </cell>
          <cell r="K29">
            <v>149371</v>
          </cell>
          <cell r="L29" t="str">
            <v>A)Factura no radicada en ERP</v>
          </cell>
          <cell r="M29" t="str">
            <v>FACTURA NO RADICADA</v>
          </cell>
          <cell r="Q29" t="str">
            <v>no_cruza</v>
          </cell>
          <cell r="R29">
            <v>0</v>
          </cell>
          <cell r="S29">
            <v>0</v>
          </cell>
          <cell r="T29">
            <v>0</v>
          </cell>
          <cell r="U29">
            <v>0</v>
          </cell>
          <cell r="V29">
            <v>0</v>
          </cell>
          <cell r="W29">
            <v>0</v>
          </cell>
          <cell r="Y29">
            <v>0</v>
          </cell>
          <cell r="Z29">
            <v>0</v>
          </cell>
        </row>
        <row r="30">
          <cell r="H30" t="str">
            <v>821003143_HCSS_196591</v>
          </cell>
          <cell r="I30">
            <v>44446</v>
          </cell>
          <cell r="J30">
            <v>59700</v>
          </cell>
          <cell r="K30">
            <v>59700</v>
          </cell>
          <cell r="L30" t="str">
            <v>A)Factura no radicada en ERP</v>
          </cell>
          <cell r="M30" t="str">
            <v>FACTURA NO RADICADA</v>
          </cell>
          <cell r="Q30" t="str">
            <v>no_cruza</v>
          </cell>
          <cell r="R30">
            <v>0</v>
          </cell>
          <cell r="S30">
            <v>0</v>
          </cell>
          <cell r="T30">
            <v>0</v>
          </cell>
          <cell r="U30">
            <v>0</v>
          </cell>
          <cell r="V30">
            <v>0</v>
          </cell>
          <cell r="W30">
            <v>0</v>
          </cell>
          <cell r="Y30">
            <v>0</v>
          </cell>
          <cell r="Z30">
            <v>0</v>
          </cell>
        </row>
        <row r="31">
          <cell r="H31" t="str">
            <v>821003143_HCSS_196592</v>
          </cell>
          <cell r="I31">
            <v>44446</v>
          </cell>
          <cell r="J31">
            <v>36300</v>
          </cell>
          <cell r="K31">
            <v>32800</v>
          </cell>
          <cell r="L31" t="str">
            <v>A)Factura no radicada en ERP</v>
          </cell>
          <cell r="M31" t="str">
            <v>FACTURA NO RADICADA</v>
          </cell>
          <cell r="Q31" t="str">
            <v>no_cruza</v>
          </cell>
          <cell r="R31">
            <v>0</v>
          </cell>
          <cell r="S31">
            <v>0</v>
          </cell>
          <cell r="T31">
            <v>0</v>
          </cell>
          <cell r="U31">
            <v>0</v>
          </cell>
          <cell r="V31">
            <v>0</v>
          </cell>
          <cell r="W31">
            <v>0</v>
          </cell>
          <cell r="Y31">
            <v>0</v>
          </cell>
          <cell r="Z31">
            <v>0</v>
          </cell>
        </row>
        <row r="32">
          <cell r="H32" t="str">
            <v>821003143_HCSS_201113</v>
          </cell>
          <cell r="I32">
            <v>44453</v>
          </cell>
          <cell r="J32">
            <v>428386</v>
          </cell>
          <cell r="K32">
            <v>428386</v>
          </cell>
          <cell r="L32" t="str">
            <v>A)Factura no radicada en ERP</v>
          </cell>
          <cell r="M32" t="str">
            <v>FACTURA NO RADICADA</v>
          </cell>
          <cell r="Q32" t="str">
            <v>no_cruza</v>
          </cell>
          <cell r="R32">
            <v>0</v>
          </cell>
          <cell r="S32">
            <v>0</v>
          </cell>
          <cell r="T32">
            <v>0</v>
          </cell>
          <cell r="U32">
            <v>0</v>
          </cell>
          <cell r="V32">
            <v>0</v>
          </cell>
          <cell r="W32">
            <v>0</v>
          </cell>
          <cell r="Y32">
            <v>0</v>
          </cell>
          <cell r="Z32">
            <v>0</v>
          </cell>
        </row>
        <row r="33">
          <cell r="H33" t="str">
            <v>821003143_HCSS_212471</v>
          </cell>
          <cell r="I33">
            <v>44468</v>
          </cell>
          <cell r="J33">
            <v>104200</v>
          </cell>
          <cell r="K33">
            <v>100700</v>
          </cell>
          <cell r="L33" t="str">
            <v>A)Factura no radicada en ERP</v>
          </cell>
          <cell r="M33" t="str">
            <v>FACTURA NO RADICADA</v>
          </cell>
          <cell r="Q33" t="str">
            <v>no_cruza</v>
          </cell>
          <cell r="R33">
            <v>0</v>
          </cell>
          <cell r="S33">
            <v>0</v>
          </cell>
          <cell r="T33">
            <v>0</v>
          </cell>
          <cell r="U33">
            <v>0</v>
          </cell>
          <cell r="V33">
            <v>0</v>
          </cell>
          <cell r="W33">
            <v>0</v>
          </cell>
          <cell r="Y33">
            <v>0</v>
          </cell>
          <cell r="Z33">
            <v>0</v>
          </cell>
        </row>
        <row r="34">
          <cell r="H34" t="str">
            <v>821003143_HCSS_249159</v>
          </cell>
          <cell r="I34">
            <v>44537</v>
          </cell>
          <cell r="J34">
            <v>92017</v>
          </cell>
          <cell r="K34">
            <v>92017</v>
          </cell>
          <cell r="L34" t="str">
            <v>A)Factura no radicada en ERP</v>
          </cell>
          <cell r="M34" t="str">
            <v>FACTURA NO RADICADA</v>
          </cell>
          <cell r="Q34" t="str">
            <v>no_cruza</v>
          </cell>
          <cell r="R34">
            <v>0</v>
          </cell>
          <cell r="S34">
            <v>0</v>
          </cell>
          <cell r="T34">
            <v>0</v>
          </cell>
          <cell r="U34">
            <v>0</v>
          </cell>
          <cell r="V34">
            <v>0</v>
          </cell>
          <cell r="W34">
            <v>0</v>
          </cell>
          <cell r="Y34">
            <v>0</v>
          </cell>
          <cell r="Z34">
            <v>0</v>
          </cell>
        </row>
        <row r="35">
          <cell r="H35" t="str">
            <v>821003143_HCSS_251312</v>
          </cell>
          <cell r="I35">
            <v>44540</v>
          </cell>
          <cell r="J35">
            <v>137757</v>
          </cell>
          <cell r="K35">
            <v>137757</v>
          </cell>
          <cell r="L35" t="str">
            <v>A)Factura no radicada en ERP</v>
          </cell>
          <cell r="M35" t="str">
            <v>FACTURA NO RADICADA</v>
          </cell>
          <cell r="Q35" t="str">
            <v>no_cruza</v>
          </cell>
          <cell r="R35">
            <v>0</v>
          </cell>
          <cell r="S35">
            <v>0</v>
          </cell>
          <cell r="T35">
            <v>0</v>
          </cell>
          <cell r="U35">
            <v>0</v>
          </cell>
          <cell r="V35">
            <v>0</v>
          </cell>
          <cell r="W35">
            <v>0</v>
          </cell>
          <cell r="Y35">
            <v>0</v>
          </cell>
          <cell r="Z35">
            <v>0</v>
          </cell>
        </row>
        <row r="36">
          <cell r="H36" t="str">
            <v>821003143_HCSS_252920</v>
          </cell>
          <cell r="I36">
            <v>44544</v>
          </cell>
          <cell r="J36">
            <v>11000</v>
          </cell>
          <cell r="K36">
            <v>11000</v>
          </cell>
          <cell r="L36" t="str">
            <v>A)Factura no radicada en ERP</v>
          </cell>
          <cell r="M36" t="str">
            <v>FACTURA NO RADICADA</v>
          </cell>
          <cell r="Q36" t="str">
            <v>no_cruza</v>
          </cell>
          <cell r="R36">
            <v>0</v>
          </cell>
          <cell r="S36">
            <v>0</v>
          </cell>
          <cell r="T36">
            <v>0</v>
          </cell>
          <cell r="U36">
            <v>0</v>
          </cell>
          <cell r="V36">
            <v>0</v>
          </cell>
          <cell r="W36">
            <v>0</v>
          </cell>
          <cell r="Y36">
            <v>0</v>
          </cell>
          <cell r="Z36">
            <v>0</v>
          </cell>
        </row>
        <row r="37">
          <cell r="H37" t="str">
            <v>821003143_HCSS_256388</v>
          </cell>
          <cell r="I37">
            <v>44551</v>
          </cell>
          <cell r="J37">
            <v>122663</v>
          </cell>
          <cell r="K37">
            <v>122663</v>
          </cell>
          <cell r="L37" t="str">
            <v>A)Factura no radicada en ERP</v>
          </cell>
          <cell r="M37" t="str">
            <v>FACTURA NO RADICADA</v>
          </cell>
          <cell r="Q37" t="str">
            <v>no_cruza</v>
          </cell>
          <cell r="R37">
            <v>0</v>
          </cell>
          <cell r="S37">
            <v>0</v>
          </cell>
          <cell r="T37">
            <v>0</v>
          </cell>
          <cell r="U37">
            <v>0</v>
          </cell>
          <cell r="V37">
            <v>0</v>
          </cell>
          <cell r="W37">
            <v>0</v>
          </cell>
          <cell r="Y37">
            <v>0</v>
          </cell>
          <cell r="Z37">
            <v>0</v>
          </cell>
        </row>
        <row r="38">
          <cell r="H38" t="str">
            <v>821003143_HCSS_256702</v>
          </cell>
          <cell r="I38">
            <v>44552</v>
          </cell>
          <cell r="J38">
            <v>99423</v>
          </cell>
          <cell r="K38">
            <v>99423</v>
          </cell>
          <cell r="L38" t="str">
            <v>A)Factura no radicada en ERP</v>
          </cell>
          <cell r="M38" t="str">
            <v>FACTURA NO RADICADA</v>
          </cell>
          <cell r="Q38" t="str">
            <v>no_cruza</v>
          </cell>
          <cell r="R38">
            <v>0</v>
          </cell>
          <cell r="S38">
            <v>0</v>
          </cell>
          <cell r="T38">
            <v>0</v>
          </cell>
          <cell r="U38">
            <v>0</v>
          </cell>
          <cell r="V38">
            <v>0</v>
          </cell>
          <cell r="W38">
            <v>0</v>
          </cell>
          <cell r="Y38">
            <v>0</v>
          </cell>
          <cell r="Z38">
            <v>0</v>
          </cell>
        </row>
        <row r="39">
          <cell r="H39" t="str">
            <v>821003143_HCSS_256703</v>
          </cell>
          <cell r="I39">
            <v>44552</v>
          </cell>
          <cell r="J39">
            <v>67489</v>
          </cell>
          <cell r="K39">
            <v>67489</v>
          </cell>
          <cell r="L39" t="str">
            <v>A)Factura no radicada en ERP</v>
          </cell>
          <cell r="M39" t="str">
            <v>FACTURA NO RADICADA</v>
          </cell>
          <cell r="Q39" t="str">
            <v>no_cruza</v>
          </cell>
          <cell r="R39">
            <v>0</v>
          </cell>
          <cell r="S39">
            <v>0</v>
          </cell>
          <cell r="T39">
            <v>0</v>
          </cell>
          <cell r="U39">
            <v>0</v>
          </cell>
          <cell r="V39">
            <v>0</v>
          </cell>
          <cell r="W39">
            <v>0</v>
          </cell>
          <cell r="Y39">
            <v>0</v>
          </cell>
          <cell r="Z39">
            <v>0</v>
          </cell>
        </row>
        <row r="40">
          <cell r="H40" t="str">
            <v>821003143_HCSS_256734</v>
          </cell>
          <cell r="I40">
            <v>44552</v>
          </cell>
          <cell r="J40">
            <v>24800</v>
          </cell>
          <cell r="K40">
            <v>24800</v>
          </cell>
          <cell r="L40" t="str">
            <v>A)Factura no radicada en ERP</v>
          </cell>
          <cell r="M40" t="str">
            <v>FACTURA NO RADICADA</v>
          </cell>
          <cell r="Q40" t="str">
            <v>no_cruza</v>
          </cell>
          <cell r="R40">
            <v>0</v>
          </cell>
          <cell r="S40">
            <v>0</v>
          </cell>
          <cell r="T40">
            <v>0</v>
          </cell>
          <cell r="U40">
            <v>0</v>
          </cell>
          <cell r="V40">
            <v>0</v>
          </cell>
          <cell r="W40">
            <v>0</v>
          </cell>
          <cell r="Y40">
            <v>0</v>
          </cell>
          <cell r="Z40">
            <v>0</v>
          </cell>
        </row>
        <row r="41">
          <cell r="H41" t="str">
            <v>821003143_HCSS_258215</v>
          </cell>
          <cell r="I41">
            <v>44554</v>
          </cell>
          <cell r="J41">
            <v>76409</v>
          </cell>
          <cell r="K41">
            <v>76409</v>
          </cell>
          <cell r="L41" t="str">
            <v>A)Factura no radicada en ERP</v>
          </cell>
          <cell r="M41" t="str">
            <v>FACTURA NO RADICADA</v>
          </cell>
          <cell r="Q41" t="str">
            <v>no_cruza</v>
          </cell>
          <cell r="R41">
            <v>0</v>
          </cell>
          <cell r="S41">
            <v>0</v>
          </cell>
          <cell r="T41">
            <v>0</v>
          </cell>
          <cell r="U41">
            <v>0</v>
          </cell>
          <cell r="V41">
            <v>0</v>
          </cell>
          <cell r="W41">
            <v>0</v>
          </cell>
          <cell r="Y41">
            <v>0</v>
          </cell>
          <cell r="Z41">
            <v>0</v>
          </cell>
        </row>
        <row r="42">
          <cell r="H42" t="str">
            <v>821003143_HCSS_258286</v>
          </cell>
          <cell r="I42">
            <v>44556</v>
          </cell>
          <cell r="J42">
            <v>88973</v>
          </cell>
          <cell r="K42">
            <v>88973</v>
          </cell>
          <cell r="L42" t="str">
            <v>A)Factura no radicada en ERP</v>
          </cell>
          <cell r="M42" t="str">
            <v>FACTURA NO RADICADA</v>
          </cell>
          <cell r="Q42" t="str">
            <v>no_cruza</v>
          </cell>
          <cell r="R42">
            <v>0</v>
          </cell>
          <cell r="S42">
            <v>0</v>
          </cell>
          <cell r="T42">
            <v>0</v>
          </cell>
          <cell r="U42">
            <v>0</v>
          </cell>
          <cell r="V42">
            <v>0</v>
          </cell>
          <cell r="W42">
            <v>0</v>
          </cell>
          <cell r="Y42">
            <v>0</v>
          </cell>
          <cell r="Z42">
            <v>0</v>
          </cell>
        </row>
        <row r="43">
          <cell r="H43" t="str">
            <v>821003143_HCSS_258600</v>
          </cell>
          <cell r="I43">
            <v>44557</v>
          </cell>
          <cell r="J43">
            <v>124500</v>
          </cell>
          <cell r="K43">
            <v>124500</v>
          </cell>
          <cell r="L43" t="str">
            <v>A)Factura no radicada en ERP</v>
          </cell>
          <cell r="M43" t="str">
            <v>FACTURA NO RADICADA</v>
          </cell>
          <cell r="Q43" t="str">
            <v>no_cruza</v>
          </cell>
          <cell r="R43">
            <v>0</v>
          </cell>
          <cell r="S43">
            <v>0</v>
          </cell>
          <cell r="T43">
            <v>0</v>
          </cell>
          <cell r="U43">
            <v>0</v>
          </cell>
          <cell r="V43">
            <v>0</v>
          </cell>
          <cell r="W43">
            <v>0</v>
          </cell>
          <cell r="Y43">
            <v>0</v>
          </cell>
          <cell r="Z43">
            <v>0</v>
          </cell>
        </row>
        <row r="44">
          <cell r="H44" t="str">
            <v>821003143_HCSS_258871</v>
          </cell>
          <cell r="I44">
            <v>44557</v>
          </cell>
          <cell r="J44">
            <v>71547</v>
          </cell>
          <cell r="K44">
            <v>71547</v>
          </cell>
          <cell r="L44" t="str">
            <v>A)Factura no radicada en ERP</v>
          </cell>
          <cell r="M44" t="str">
            <v>FACTURA NO RADICADA</v>
          </cell>
          <cell r="Q44" t="str">
            <v>no_cruza</v>
          </cell>
          <cell r="R44">
            <v>0</v>
          </cell>
          <cell r="S44">
            <v>0</v>
          </cell>
          <cell r="T44">
            <v>0</v>
          </cell>
          <cell r="U44">
            <v>0</v>
          </cell>
          <cell r="V44">
            <v>0</v>
          </cell>
          <cell r="W44">
            <v>0</v>
          </cell>
          <cell r="Y44">
            <v>0</v>
          </cell>
          <cell r="Z44">
            <v>0</v>
          </cell>
        </row>
        <row r="45">
          <cell r="H45" t="str">
            <v>821003143_HCSS_259905</v>
          </cell>
          <cell r="I45">
            <v>44559</v>
          </cell>
          <cell r="J45">
            <v>163331</v>
          </cell>
          <cell r="K45">
            <v>163331</v>
          </cell>
          <cell r="L45" t="str">
            <v>A)Factura no radicada en ERP</v>
          </cell>
          <cell r="M45" t="str">
            <v>FACTURA NO RADICADA</v>
          </cell>
          <cell r="Q45" t="str">
            <v>no_cruza</v>
          </cell>
          <cell r="R45">
            <v>0</v>
          </cell>
          <cell r="S45">
            <v>0</v>
          </cell>
          <cell r="T45">
            <v>0</v>
          </cell>
          <cell r="U45">
            <v>0</v>
          </cell>
          <cell r="V45">
            <v>0</v>
          </cell>
          <cell r="W45">
            <v>0</v>
          </cell>
          <cell r="Y45">
            <v>0</v>
          </cell>
          <cell r="Z45">
            <v>0</v>
          </cell>
        </row>
        <row r="46">
          <cell r="H46" t="str">
            <v>821003143_HCSS_260374</v>
          </cell>
          <cell r="I46">
            <v>44560</v>
          </cell>
          <cell r="J46">
            <v>218600</v>
          </cell>
          <cell r="K46">
            <v>218600</v>
          </cell>
          <cell r="L46" t="str">
            <v>A)Factura no radicada en ERP</v>
          </cell>
          <cell r="M46" t="str">
            <v>FACTURA NO RADICADA</v>
          </cell>
          <cell r="Q46" t="str">
            <v>no_cruza</v>
          </cell>
          <cell r="R46">
            <v>0</v>
          </cell>
          <cell r="S46">
            <v>0</v>
          </cell>
          <cell r="T46">
            <v>0</v>
          </cell>
          <cell r="U46">
            <v>0</v>
          </cell>
          <cell r="V46">
            <v>0</v>
          </cell>
          <cell r="W46">
            <v>0</v>
          </cell>
          <cell r="Y46">
            <v>0</v>
          </cell>
          <cell r="Z46">
            <v>0</v>
          </cell>
        </row>
        <row r="47">
          <cell r="H47" t="str">
            <v>821003143_HCSS_260523</v>
          </cell>
          <cell r="I47">
            <v>44560</v>
          </cell>
          <cell r="J47">
            <v>36300</v>
          </cell>
          <cell r="K47">
            <v>36300</v>
          </cell>
          <cell r="L47" t="str">
            <v>A)Factura no radicada en ERP</v>
          </cell>
          <cell r="M47" t="str">
            <v>FACTURA NO RADICADA</v>
          </cell>
          <cell r="Q47" t="str">
            <v>no_cruza</v>
          </cell>
          <cell r="R47">
            <v>0</v>
          </cell>
          <cell r="S47">
            <v>0</v>
          </cell>
          <cell r="T47">
            <v>0</v>
          </cell>
          <cell r="U47">
            <v>0</v>
          </cell>
          <cell r="V47">
            <v>0</v>
          </cell>
          <cell r="W47">
            <v>0</v>
          </cell>
          <cell r="Y47">
            <v>0</v>
          </cell>
          <cell r="Z47">
            <v>0</v>
          </cell>
        </row>
        <row r="48">
          <cell r="H48" t="str">
            <v>821003143_HCSS_260764</v>
          </cell>
          <cell r="I48">
            <v>44561</v>
          </cell>
          <cell r="J48">
            <v>11200</v>
          </cell>
          <cell r="K48">
            <v>11200</v>
          </cell>
          <cell r="L48" t="str">
            <v>A)Factura no radicada en ERP</v>
          </cell>
          <cell r="M48" t="str">
            <v>FACTURA NO RADICADA</v>
          </cell>
          <cell r="Q48" t="str">
            <v>no_cruza</v>
          </cell>
          <cell r="R48">
            <v>0</v>
          </cell>
          <cell r="S48">
            <v>0</v>
          </cell>
          <cell r="T48">
            <v>0</v>
          </cell>
          <cell r="U48">
            <v>0</v>
          </cell>
          <cell r="V48">
            <v>0</v>
          </cell>
          <cell r="W48">
            <v>0</v>
          </cell>
          <cell r="Y48">
            <v>0</v>
          </cell>
          <cell r="Z48">
            <v>0</v>
          </cell>
        </row>
        <row r="49">
          <cell r="H49" t="str">
            <v>821003143_HCSS_260769</v>
          </cell>
          <cell r="I49">
            <v>44561</v>
          </cell>
          <cell r="J49">
            <v>11200</v>
          </cell>
          <cell r="K49">
            <v>11200</v>
          </cell>
          <cell r="L49" t="str">
            <v>A)Factura no radicada en ERP</v>
          </cell>
          <cell r="M49" t="str">
            <v>FACTURA NO RADICADA</v>
          </cell>
          <cell r="Q49" t="str">
            <v>no_cruza</v>
          </cell>
          <cell r="R49">
            <v>0</v>
          </cell>
          <cell r="S49">
            <v>0</v>
          </cell>
          <cell r="T49">
            <v>0</v>
          </cell>
          <cell r="U49">
            <v>0</v>
          </cell>
          <cell r="V49">
            <v>0</v>
          </cell>
          <cell r="W49">
            <v>0</v>
          </cell>
          <cell r="Y49">
            <v>0</v>
          </cell>
          <cell r="Z49">
            <v>0</v>
          </cell>
        </row>
        <row r="50">
          <cell r="H50" t="str">
            <v>821003143_HCSS_260776</v>
          </cell>
          <cell r="I50">
            <v>44561</v>
          </cell>
          <cell r="J50">
            <v>11200</v>
          </cell>
          <cell r="K50">
            <v>11200</v>
          </cell>
          <cell r="L50" t="str">
            <v>A)Factura no radicada en ERP</v>
          </cell>
          <cell r="M50" t="str">
            <v>FACTURA NO RADICADA</v>
          </cell>
          <cell r="Q50" t="str">
            <v>no_cruza</v>
          </cell>
          <cell r="R50">
            <v>0</v>
          </cell>
          <cell r="S50">
            <v>0</v>
          </cell>
          <cell r="T50">
            <v>0</v>
          </cell>
          <cell r="U50">
            <v>0</v>
          </cell>
          <cell r="V50">
            <v>0</v>
          </cell>
          <cell r="W50">
            <v>0</v>
          </cell>
          <cell r="Y50">
            <v>0</v>
          </cell>
          <cell r="Z50">
            <v>0</v>
          </cell>
        </row>
        <row r="51">
          <cell r="H51" t="str">
            <v>821003143_HCSS_260858</v>
          </cell>
          <cell r="I51">
            <v>44561</v>
          </cell>
          <cell r="J51">
            <v>24800</v>
          </cell>
          <cell r="K51">
            <v>24800</v>
          </cell>
          <cell r="L51" t="str">
            <v>A)Factura no radicada en ERP</v>
          </cell>
          <cell r="M51" t="str">
            <v>FACTURA NO RADICADA</v>
          </cell>
          <cell r="Q51" t="str">
            <v>no_cruza</v>
          </cell>
          <cell r="R51">
            <v>0</v>
          </cell>
          <cell r="S51">
            <v>0</v>
          </cell>
          <cell r="T51">
            <v>0</v>
          </cell>
          <cell r="U51">
            <v>0</v>
          </cell>
          <cell r="V51">
            <v>0</v>
          </cell>
          <cell r="W51">
            <v>0</v>
          </cell>
          <cell r="Y51">
            <v>0</v>
          </cell>
          <cell r="Z51">
            <v>0</v>
          </cell>
        </row>
        <row r="52">
          <cell r="H52" t="str">
            <v>821003143_HCSS_260881</v>
          </cell>
          <cell r="I52">
            <v>44561</v>
          </cell>
          <cell r="J52">
            <v>651413</v>
          </cell>
          <cell r="K52">
            <v>651413</v>
          </cell>
          <cell r="L52" t="str">
            <v>A)Factura no radicada en ERP</v>
          </cell>
          <cell r="M52" t="str">
            <v>FACTURA NO RADICADA</v>
          </cell>
          <cell r="Q52" t="str">
            <v>no_cruza</v>
          </cell>
          <cell r="R52">
            <v>0</v>
          </cell>
          <cell r="S52">
            <v>0</v>
          </cell>
          <cell r="T52">
            <v>0</v>
          </cell>
          <cell r="U52">
            <v>0</v>
          </cell>
          <cell r="V52">
            <v>0</v>
          </cell>
          <cell r="W52">
            <v>0</v>
          </cell>
          <cell r="Y52">
            <v>0</v>
          </cell>
          <cell r="Z52">
            <v>0</v>
          </cell>
        </row>
        <row r="53">
          <cell r="H53" t="str">
            <v>821003143_HCSS_264434</v>
          </cell>
          <cell r="I53">
            <v>44572</v>
          </cell>
          <cell r="J53">
            <v>99423</v>
          </cell>
          <cell r="K53">
            <v>99423</v>
          </cell>
          <cell r="L53" t="str">
            <v>A)Factura no radicada en ERP</v>
          </cell>
          <cell r="M53" t="str">
            <v>FACTURA NO RADICADA</v>
          </cell>
          <cell r="Q53" t="str">
            <v>no_cruza</v>
          </cell>
          <cell r="R53">
            <v>0</v>
          </cell>
          <cell r="S53">
            <v>0</v>
          </cell>
          <cell r="T53">
            <v>0</v>
          </cell>
          <cell r="U53">
            <v>0</v>
          </cell>
          <cell r="V53">
            <v>0</v>
          </cell>
          <cell r="W53">
            <v>0</v>
          </cell>
          <cell r="Y53">
            <v>0</v>
          </cell>
          <cell r="Z53">
            <v>0</v>
          </cell>
        </row>
        <row r="54">
          <cell r="H54" t="str">
            <v>821003143_HCSS_264435</v>
          </cell>
          <cell r="I54">
            <v>44572</v>
          </cell>
          <cell r="J54">
            <v>99423</v>
          </cell>
          <cell r="K54">
            <v>99423</v>
          </cell>
          <cell r="L54" t="str">
            <v>A)Factura no radicada en ERP</v>
          </cell>
          <cell r="M54" t="str">
            <v>FACTURA NO RADICADA</v>
          </cell>
          <cell r="Q54" t="str">
            <v>no_cruza</v>
          </cell>
          <cell r="R54">
            <v>0</v>
          </cell>
          <cell r="S54">
            <v>0</v>
          </cell>
          <cell r="T54">
            <v>0</v>
          </cell>
          <cell r="U54">
            <v>0</v>
          </cell>
          <cell r="V54">
            <v>0</v>
          </cell>
          <cell r="W54">
            <v>0</v>
          </cell>
          <cell r="Y54">
            <v>0</v>
          </cell>
          <cell r="Z54">
            <v>0</v>
          </cell>
        </row>
        <row r="55">
          <cell r="H55" t="str">
            <v>821003143_HCSS_270691</v>
          </cell>
          <cell r="I55">
            <v>44586</v>
          </cell>
          <cell r="J55">
            <v>99423</v>
          </cell>
          <cell r="K55">
            <v>99423</v>
          </cell>
          <cell r="L55" t="str">
            <v>A)Factura no radicada en ERP</v>
          </cell>
          <cell r="M55" t="str">
            <v>FACTURA NO RADICADA</v>
          </cell>
          <cell r="Q55" t="str">
            <v>no_cruza</v>
          </cell>
          <cell r="R55">
            <v>0</v>
          </cell>
          <cell r="S55">
            <v>0</v>
          </cell>
          <cell r="T55">
            <v>0</v>
          </cell>
          <cell r="U55">
            <v>0</v>
          </cell>
          <cell r="V55">
            <v>0</v>
          </cell>
          <cell r="W55">
            <v>0</v>
          </cell>
          <cell r="Y55">
            <v>0</v>
          </cell>
          <cell r="Z55">
            <v>0</v>
          </cell>
        </row>
        <row r="56">
          <cell r="H56" t="str">
            <v>821003143_HCSS_272012</v>
          </cell>
          <cell r="I56">
            <v>44588</v>
          </cell>
          <cell r="J56">
            <v>99423</v>
          </cell>
          <cell r="K56">
            <v>99423</v>
          </cell>
          <cell r="L56" t="str">
            <v>A)Factura no radicada en ERP</v>
          </cell>
          <cell r="M56" t="str">
            <v>FACTURA NO RADICADA</v>
          </cell>
          <cell r="Q56" t="str">
            <v>no_cruza</v>
          </cell>
          <cell r="R56">
            <v>0</v>
          </cell>
          <cell r="S56">
            <v>0</v>
          </cell>
          <cell r="T56">
            <v>0</v>
          </cell>
          <cell r="U56">
            <v>0</v>
          </cell>
          <cell r="V56">
            <v>0</v>
          </cell>
          <cell r="W56">
            <v>0</v>
          </cell>
          <cell r="Y56">
            <v>0</v>
          </cell>
          <cell r="Z56">
            <v>0</v>
          </cell>
        </row>
        <row r="57">
          <cell r="H57" t="str">
            <v>821003143_HCSS_272013</v>
          </cell>
          <cell r="I57">
            <v>44588</v>
          </cell>
          <cell r="J57">
            <v>239770</v>
          </cell>
          <cell r="K57">
            <v>239770</v>
          </cell>
          <cell r="L57" t="str">
            <v>A)Factura no radicada en ERP</v>
          </cell>
          <cell r="M57" t="str">
            <v>FACTURA NO RADICADA</v>
          </cell>
          <cell r="Q57" t="str">
            <v>no_cruza</v>
          </cell>
          <cell r="R57">
            <v>0</v>
          </cell>
          <cell r="S57">
            <v>0</v>
          </cell>
          <cell r="T57">
            <v>0</v>
          </cell>
          <cell r="U57">
            <v>0</v>
          </cell>
          <cell r="V57">
            <v>0</v>
          </cell>
          <cell r="W57">
            <v>0</v>
          </cell>
          <cell r="Y57">
            <v>0</v>
          </cell>
          <cell r="Z57">
            <v>0</v>
          </cell>
        </row>
        <row r="58">
          <cell r="H58" t="str">
            <v>821003143_HCSS_275068</v>
          </cell>
          <cell r="I58">
            <v>44595</v>
          </cell>
          <cell r="J58">
            <v>75134</v>
          </cell>
          <cell r="K58">
            <v>75134</v>
          </cell>
          <cell r="L58" t="str">
            <v>A)Factura no radicada en ERP</v>
          </cell>
          <cell r="M58" t="str">
            <v>FACTURA NO RADICADA</v>
          </cell>
          <cell r="Q58" t="str">
            <v>no_cruza</v>
          </cell>
          <cell r="R58">
            <v>0</v>
          </cell>
          <cell r="S58">
            <v>0</v>
          </cell>
          <cell r="T58">
            <v>0</v>
          </cell>
          <cell r="U58">
            <v>0</v>
          </cell>
          <cell r="V58">
            <v>0</v>
          </cell>
          <cell r="W58">
            <v>0</v>
          </cell>
          <cell r="Y58">
            <v>0</v>
          </cell>
          <cell r="Z58">
            <v>0</v>
          </cell>
        </row>
        <row r="59">
          <cell r="H59" t="str">
            <v>821003143_HCSS_276150</v>
          </cell>
          <cell r="I59">
            <v>44598</v>
          </cell>
          <cell r="J59">
            <v>215713</v>
          </cell>
          <cell r="K59">
            <v>215713</v>
          </cell>
          <cell r="L59" t="str">
            <v>A)Factura no radicada en ERP</v>
          </cell>
          <cell r="M59" t="str">
            <v>FACTURA NO RADICADA</v>
          </cell>
          <cell r="Q59" t="str">
            <v>no_cruza</v>
          </cell>
          <cell r="R59">
            <v>0</v>
          </cell>
          <cell r="S59">
            <v>0</v>
          </cell>
          <cell r="T59">
            <v>0</v>
          </cell>
          <cell r="U59">
            <v>0</v>
          </cell>
          <cell r="V59">
            <v>0</v>
          </cell>
          <cell r="W59">
            <v>0</v>
          </cell>
          <cell r="Y59">
            <v>0</v>
          </cell>
          <cell r="Z59">
            <v>0</v>
          </cell>
        </row>
        <row r="60">
          <cell r="H60" t="str">
            <v>821003143_HCSS_277280</v>
          </cell>
          <cell r="I60">
            <v>44601</v>
          </cell>
          <cell r="J60">
            <v>76848</v>
          </cell>
          <cell r="K60">
            <v>76848</v>
          </cell>
          <cell r="L60" t="str">
            <v>A)Factura no radicada en ERP</v>
          </cell>
          <cell r="M60" t="str">
            <v>FACTURA NO RADICADA</v>
          </cell>
          <cell r="Q60" t="str">
            <v>no_cruza</v>
          </cell>
          <cell r="R60">
            <v>0</v>
          </cell>
          <cell r="S60">
            <v>0</v>
          </cell>
          <cell r="T60">
            <v>0</v>
          </cell>
          <cell r="U60">
            <v>0</v>
          </cell>
          <cell r="V60">
            <v>0</v>
          </cell>
          <cell r="W60">
            <v>0</v>
          </cell>
          <cell r="Y60">
            <v>0</v>
          </cell>
          <cell r="Z60">
            <v>0</v>
          </cell>
        </row>
        <row r="61">
          <cell r="H61" t="str">
            <v>821003143_HCSS_279482</v>
          </cell>
          <cell r="I61">
            <v>44605</v>
          </cell>
          <cell r="J61">
            <v>73137</v>
          </cell>
          <cell r="K61">
            <v>73137</v>
          </cell>
          <cell r="L61" t="str">
            <v>A)Factura no radicada en ERP</v>
          </cell>
          <cell r="M61" t="str">
            <v>FACTURA NO RADICADA</v>
          </cell>
          <cell r="Q61" t="str">
            <v>no_cruza</v>
          </cell>
          <cell r="R61">
            <v>0</v>
          </cell>
          <cell r="S61">
            <v>0</v>
          </cell>
          <cell r="T61">
            <v>0</v>
          </cell>
          <cell r="U61">
            <v>0</v>
          </cell>
          <cell r="V61">
            <v>0</v>
          </cell>
          <cell r="W61">
            <v>0</v>
          </cell>
          <cell r="Y61">
            <v>0</v>
          </cell>
          <cell r="Z61">
            <v>0</v>
          </cell>
        </row>
        <row r="62">
          <cell r="H62" t="str">
            <v>821003143_HCSS_279483</v>
          </cell>
          <cell r="I62">
            <v>44605</v>
          </cell>
          <cell r="J62">
            <v>99423</v>
          </cell>
          <cell r="K62">
            <v>99423</v>
          </cell>
          <cell r="L62" t="str">
            <v>A)Factura no radicada en ERP</v>
          </cell>
          <cell r="M62" t="str">
            <v>FACTURA NO RADICADA</v>
          </cell>
          <cell r="Q62" t="str">
            <v>no_cruza</v>
          </cell>
          <cell r="R62">
            <v>0</v>
          </cell>
          <cell r="S62">
            <v>0</v>
          </cell>
          <cell r="T62">
            <v>0</v>
          </cell>
          <cell r="U62">
            <v>0</v>
          </cell>
          <cell r="V62">
            <v>0</v>
          </cell>
          <cell r="W62">
            <v>0</v>
          </cell>
          <cell r="Y62">
            <v>0</v>
          </cell>
          <cell r="Z62">
            <v>0</v>
          </cell>
        </row>
        <row r="63">
          <cell r="H63" t="str">
            <v>821003143_HCSS_282402</v>
          </cell>
          <cell r="I63">
            <v>44610</v>
          </cell>
          <cell r="J63">
            <v>40000</v>
          </cell>
          <cell r="K63">
            <v>40000</v>
          </cell>
          <cell r="L63" t="str">
            <v>A)Factura no radicada en ERP</v>
          </cell>
          <cell r="M63" t="str">
            <v>FACTURA NO RADICADA</v>
          </cell>
          <cell r="Q63" t="str">
            <v>no_cruza</v>
          </cell>
          <cell r="R63">
            <v>0</v>
          </cell>
          <cell r="S63">
            <v>0</v>
          </cell>
          <cell r="T63">
            <v>0</v>
          </cell>
          <cell r="U63">
            <v>0</v>
          </cell>
          <cell r="V63">
            <v>0</v>
          </cell>
          <cell r="W63">
            <v>0</v>
          </cell>
          <cell r="Y63">
            <v>0</v>
          </cell>
          <cell r="Z63">
            <v>0</v>
          </cell>
        </row>
        <row r="64">
          <cell r="H64" t="str">
            <v>821003143_HCSS_282920</v>
          </cell>
          <cell r="I64">
            <v>44611</v>
          </cell>
          <cell r="J64">
            <v>57667</v>
          </cell>
          <cell r="K64">
            <v>57667</v>
          </cell>
          <cell r="L64" t="str">
            <v>A)Factura no radicada en ERP</v>
          </cell>
          <cell r="M64" t="str">
            <v>FACTURA NO RADICADA</v>
          </cell>
          <cell r="Q64" t="str">
            <v>no_cruza</v>
          </cell>
          <cell r="R64">
            <v>0</v>
          </cell>
          <cell r="S64">
            <v>0</v>
          </cell>
          <cell r="T64">
            <v>0</v>
          </cell>
          <cell r="U64">
            <v>0</v>
          </cell>
          <cell r="V64">
            <v>0</v>
          </cell>
          <cell r="W64">
            <v>0</v>
          </cell>
          <cell r="Y64">
            <v>0</v>
          </cell>
          <cell r="Z64">
            <v>0</v>
          </cell>
        </row>
        <row r="65">
          <cell r="H65" t="str">
            <v>821003143_HCSS_286040</v>
          </cell>
          <cell r="I65">
            <v>44617</v>
          </cell>
          <cell r="J65">
            <v>29000</v>
          </cell>
          <cell r="K65">
            <v>29000</v>
          </cell>
          <cell r="L65" t="str">
            <v>A)Factura no radicada en ERP</v>
          </cell>
          <cell r="M65" t="str">
            <v>FACTURA NO RADICADA</v>
          </cell>
          <cell r="Q65" t="str">
            <v>no_cruza</v>
          </cell>
          <cell r="R65">
            <v>0</v>
          </cell>
          <cell r="S65">
            <v>0</v>
          </cell>
          <cell r="T65">
            <v>0</v>
          </cell>
          <cell r="U65">
            <v>0</v>
          </cell>
          <cell r="V65">
            <v>0</v>
          </cell>
          <cell r="W65">
            <v>0</v>
          </cell>
          <cell r="Y65">
            <v>0</v>
          </cell>
          <cell r="Z65">
            <v>0</v>
          </cell>
        </row>
        <row r="66">
          <cell r="H66" t="str">
            <v>821003143_HCSS_286576</v>
          </cell>
          <cell r="I66">
            <v>44620</v>
          </cell>
          <cell r="J66">
            <v>56000</v>
          </cell>
          <cell r="K66">
            <v>56000</v>
          </cell>
          <cell r="L66" t="str">
            <v>A)Factura no radicada en ERP</v>
          </cell>
          <cell r="M66" t="str">
            <v>FACTURA NO RADICADA</v>
          </cell>
          <cell r="Q66" t="str">
            <v>no_cruza</v>
          </cell>
          <cell r="R66">
            <v>0</v>
          </cell>
          <cell r="S66">
            <v>0</v>
          </cell>
          <cell r="T66">
            <v>0</v>
          </cell>
          <cell r="U66">
            <v>0</v>
          </cell>
          <cell r="V66">
            <v>0</v>
          </cell>
          <cell r="W66">
            <v>0</v>
          </cell>
          <cell r="Y66">
            <v>0</v>
          </cell>
          <cell r="Z66">
            <v>0</v>
          </cell>
        </row>
        <row r="67">
          <cell r="H67" t="str">
            <v>821003143_HCSS_295560</v>
          </cell>
          <cell r="I67">
            <v>44637</v>
          </cell>
          <cell r="J67">
            <v>182509</v>
          </cell>
          <cell r="K67">
            <v>182509</v>
          </cell>
          <cell r="L67" t="str">
            <v>A)Factura no radicada en ERP</v>
          </cell>
          <cell r="M67" t="str">
            <v>FACTURA NO RADICADA</v>
          </cell>
          <cell r="Q67" t="str">
            <v>no_cruza</v>
          </cell>
          <cell r="R67">
            <v>0</v>
          </cell>
          <cell r="S67">
            <v>0</v>
          </cell>
          <cell r="T67">
            <v>0</v>
          </cell>
          <cell r="U67">
            <v>0</v>
          </cell>
          <cell r="V67">
            <v>0</v>
          </cell>
          <cell r="W67">
            <v>0</v>
          </cell>
          <cell r="Y67">
            <v>0</v>
          </cell>
          <cell r="Z67">
            <v>0</v>
          </cell>
        </row>
        <row r="68">
          <cell r="H68" t="str">
            <v>821003143_HCSS_296202</v>
          </cell>
          <cell r="I68">
            <v>44638</v>
          </cell>
          <cell r="J68">
            <v>150060</v>
          </cell>
          <cell r="K68">
            <v>150060</v>
          </cell>
          <cell r="L68" t="str">
            <v>A)Factura no radicada en ERP</v>
          </cell>
          <cell r="M68" t="str">
            <v>FACTURA NO RADICADA</v>
          </cell>
          <cell r="Q68" t="str">
            <v>no_cruza</v>
          </cell>
          <cell r="R68">
            <v>0</v>
          </cell>
          <cell r="S68">
            <v>0</v>
          </cell>
          <cell r="T68">
            <v>0</v>
          </cell>
          <cell r="U68">
            <v>0</v>
          </cell>
          <cell r="V68">
            <v>0</v>
          </cell>
          <cell r="W68">
            <v>0</v>
          </cell>
          <cell r="Y68">
            <v>0</v>
          </cell>
          <cell r="Z68">
            <v>0</v>
          </cell>
        </row>
        <row r="69">
          <cell r="H69" t="str">
            <v>821003143_HCSS_299961</v>
          </cell>
          <cell r="I69">
            <v>44646</v>
          </cell>
          <cell r="J69">
            <v>259239</v>
          </cell>
          <cell r="K69">
            <v>259239</v>
          </cell>
          <cell r="L69" t="str">
            <v>A)Factura no radicada en ERP</v>
          </cell>
          <cell r="M69" t="str">
            <v>FACTURA NO RADICADA</v>
          </cell>
          <cell r="Q69" t="str">
            <v>no_cruza</v>
          </cell>
          <cell r="R69">
            <v>0</v>
          </cell>
          <cell r="S69">
            <v>0</v>
          </cell>
          <cell r="T69">
            <v>0</v>
          </cell>
          <cell r="U69">
            <v>0</v>
          </cell>
          <cell r="V69">
            <v>0</v>
          </cell>
          <cell r="W69">
            <v>0</v>
          </cell>
          <cell r="Y69">
            <v>0</v>
          </cell>
          <cell r="Z69">
            <v>0</v>
          </cell>
        </row>
        <row r="70">
          <cell r="H70" t="str">
            <v>821003143_HCSS_305613</v>
          </cell>
          <cell r="I70">
            <v>44656</v>
          </cell>
          <cell r="J70">
            <v>6000</v>
          </cell>
          <cell r="K70">
            <v>6000</v>
          </cell>
          <cell r="L70" t="str">
            <v>A)Factura no radicada en ERP</v>
          </cell>
          <cell r="M70" t="str">
            <v>FACTURA NO RADICADA</v>
          </cell>
          <cell r="Q70" t="str">
            <v>no_cruza</v>
          </cell>
          <cell r="R70">
            <v>0</v>
          </cell>
          <cell r="S70">
            <v>0</v>
          </cell>
          <cell r="T70">
            <v>0</v>
          </cell>
          <cell r="U70">
            <v>0</v>
          </cell>
          <cell r="V70">
            <v>0</v>
          </cell>
          <cell r="W70">
            <v>0</v>
          </cell>
          <cell r="Y70">
            <v>0</v>
          </cell>
          <cell r="Z70">
            <v>0</v>
          </cell>
        </row>
        <row r="71">
          <cell r="H71" t="str">
            <v>821003143_HCSS_305793</v>
          </cell>
          <cell r="I71">
            <v>44657</v>
          </cell>
          <cell r="J71">
            <v>6000</v>
          </cell>
          <cell r="K71">
            <v>6000</v>
          </cell>
          <cell r="L71" t="str">
            <v>A)Factura no radicada en ERP</v>
          </cell>
          <cell r="M71" t="str">
            <v>FACTURA NO RADICADA</v>
          </cell>
          <cell r="Q71" t="str">
            <v>no_cruza</v>
          </cell>
          <cell r="R71">
            <v>0</v>
          </cell>
          <cell r="S71">
            <v>0</v>
          </cell>
          <cell r="T71">
            <v>0</v>
          </cell>
          <cell r="U71">
            <v>0</v>
          </cell>
          <cell r="V71">
            <v>0</v>
          </cell>
          <cell r="W71">
            <v>0</v>
          </cell>
          <cell r="Y71">
            <v>0</v>
          </cell>
          <cell r="Z71">
            <v>0</v>
          </cell>
        </row>
        <row r="72">
          <cell r="H72" t="str">
            <v>821003143_HCSS_305937</v>
          </cell>
          <cell r="I72">
            <v>44657</v>
          </cell>
          <cell r="J72">
            <v>48000</v>
          </cell>
          <cell r="K72">
            <v>48000</v>
          </cell>
          <cell r="L72" t="str">
            <v>A)Factura no radicada en ERP</v>
          </cell>
          <cell r="M72" t="str">
            <v>FACTURA NO RADICADA</v>
          </cell>
          <cell r="Q72" t="str">
            <v>no_cruza</v>
          </cell>
          <cell r="R72">
            <v>0</v>
          </cell>
          <cell r="S72">
            <v>0</v>
          </cell>
          <cell r="T72">
            <v>0</v>
          </cell>
          <cell r="U72">
            <v>0</v>
          </cell>
          <cell r="V72">
            <v>0</v>
          </cell>
          <cell r="W72">
            <v>0</v>
          </cell>
          <cell r="Y72">
            <v>0</v>
          </cell>
          <cell r="Z72">
            <v>0</v>
          </cell>
        </row>
        <row r="73">
          <cell r="H73" t="str">
            <v>821003143_HCSS_306622</v>
          </cell>
          <cell r="I73">
            <v>44658</v>
          </cell>
          <cell r="J73">
            <v>6000</v>
          </cell>
          <cell r="K73">
            <v>6000</v>
          </cell>
          <cell r="L73" t="str">
            <v>A)Factura no radicada en ERP</v>
          </cell>
          <cell r="M73" t="str">
            <v>FACTURA NO RADICADA</v>
          </cell>
          <cell r="Q73" t="str">
            <v>no_cruza</v>
          </cell>
          <cell r="R73">
            <v>0</v>
          </cell>
          <cell r="S73">
            <v>0</v>
          </cell>
          <cell r="T73">
            <v>0</v>
          </cell>
          <cell r="U73">
            <v>0</v>
          </cell>
          <cell r="V73">
            <v>0</v>
          </cell>
          <cell r="W73">
            <v>0</v>
          </cell>
          <cell r="Y73">
            <v>0</v>
          </cell>
          <cell r="Z73">
            <v>0</v>
          </cell>
        </row>
        <row r="74">
          <cell r="H74" t="str">
            <v>821003143_HCSS_306807</v>
          </cell>
          <cell r="I74">
            <v>44658</v>
          </cell>
          <cell r="J74">
            <v>12000</v>
          </cell>
          <cell r="K74">
            <v>12000</v>
          </cell>
          <cell r="L74" t="str">
            <v>A)Factura no radicada en ERP</v>
          </cell>
          <cell r="M74" t="str">
            <v>FACTURA NO RADICADA</v>
          </cell>
          <cell r="Q74" t="str">
            <v>no_cruza</v>
          </cell>
          <cell r="R74">
            <v>0</v>
          </cell>
          <cell r="S74">
            <v>0</v>
          </cell>
          <cell r="T74">
            <v>0</v>
          </cell>
          <cell r="U74">
            <v>0</v>
          </cell>
          <cell r="V74">
            <v>0</v>
          </cell>
          <cell r="W74">
            <v>0</v>
          </cell>
          <cell r="Y74">
            <v>0</v>
          </cell>
          <cell r="Z74">
            <v>0</v>
          </cell>
        </row>
        <row r="75">
          <cell r="H75" t="str">
            <v>821003143_HCSS_310613</v>
          </cell>
          <cell r="I75">
            <v>44669</v>
          </cell>
          <cell r="J75">
            <v>12333</v>
          </cell>
          <cell r="K75">
            <v>12333</v>
          </cell>
          <cell r="L75" t="str">
            <v>A)Factura no radicada en ERP</v>
          </cell>
          <cell r="M75" t="str">
            <v>FACTURA NO RADICADA</v>
          </cell>
          <cell r="Q75" t="str">
            <v>no_cruza</v>
          </cell>
          <cell r="R75">
            <v>0</v>
          </cell>
          <cell r="S75">
            <v>0</v>
          </cell>
          <cell r="T75">
            <v>0</v>
          </cell>
          <cell r="U75">
            <v>0</v>
          </cell>
          <cell r="V75">
            <v>0</v>
          </cell>
          <cell r="W75">
            <v>0</v>
          </cell>
          <cell r="Y75">
            <v>0</v>
          </cell>
          <cell r="Z75">
            <v>0</v>
          </cell>
        </row>
        <row r="76">
          <cell r="H76" t="str">
            <v>821003143_HCSS_312254</v>
          </cell>
          <cell r="I76">
            <v>44671</v>
          </cell>
          <cell r="J76">
            <v>40000</v>
          </cell>
          <cell r="K76">
            <v>40000</v>
          </cell>
          <cell r="L76" t="str">
            <v>A)Factura no radicada en ERP</v>
          </cell>
          <cell r="M76" t="str">
            <v>FACTURA NO RADICADA</v>
          </cell>
          <cell r="Q76" t="str">
            <v>no_cruza</v>
          </cell>
          <cell r="R76">
            <v>0</v>
          </cell>
          <cell r="S76">
            <v>0</v>
          </cell>
          <cell r="T76">
            <v>0</v>
          </cell>
          <cell r="U76">
            <v>0</v>
          </cell>
          <cell r="V76">
            <v>0</v>
          </cell>
          <cell r="W76">
            <v>0</v>
          </cell>
          <cell r="Y76">
            <v>0</v>
          </cell>
          <cell r="Z76">
            <v>0</v>
          </cell>
        </row>
        <row r="77">
          <cell r="H77" t="str">
            <v>821003143_HCSS_312996</v>
          </cell>
          <cell r="I77">
            <v>44673</v>
          </cell>
          <cell r="J77">
            <v>40000</v>
          </cell>
          <cell r="K77">
            <v>40000</v>
          </cell>
          <cell r="L77" t="str">
            <v>A)Factura no radicada en ERP</v>
          </cell>
          <cell r="M77" t="str">
            <v>FACTURA NO RADICADA</v>
          </cell>
          <cell r="Q77" t="str">
            <v>no_cruza</v>
          </cell>
          <cell r="R77">
            <v>0</v>
          </cell>
          <cell r="S77">
            <v>0</v>
          </cell>
          <cell r="T77">
            <v>0</v>
          </cell>
          <cell r="U77">
            <v>0</v>
          </cell>
          <cell r="V77">
            <v>0</v>
          </cell>
          <cell r="W77">
            <v>0</v>
          </cell>
          <cell r="Y77">
            <v>0</v>
          </cell>
          <cell r="Z77">
            <v>0</v>
          </cell>
        </row>
        <row r="78">
          <cell r="H78" t="str">
            <v>821003143_HCSS_313136</v>
          </cell>
          <cell r="I78">
            <v>44673</v>
          </cell>
          <cell r="J78">
            <v>27333</v>
          </cell>
          <cell r="K78">
            <v>27333</v>
          </cell>
          <cell r="L78" t="str">
            <v>A)Factura no radicada en ERP</v>
          </cell>
          <cell r="M78" t="str">
            <v>FACTURA NO RADICADA</v>
          </cell>
          <cell r="Q78" t="str">
            <v>no_cruza</v>
          </cell>
          <cell r="R78">
            <v>0</v>
          </cell>
          <cell r="S78">
            <v>0</v>
          </cell>
          <cell r="T78">
            <v>0</v>
          </cell>
          <cell r="U78">
            <v>0</v>
          </cell>
          <cell r="V78">
            <v>0</v>
          </cell>
          <cell r="W78">
            <v>0</v>
          </cell>
          <cell r="Y78">
            <v>0</v>
          </cell>
          <cell r="Z78">
            <v>0</v>
          </cell>
        </row>
        <row r="79">
          <cell r="H79" t="str">
            <v>821003143_HCSS_313941</v>
          </cell>
          <cell r="I79">
            <v>44675</v>
          </cell>
          <cell r="J79">
            <v>181819</v>
          </cell>
          <cell r="K79">
            <v>181819</v>
          </cell>
          <cell r="L79" t="str">
            <v>A)Factura no radicada en ERP</v>
          </cell>
          <cell r="M79" t="str">
            <v>FACTURA NO RADICADA</v>
          </cell>
          <cell r="Q79" t="str">
            <v>no_cruza</v>
          </cell>
          <cell r="R79">
            <v>0</v>
          </cell>
          <cell r="S79">
            <v>0</v>
          </cell>
          <cell r="T79">
            <v>0</v>
          </cell>
          <cell r="U79">
            <v>0</v>
          </cell>
          <cell r="V79">
            <v>0</v>
          </cell>
          <cell r="W79">
            <v>0</v>
          </cell>
          <cell r="Y79">
            <v>0</v>
          </cell>
          <cell r="Z79">
            <v>0</v>
          </cell>
        </row>
        <row r="80">
          <cell r="H80" t="str">
            <v>821003143_HCSS_314051</v>
          </cell>
          <cell r="I80">
            <v>44676</v>
          </cell>
          <cell r="J80">
            <v>179333</v>
          </cell>
          <cell r="K80">
            <v>179333</v>
          </cell>
          <cell r="L80" t="str">
            <v>A)Factura no radicada en ERP</v>
          </cell>
          <cell r="M80" t="str">
            <v>FACTURA NO RADICADA</v>
          </cell>
          <cell r="Q80" t="str">
            <v>no_cruza</v>
          </cell>
          <cell r="R80">
            <v>0</v>
          </cell>
          <cell r="S80">
            <v>0</v>
          </cell>
          <cell r="T80">
            <v>0</v>
          </cell>
          <cell r="U80">
            <v>0</v>
          </cell>
          <cell r="V80">
            <v>0</v>
          </cell>
          <cell r="W80">
            <v>0</v>
          </cell>
          <cell r="Y80">
            <v>0</v>
          </cell>
          <cell r="Z80">
            <v>0</v>
          </cell>
        </row>
        <row r="81">
          <cell r="H81" t="str">
            <v>821003143_HCSS_314639</v>
          </cell>
          <cell r="I81">
            <v>44677</v>
          </cell>
          <cell r="J81">
            <v>572668</v>
          </cell>
          <cell r="K81">
            <v>572668</v>
          </cell>
          <cell r="L81" t="str">
            <v>A)Factura no radicada en ERP</v>
          </cell>
          <cell r="M81" t="str">
            <v>FACTURA NO RADICADA</v>
          </cell>
          <cell r="Q81" t="str">
            <v>no_cruza</v>
          </cell>
          <cell r="R81">
            <v>0</v>
          </cell>
          <cell r="S81">
            <v>0</v>
          </cell>
          <cell r="T81">
            <v>0</v>
          </cell>
          <cell r="U81">
            <v>0</v>
          </cell>
          <cell r="V81">
            <v>0</v>
          </cell>
          <cell r="W81">
            <v>0</v>
          </cell>
          <cell r="Y81">
            <v>0</v>
          </cell>
          <cell r="Z81">
            <v>0</v>
          </cell>
        </row>
        <row r="82">
          <cell r="H82" t="str">
            <v>821003143_HCSS_316910</v>
          </cell>
          <cell r="I82">
            <v>44680</v>
          </cell>
          <cell r="J82">
            <v>12333</v>
          </cell>
          <cell r="K82">
            <v>12333</v>
          </cell>
          <cell r="L82" t="str">
            <v>A)Factura no radicada en ERP</v>
          </cell>
          <cell r="M82" t="str">
            <v>FACTURA NO RADICADA</v>
          </cell>
          <cell r="Q82" t="str">
            <v>no_cruza</v>
          </cell>
          <cell r="R82">
            <v>0</v>
          </cell>
          <cell r="S82">
            <v>0</v>
          </cell>
          <cell r="T82">
            <v>0</v>
          </cell>
          <cell r="U82">
            <v>0</v>
          </cell>
          <cell r="V82">
            <v>0</v>
          </cell>
          <cell r="W82">
            <v>0</v>
          </cell>
          <cell r="Y82">
            <v>0</v>
          </cell>
          <cell r="Z82">
            <v>0</v>
          </cell>
        </row>
        <row r="83">
          <cell r="H83" t="str">
            <v>821003143_HCSS_317122</v>
          </cell>
          <cell r="I83">
            <v>44680</v>
          </cell>
          <cell r="J83">
            <v>142667</v>
          </cell>
          <cell r="K83">
            <v>142667</v>
          </cell>
          <cell r="L83" t="str">
            <v>A)Factura no radicada en ERP</v>
          </cell>
          <cell r="M83" t="str">
            <v>FACTURA NO RADICADA</v>
          </cell>
          <cell r="Q83" t="str">
            <v>no_cruza</v>
          </cell>
          <cell r="R83">
            <v>0</v>
          </cell>
          <cell r="S83">
            <v>0</v>
          </cell>
          <cell r="T83">
            <v>0</v>
          </cell>
          <cell r="U83">
            <v>0</v>
          </cell>
          <cell r="V83">
            <v>0</v>
          </cell>
          <cell r="W83">
            <v>0</v>
          </cell>
          <cell r="Y83">
            <v>0</v>
          </cell>
          <cell r="Z83">
            <v>0</v>
          </cell>
        </row>
        <row r="84">
          <cell r="H84" t="str">
            <v>821003143_HCSS_423241</v>
          </cell>
          <cell r="I84">
            <v>44874</v>
          </cell>
          <cell r="J84">
            <v>65741</v>
          </cell>
          <cell r="K84">
            <v>65741</v>
          </cell>
          <cell r="L84" t="str">
            <v>A)Factura no radicada en ERP</v>
          </cell>
          <cell r="M84" t="str">
            <v>FACTURA NO RADICADA</v>
          </cell>
          <cell r="Q84" t="str">
            <v>no_cruza</v>
          </cell>
          <cell r="R84">
            <v>0</v>
          </cell>
          <cell r="S84">
            <v>0</v>
          </cell>
          <cell r="T84">
            <v>0</v>
          </cell>
          <cell r="U84">
            <v>0</v>
          </cell>
          <cell r="V84">
            <v>0</v>
          </cell>
          <cell r="W84">
            <v>0</v>
          </cell>
          <cell r="Y84">
            <v>0</v>
          </cell>
          <cell r="Z84">
            <v>0</v>
          </cell>
        </row>
        <row r="85">
          <cell r="H85" t="str">
            <v>821003143_HCSS_424504</v>
          </cell>
          <cell r="I85">
            <v>44876</v>
          </cell>
          <cell r="J85">
            <v>75044</v>
          </cell>
          <cell r="K85">
            <v>75044</v>
          </cell>
          <cell r="L85" t="str">
            <v>A)Factura no radicada en ERP</v>
          </cell>
          <cell r="M85" t="str">
            <v>FACTURA NO RADICADA</v>
          </cell>
          <cell r="Q85" t="str">
            <v>no_cruza</v>
          </cell>
          <cell r="R85">
            <v>0</v>
          </cell>
          <cell r="S85">
            <v>0</v>
          </cell>
          <cell r="T85">
            <v>0</v>
          </cell>
          <cell r="U85">
            <v>0</v>
          </cell>
          <cell r="V85">
            <v>0</v>
          </cell>
          <cell r="W85">
            <v>0</v>
          </cell>
          <cell r="Y85">
            <v>0</v>
          </cell>
          <cell r="Z85">
            <v>0</v>
          </cell>
        </row>
        <row r="86">
          <cell r="H86" t="str">
            <v>821003143_HCSS_424630</v>
          </cell>
          <cell r="I86">
            <v>44876</v>
          </cell>
          <cell r="J86">
            <v>12333</v>
          </cell>
          <cell r="K86">
            <v>12333</v>
          </cell>
          <cell r="L86" t="str">
            <v>A)Factura no radicada en ERP</v>
          </cell>
          <cell r="M86" t="str">
            <v>FACTURA NO RADICADA</v>
          </cell>
          <cell r="Q86" t="str">
            <v>no_cruza</v>
          </cell>
          <cell r="R86">
            <v>0</v>
          </cell>
          <cell r="S86">
            <v>0</v>
          </cell>
          <cell r="T86">
            <v>0</v>
          </cell>
          <cell r="U86">
            <v>0</v>
          </cell>
          <cell r="V86">
            <v>0</v>
          </cell>
          <cell r="W86">
            <v>0</v>
          </cell>
          <cell r="Y86">
            <v>0</v>
          </cell>
          <cell r="Z86">
            <v>0</v>
          </cell>
        </row>
        <row r="87">
          <cell r="H87" t="str">
            <v>821003143_HCSS_425708</v>
          </cell>
          <cell r="I87">
            <v>44880</v>
          </cell>
          <cell r="J87">
            <v>57667</v>
          </cell>
          <cell r="K87">
            <v>57667</v>
          </cell>
          <cell r="L87" t="str">
            <v>A)Factura no radicada en ERP</v>
          </cell>
          <cell r="M87" t="str">
            <v>FACTURA NO RADICADA</v>
          </cell>
          <cell r="Q87" t="str">
            <v>no_cruza</v>
          </cell>
          <cell r="R87">
            <v>0</v>
          </cell>
          <cell r="S87">
            <v>0</v>
          </cell>
          <cell r="T87">
            <v>0</v>
          </cell>
          <cell r="U87">
            <v>0</v>
          </cell>
          <cell r="V87">
            <v>0</v>
          </cell>
          <cell r="W87">
            <v>0</v>
          </cell>
          <cell r="Y87">
            <v>0</v>
          </cell>
          <cell r="Z87">
            <v>0</v>
          </cell>
        </row>
        <row r="88">
          <cell r="H88" t="str">
            <v>821003143_HCSS_429371</v>
          </cell>
          <cell r="I88">
            <v>44886</v>
          </cell>
          <cell r="J88">
            <v>36000</v>
          </cell>
          <cell r="K88">
            <v>32300</v>
          </cell>
          <cell r="L88" t="str">
            <v>A)Factura no radicada en ERP</v>
          </cell>
          <cell r="M88" t="str">
            <v>FACTURA NO RADICADA</v>
          </cell>
          <cell r="Q88" t="str">
            <v>no_cruza</v>
          </cell>
          <cell r="R88">
            <v>0</v>
          </cell>
          <cell r="S88">
            <v>0</v>
          </cell>
          <cell r="T88">
            <v>0</v>
          </cell>
          <cell r="U88">
            <v>0</v>
          </cell>
          <cell r="V88">
            <v>0</v>
          </cell>
          <cell r="W88">
            <v>0</v>
          </cell>
          <cell r="Y88">
            <v>0</v>
          </cell>
          <cell r="Z88">
            <v>0</v>
          </cell>
        </row>
        <row r="89">
          <cell r="H89" t="str">
            <v>821003143_HCSS_433399</v>
          </cell>
          <cell r="I89">
            <v>44893</v>
          </cell>
          <cell r="J89">
            <v>121744</v>
          </cell>
          <cell r="K89">
            <v>121744</v>
          </cell>
          <cell r="L89" t="str">
            <v>A)Factura no radicada en ERP</v>
          </cell>
          <cell r="M89" t="str">
            <v>FACTURA NO RADICADA</v>
          </cell>
          <cell r="Q89" t="str">
            <v>no_cruza</v>
          </cell>
          <cell r="R89">
            <v>0</v>
          </cell>
          <cell r="S89">
            <v>0</v>
          </cell>
          <cell r="T89">
            <v>0</v>
          </cell>
          <cell r="U89">
            <v>0</v>
          </cell>
          <cell r="V89">
            <v>0</v>
          </cell>
          <cell r="W89">
            <v>0</v>
          </cell>
          <cell r="Y89">
            <v>0</v>
          </cell>
          <cell r="Z89">
            <v>0</v>
          </cell>
        </row>
        <row r="90">
          <cell r="H90" t="str">
            <v>821003143_HCSS_439246</v>
          </cell>
          <cell r="I90">
            <v>44904</v>
          </cell>
          <cell r="J90">
            <v>24000</v>
          </cell>
          <cell r="K90">
            <v>24000</v>
          </cell>
          <cell r="L90" t="str">
            <v>A)Factura no radicada en ERP</v>
          </cell>
          <cell r="M90" t="str">
            <v>FACTURA NO RADICADA</v>
          </cell>
          <cell r="Q90" t="str">
            <v>no_cruza</v>
          </cell>
          <cell r="R90">
            <v>0</v>
          </cell>
          <cell r="S90">
            <v>0</v>
          </cell>
          <cell r="T90">
            <v>0</v>
          </cell>
          <cell r="U90">
            <v>0</v>
          </cell>
          <cell r="V90">
            <v>0</v>
          </cell>
          <cell r="W90">
            <v>0</v>
          </cell>
          <cell r="Y90">
            <v>0</v>
          </cell>
          <cell r="Z90">
            <v>0</v>
          </cell>
        </row>
        <row r="91">
          <cell r="H91" t="str">
            <v>821003143_HCSS_442104</v>
          </cell>
          <cell r="I91">
            <v>44909</v>
          </cell>
          <cell r="J91">
            <v>6000</v>
          </cell>
          <cell r="K91">
            <v>6000</v>
          </cell>
          <cell r="L91" t="str">
            <v>A)Factura no radicada en ERP</v>
          </cell>
          <cell r="M91" t="str">
            <v>FACTURA NO RADICADA</v>
          </cell>
          <cell r="Q91" t="str">
            <v>no_cruza</v>
          </cell>
          <cell r="R91">
            <v>0</v>
          </cell>
          <cell r="S91">
            <v>0</v>
          </cell>
          <cell r="T91">
            <v>0</v>
          </cell>
          <cell r="U91">
            <v>0</v>
          </cell>
          <cell r="V91">
            <v>0</v>
          </cell>
          <cell r="W91">
            <v>0</v>
          </cell>
          <cell r="Y91">
            <v>0</v>
          </cell>
          <cell r="Z91">
            <v>0</v>
          </cell>
        </row>
        <row r="92">
          <cell r="H92" t="str">
            <v>821003143_HCSS_442110</v>
          </cell>
          <cell r="I92">
            <v>44909</v>
          </cell>
          <cell r="J92">
            <v>6000</v>
          </cell>
          <cell r="K92">
            <v>6000</v>
          </cell>
          <cell r="L92" t="str">
            <v>A)Factura no radicada en ERP</v>
          </cell>
          <cell r="M92" t="str">
            <v>FACTURA NO RADICADA</v>
          </cell>
          <cell r="Q92" t="str">
            <v>no_cruza</v>
          </cell>
          <cell r="R92">
            <v>0</v>
          </cell>
          <cell r="S92">
            <v>0</v>
          </cell>
          <cell r="T92">
            <v>0</v>
          </cell>
          <cell r="U92">
            <v>0</v>
          </cell>
          <cell r="V92">
            <v>0</v>
          </cell>
          <cell r="W92">
            <v>0</v>
          </cell>
          <cell r="Y92">
            <v>0</v>
          </cell>
          <cell r="Z92">
            <v>0</v>
          </cell>
        </row>
        <row r="93">
          <cell r="H93" t="str">
            <v>821003143_HCSS_442409</v>
          </cell>
          <cell r="I93">
            <v>44909</v>
          </cell>
          <cell r="J93">
            <v>83508</v>
          </cell>
          <cell r="K93">
            <v>83508</v>
          </cell>
          <cell r="L93" t="str">
            <v>A)Factura no radicada en ERP</v>
          </cell>
          <cell r="M93" t="str">
            <v>FACTURA NO RADICADA</v>
          </cell>
          <cell r="Q93" t="str">
            <v>no_cruza</v>
          </cell>
          <cell r="R93">
            <v>0</v>
          </cell>
          <cell r="S93">
            <v>0</v>
          </cell>
          <cell r="T93">
            <v>0</v>
          </cell>
          <cell r="U93">
            <v>0</v>
          </cell>
          <cell r="V93">
            <v>0</v>
          </cell>
          <cell r="W93">
            <v>0</v>
          </cell>
          <cell r="Y93">
            <v>0</v>
          </cell>
          <cell r="Z93">
            <v>0</v>
          </cell>
        </row>
        <row r="94">
          <cell r="H94" t="str">
            <v>821003143_HCSS_446701</v>
          </cell>
          <cell r="I94">
            <v>44917</v>
          </cell>
          <cell r="J94">
            <v>6000</v>
          </cell>
          <cell r="K94">
            <v>6000</v>
          </cell>
          <cell r="L94" t="str">
            <v>A)Factura no radicada en ERP</v>
          </cell>
          <cell r="M94" t="str">
            <v>FACTURA NO RADICADA</v>
          </cell>
          <cell r="Q94" t="str">
            <v>no_cruza</v>
          </cell>
          <cell r="R94">
            <v>0</v>
          </cell>
          <cell r="S94">
            <v>0</v>
          </cell>
          <cell r="T94">
            <v>0</v>
          </cell>
          <cell r="U94">
            <v>0</v>
          </cell>
          <cell r="V94">
            <v>0</v>
          </cell>
          <cell r="W94">
            <v>0</v>
          </cell>
          <cell r="Y94">
            <v>0</v>
          </cell>
          <cell r="Z94">
            <v>0</v>
          </cell>
        </row>
        <row r="95">
          <cell r="H95" t="str">
            <v>821003143_HCSS_447662</v>
          </cell>
          <cell r="I95">
            <v>44919</v>
          </cell>
          <cell r="J95">
            <v>321285</v>
          </cell>
          <cell r="K95">
            <v>321285</v>
          </cell>
          <cell r="L95" t="str">
            <v>A)Factura no radicada en ERP</v>
          </cell>
          <cell r="M95" t="str">
            <v>FACTURA NO RADICADA</v>
          </cell>
          <cell r="Q95" t="str">
            <v>no_cruza</v>
          </cell>
          <cell r="R95">
            <v>0</v>
          </cell>
          <cell r="S95">
            <v>0</v>
          </cell>
          <cell r="T95">
            <v>0</v>
          </cell>
          <cell r="U95">
            <v>0</v>
          </cell>
          <cell r="V95">
            <v>0</v>
          </cell>
          <cell r="W95">
            <v>0</v>
          </cell>
          <cell r="Y95">
            <v>0</v>
          </cell>
          <cell r="Z95">
            <v>0</v>
          </cell>
        </row>
        <row r="96">
          <cell r="H96" t="str">
            <v>821003143_HCSS_447993</v>
          </cell>
          <cell r="I96">
            <v>44921</v>
          </cell>
          <cell r="J96">
            <v>6000</v>
          </cell>
          <cell r="K96">
            <v>6000</v>
          </cell>
          <cell r="L96" t="str">
            <v>A)Factura no radicada en ERP</v>
          </cell>
          <cell r="M96" t="str">
            <v>FACTURA NO RADICADA</v>
          </cell>
          <cell r="Q96" t="str">
            <v>no_cruza</v>
          </cell>
          <cell r="R96">
            <v>0</v>
          </cell>
          <cell r="S96">
            <v>0</v>
          </cell>
          <cell r="T96">
            <v>0</v>
          </cell>
          <cell r="U96">
            <v>0</v>
          </cell>
          <cell r="V96">
            <v>0</v>
          </cell>
          <cell r="W96">
            <v>0</v>
          </cell>
          <cell r="Y96">
            <v>0</v>
          </cell>
          <cell r="Z96">
            <v>0</v>
          </cell>
        </row>
        <row r="97">
          <cell r="H97" t="str">
            <v>821003143_HCSS_450142</v>
          </cell>
          <cell r="I97">
            <v>44925</v>
          </cell>
          <cell r="J97">
            <v>465280</v>
          </cell>
          <cell r="K97">
            <v>412280</v>
          </cell>
          <cell r="L97" t="str">
            <v>A)Factura no radicada en ERP</v>
          </cell>
          <cell r="M97" t="str">
            <v>FACTURA NO RADICADA</v>
          </cell>
          <cell r="Q97" t="str">
            <v>no_cruza</v>
          </cell>
          <cell r="R97">
            <v>0</v>
          </cell>
          <cell r="S97">
            <v>0</v>
          </cell>
          <cell r="T97">
            <v>0</v>
          </cell>
          <cell r="U97">
            <v>0</v>
          </cell>
          <cell r="V97">
            <v>0</v>
          </cell>
          <cell r="W97">
            <v>0</v>
          </cell>
          <cell r="Y97">
            <v>0</v>
          </cell>
          <cell r="Z97">
            <v>0</v>
          </cell>
        </row>
        <row r="98">
          <cell r="H98" t="str">
            <v>821003143_HCSS_450321</v>
          </cell>
          <cell r="I98">
            <v>44925</v>
          </cell>
          <cell r="J98">
            <v>1322097</v>
          </cell>
          <cell r="K98">
            <v>1322097</v>
          </cell>
          <cell r="L98" t="str">
            <v>A)Factura no radicada en ERP</v>
          </cell>
          <cell r="M98" t="str">
            <v>FACTURA NO RADICADA</v>
          </cell>
          <cell r="Q98" t="str">
            <v>no_cruza</v>
          </cell>
          <cell r="R98">
            <v>0</v>
          </cell>
          <cell r="S98">
            <v>0</v>
          </cell>
          <cell r="T98">
            <v>0</v>
          </cell>
          <cell r="U98">
            <v>0</v>
          </cell>
          <cell r="V98">
            <v>0</v>
          </cell>
          <cell r="W98">
            <v>0</v>
          </cell>
          <cell r="Y98">
            <v>0</v>
          </cell>
          <cell r="Z98">
            <v>0</v>
          </cell>
        </row>
        <row r="99">
          <cell r="H99" t="str">
            <v>821003143_HCSS_450322</v>
          </cell>
          <cell r="I99">
            <v>44925</v>
          </cell>
          <cell r="J99">
            <v>87702</v>
          </cell>
          <cell r="K99">
            <v>87702</v>
          </cell>
          <cell r="L99" t="str">
            <v>A)Factura no radicada en ERP</v>
          </cell>
          <cell r="M99" t="str">
            <v>FACTURA NO RADICADA</v>
          </cell>
          <cell r="Q99" t="str">
            <v>no_cruza</v>
          </cell>
          <cell r="R99">
            <v>0</v>
          </cell>
          <cell r="S99">
            <v>0</v>
          </cell>
          <cell r="T99">
            <v>0</v>
          </cell>
          <cell r="U99">
            <v>0</v>
          </cell>
          <cell r="V99">
            <v>0</v>
          </cell>
          <cell r="W99">
            <v>0</v>
          </cell>
          <cell r="Y99">
            <v>0</v>
          </cell>
          <cell r="Z99">
            <v>0</v>
          </cell>
        </row>
        <row r="100">
          <cell r="H100" t="str">
            <v>821003143_HCSS_450343</v>
          </cell>
          <cell r="I100">
            <v>44925</v>
          </cell>
          <cell r="J100">
            <v>126141</v>
          </cell>
          <cell r="K100">
            <v>126141</v>
          </cell>
          <cell r="L100" t="str">
            <v>A)Factura no radicada en ERP</v>
          </cell>
          <cell r="M100" t="str">
            <v>FACTURA NO RADICADA</v>
          </cell>
          <cell r="Q100" t="str">
            <v>no_cruza</v>
          </cell>
          <cell r="R100">
            <v>0</v>
          </cell>
          <cell r="S100">
            <v>0</v>
          </cell>
          <cell r="T100">
            <v>0</v>
          </cell>
          <cell r="U100">
            <v>0</v>
          </cell>
          <cell r="V100">
            <v>0</v>
          </cell>
          <cell r="W100">
            <v>0</v>
          </cell>
          <cell r="Y100">
            <v>0</v>
          </cell>
          <cell r="Z100">
            <v>0</v>
          </cell>
        </row>
        <row r="101">
          <cell r="H101" t="str">
            <v>821003143_HCSS_450344</v>
          </cell>
          <cell r="I101">
            <v>44925</v>
          </cell>
          <cell r="J101">
            <v>87702</v>
          </cell>
          <cell r="K101">
            <v>87702</v>
          </cell>
          <cell r="L101" t="str">
            <v>A)Factura no radicada en ERP</v>
          </cell>
          <cell r="M101" t="str">
            <v>FACTURA NO RADICADA</v>
          </cell>
          <cell r="Q101" t="str">
            <v>no_cruza</v>
          </cell>
          <cell r="R101">
            <v>0</v>
          </cell>
          <cell r="S101">
            <v>0</v>
          </cell>
          <cell r="T101">
            <v>0</v>
          </cell>
          <cell r="U101">
            <v>0</v>
          </cell>
          <cell r="V101">
            <v>0</v>
          </cell>
          <cell r="W101">
            <v>0</v>
          </cell>
          <cell r="Y101">
            <v>0</v>
          </cell>
          <cell r="Z101">
            <v>0</v>
          </cell>
        </row>
        <row r="102">
          <cell r="H102" t="str">
            <v>821003143_HCSS_469280</v>
          </cell>
          <cell r="I102">
            <v>44960</v>
          </cell>
          <cell r="J102">
            <v>932218</v>
          </cell>
          <cell r="K102">
            <v>866918</v>
          </cell>
          <cell r="L102" t="str">
            <v>A)Factura no radicada en ERP</v>
          </cell>
          <cell r="M102" t="str">
            <v>FACTURA NO RADICADA</v>
          </cell>
          <cell r="Q102" t="str">
            <v>no_cruza</v>
          </cell>
          <cell r="R102">
            <v>0</v>
          </cell>
          <cell r="S102">
            <v>0</v>
          </cell>
          <cell r="T102">
            <v>0</v>
          </cell>
          <cell r="U102">
            <v>0</v>
          </cell>
          <cell r="V102">
            <v>0</v>
          </cell>
          <cell r="W102">
            <v>0</v>
          </cell>
          <cell r="Y102">
            <v>0</v>
          </cell>
          <cell r="Z102">
            <v>0</v>
          </cell>
        </row>
        <row r="103">
          <cell r="H103" t="str">
            <v>821003143_HCSS_469281</v>
          </cell>
          <cell r="I103">
            <v>44960</v>
          </cell>
          <cell r="J103">
            <v>87702</v>
          </cell>
          <cell r="K103">
            <v>87702</v>
          </cell>
          <cell r="L103" t="str">
            <v>A)Factura no radicada en ERP</v>
          </cell>
          <cell r="M103" t="str">
            <v>FACTURA NO RADICADA</v>
          </cell>
          <cell r="Q103" t="str">
            <v>no_cruza</v>
          </cell>
          <cell r="R103">
            <v>0</v>
          </cell>
          <cell r="S103">
            <v>0</v>
          </cell>
          <cell r="T103">
            <v>0</v>
          </cell>
          <cell r="U103">
            <v>0</v>
          </cell>
          <cell r="V103">
            <v>0</v>
          </cell>
          <cell r="W103">
            <v>0</v>
          </cell>
          <cell r="Y103">
            <v>0</v>
          </cell>
          <cell r="Z103">
            <v>0</v>
          </cell>
        </row>
        <row r="104">
          <cell r="H104" t="str">
            <v>821003143_HCSS_474607</v>
          </cell>
          <cell r="I104">
            <v>44970</v>
          </cell>
          <cell r="J104">
            <v>474640</v>
          </cell>
          <cell r="K104">
            <v>474640</v>
          </cell>
          <cell r="L104" t="str">
            <v>A)Factura no radicada en ERP</v>
          </cell>
          <cell r="M104" t="str">
            <v>FACTURA NO RADICADA</v>
          </cell>
          <cell r="Q104" t="str">
            <v>no_cruza</v>
          </cell>
          <cell r="R104">
            <v>0</v>
          </cell>
          <cell r="S104">
            <v>0</v>
          </cell>
          <cell r="T104">
            <v>0</v>
          </cell>
          <cell r="U104">
            <v>0</v>
          </cell>
          <cell r="V104">
            <v>0</v>
          </cell>
          <cell r="W104">
            <v>0</v>
          </cell>
          <cell r="Y104">
            <v>0</v>
          </cell>
          <cell r="Z104">
            <v>0</v>
          </cell>
        </row>
        <row r="105">
          <cell r="H105" t="str">
            <v>821003143_HCSS_474971</v>
          </cell>
          <cell r="I105">
            <v>44971</v>
          </cell>
          <cell r="J105">
            <v>110199</v>
          </cell>
          <cell r="K105">
            <v>106099</v>
          </cell>
          <cell r="L105" t="str">
            <v>A)Factura no radicada en ERP</v>
          </cell>
          <cell r="M105" t="str">
            <v>FACTURA NO RADICADA</v>
          </cell>
          <cell r="Q105" t="str">
            <v>no_cruza</v>
          </cell>
          <cell r="R105">
            <v>0</v>
          </cell>
          <cell r="S105">
            <v>0</v>
          </cell>
          <cell r="T105">
            <v>0</v>
          </cell>
          <cell r="U105">
            <v>0</v>
          </cell>
          <cell r="V105">
            <v>0</v>
          </cell>
          <cell r="W105">
            <v>0</v>
          </cell>
          <cell r="Y105">
            <v>0</v>
          </cell>
          <cell r="Z105">
            <v>0</v>
          </cell>
        </row>
        <row r="106">
          <cell r="H106" t="str">
            <v>821003143_HCSS_475590</v>
          </cell>
          <cell r="I106">
            <v>44971</v>
          </cell>
          <cell r="J106">
            <v>136879</v>
          </cell>
          <cell r="K106">
            <v>136879</v>
          </cell>
          <cell r="L106" t="str">
            <v>A)Factura no radicada en ERP</v>
          </cell>
          <cell r="M106" t="str">
            <v>FACTURA NO RADICADA</v>
          </cell>
          <cell r="Q106" t="str">
            <v>no_cruza</v>
          </cell>
          <cell r="R106">
            <v>0</v>
          </cell>
          <cell r="S106">
            <v>0</v>
          </cell>
          <cell r="T106">
            <v>0</v>
          </cell>
          <cell r="U106">
            <v>0</v>
          </cell>
          <cell r="V106">
            <v>0</v>
          </cell>
          <cell r="W106">
            <v>0</v>
          </cell>
          <cell r="Y106">
            <v>0</v>
          </cell>
          <cell r="Z106">
            <v>0</v>
          </cell>
        </row>
        <row r="107">
          <cell r="H107" t="str">
            <v>821003143_HCSS_490346</v>
          </cell>
          <cell r="I107">
            <v>44995</v>
          </cell>
          <cell r="J107">
            <v>87702</v>
          </cell>
          <cell r="K107">
            <v>87702</v>
          </cell>
          <cell r="L107" t="str">
            <v>A)Factura no radicada en ERP</v>
          </cell>
          <cell r="M107" t="str">
            <v>FACTURA NO RADICADA</v>
          </cell>
          <cell r="Q107" t="str">
            <v>no_cruza</v>
          </cell>
          <cell r="R107">
            <v>0</v>
          </cell>
          <cell r="S107">
            <v>0</v>
          </cell>
          <cell r="T107">
            <v>0</v>
          </cell>
          <cell r="U107">
            <v>0</v>
          </cell>
          <cell r="V107">
            <v>0</v>
          </cell>
          <cell r="W107">
            <v>0</v>
          </cell>
          <cell r="Y107">
            <v>0</v>
          </cell>
          <cell r="Z107">
            <v>0</v>
          </cell>
        </row>
        <row r="108">
          <cell r="H108" t="str">
            <v>821003143_HCSS_499271</v>
          </cell>
          <cell r="I108">
            <v>45012</v>
          </cell>
          <cell r="J108">
            <v>66893</v>
          </cell>
          <cell r="K108">
            <v>62793</v>
          </cell>
          <cell r="L108" t="str">
            <v>A)Factura no radicada en ERP</v>
          </cell>
          <cell r="M108" t="str">
            <v>FACTURA NO RADICADA</v>
          </cell>
          <cell r="Q108" t="str">
            <v>no_cruza</v>
          </cell>
          <cell r="R108">
            <v>0</v>
          </cell>
          <cell r="S108">
            <v>0</v>
          </cell>
          <cell r="T108">
            <v>0</v>
          </cell>
          <cell r="U108">
            <v>0</v>
          </cell>
          <cell r="V108">
            <v>0</v>
          </cell>
          <cell r="W108">
            <v>0</v>
          </cell>
          <cell r="Y108">
            <v>0</v>
          </cell>
          <cell r="Z108">
            <v>0</v>
          </cell>
        </row>
        <row r="109">
          <cell r="H109" t="str">
            <v>821003143_HCSS_499322</v>
          </cell>
          <cell r="I109">
            <v>45012</v>
          </cell>
          <cell r="J109">
            <v>46400</v>
          </cell>
          <cell r="K109">
            <v>42300</v>
          </cell>
          <cell r="L109" t="str">
            <v>A)Factura no radicada en ERP</v>
          </cell>
          <cell r="M109" t="str">
            <v>FACTURA NO RADICADA</v>
          </cell>
          <cell r="Q109" t="str">
            <v>no_cruza</v>
          </cell>
          <cell r="R109">
            <v>0</v>
          </cell>
          <cell r="S109">
            <v>0</v>
          </cell>
          <cell r="T109">
            <v>0</v>
          </cell>
          <cell r="U109">
            <v>0</v>
          </cell>
          <cell r="V109">
            <v>0</v>
          </cell>
          <cell r="W109">
            <v>0</v>
          </cell>
          <cell r="Y109">
            <v>0</v>
          </cell>
          <cell r="Z109">
            <v>0</v>
          </cell>
        </row>
        <row r="110">
          <cell r="H110" t="str">
            <v>821003143_HCSS_519782</v>
          </cell>
          <cell r="I110">
            <v>45049</v>
          </cell>
          <cell r="J110">
            <v>218450</v>
          </cell>
          <cell r="K110">
            <v>218450</v>
          </cell>
          <cell r="L110" t="str">
            <v>A)Factura no radicada en ERP</v>
          </cell>
          <cell r="M110" t="str">
            <v>FACTURA NO RADICADA</v>
          </cell>
          <cell r="Q110" t="str">
            <v>no_cruza</v>
          </cell>
          <cell r="R110">
            <v>0</v>
          </cell>
          <cell r="S110">
            <v>0</v>
          </cell>
          <cell r="T110">
            <v>0</v>
          </cell>
          <cell r="U110">
            <v>0</v>
          </cell>
          <cell r="V110">
            <v>0</v>
          </cell>
          <cell r="W110">
            <v>0</v>
          </cell>
          <cell r="Y110">
            <v>0</v>
          </cell>
          <cell r="Z110">
            <v>0</v>
          </cell>
        </row>
        <row r="111">
          <cell r="H111" t="str">
            <v>821003143_HDCS_1254881</v>
          </cell>
          <cell r="I111">
            <v>40577</v>
          </cell>
          <cell r="J111">
            <v>19200</v>
          </cell>
          <cell r="K111">
            <v>19200</v>
          </cell>
          <cell r="L111" t="str">
            <v>A)Factura no radicada en ERP</v>
          </cell>
          <cell r="M111" t="str">
            <v>FACTURA NO RADICADA</v>
          </cell>
          <cell r="Q111" t="str">
            <v>no_cruza</v>
          </cell>
          <cell r="R111">
            <v>0</v>
          </cell>
          <cell r="S111">
            <v>0</v>
          </cell>
          <cell r="T111">
            <v>0</v>
          </cell>
          <cell r="U111">
            <v>0</v>
          </cell>
          <cell r="V111">
            <v>0</v>
          </cell>
          <cell r="W111">
            <v>0</v>
          </cell>
          <cell r="Y111">
            <v>0</v>
          </cell>
          <cell r="Z111">
            <v>0</v>
          </cell>
        </row>
        <row r="112">
          <cell r="H112" t="str">
            <v>821003143_HDCS_1308278</v>
          </cell>
          <cell r="I112">
            <v>40673</v>
          </cell>
          <cell r="J112">
            <v>259500</v>
          </cell>
          <cell r="K112">
            <v>120715</v>
          </cell>
          <cell r="L112" t="str">
            <v>A)Factura no radicada en ERP</v>
          </cell>
          <cell r="M112" t="str">
            <v>FACTURA NO RADICADA</v>
          </cell>
          <cell r="Q112" t="str">
            <v>no_cruza</v>
          </cell>
          <cell r="R112">
            <v>0</v>
          </cell>
          <cell r="S112">
            <v>0</v>
          </cell>
          <cell r="T112">
            <v>0</v>
          </cell>
          <cell r="U112">
            <v>0</v>
          </cell>
          <cell r="V112">
            <v>0</v>
          </cell>
          <cell r="W112">
            <v>0</v>
          </cell>
          <cell r="Y112">
            <v>0</v>
          </cell>
          <cell r="Z112">
            <v>0</v>
          </cell>
        </row>
        <row r="113">
          <cell r="H113" t="str">
            <v>821003143_HDCS_1883695</v>
          </cell>
          <cell r="I113">
            <v>41548</v>
          </cell>
          <cell r="J113">
            <v>30600</v>
          </cell>
          <cell r="K113">
            <v>28300</v>
          </cell>
          <cell r="L113" t="str">
            <v>A)Factura no radicada en ERP</v>
          </cell>
          <cell r="M113" t="str">
            <v>FACTURA NO RADICADA</v>
          </cell>
          <cell r="Q113" t="str">
            <v>no_cruza</v>
          </cell>
          <cell r="R113">
            <v>0</v>
          </cell>
          <cell r="S113">
            <v>0</v>
          </cell>
          <cell r="T113">
            <v>0</v>
          </cell>
          <cell r="U113">
            <v>0</v>
          </cell>
          <cell r="V113">
            <v>0</v>
          </cell>
          <cell r="W113">
            <v>0</v>
          </cell>
          <cell r="Y113">
            <v>0</v>
          </cell>
          <cell r="Z113">
            <v>0</v>
          </cell>
        </row>
        <row r="114">
          <cell r="H114" t="str">
            <v>821003143_HDCS_2095683</v>
          </cell>
          <cell r="I114">
            <v>41851</v>
          </cell>
          <cell r="J114">
            <v>123000</v>
          </cell>
          <cell r="K114">
            <v>123000</v>
          </cell>
          <cell r="L114" t="str">
            <v>A)Factura no radicada en ERP</v>
          </cell>
          <cell r="M114" t="str">
            <v>FACTURA NO RADICADA</v>
          </cell>
          <cell r="Q114" t="str">
            <v>no_cruza</v>
          </cell>
          <cell r="R114">
            <v>0</v>
          </cell>
          <cell r="S114">
            <v>0</v>
          </cell>
          <cell r="T114">
            <v>0</v>
          </cell>
          <cell r="U114">
            <v>0</v>
          </cell>
          <cell r="V114">
            <v>0</v>
          </cell>
          <cell r="W114">
            <v>0</v>
          </cell>
          <cell r="Y114">
            <v>0</v>
          </cell>
          <cell r="Z114">
            <v>0</v>
          </cell>
        </row>
        <row r="115">
          <cell r="H115" t="str">
            <v>821003143_HDCS_2127992</v>
          </cell>
          <cell r="I115">
            <v>41893</v>
          </cell>
          <cell r="J115">
            <v>22200</v>
          </cell>
          <cell r="K115">
            <v>22200</v>
          </cell>
          <cell r="L115" t="str">
            <v>A)Factura no radicada en ERP</v>
          </cell>
          <cell r="M115" t="str">
            <v>FACTURA NO RADICADA</v>
          </cell>
          <cell r="Q115" t="str">
            <v>no_cruza</v>
          </cell>
          <cell r="R115">
            <v>0</v>
          </cell>
          <cell r="S115">
            <v>0</v>
          </cell>
          <cell r="T115">
            <v>0</v>
          </cell>
          <cell r="U115">
            <v>0</v>
          </cell>
          <cell r="V115">
            <v>0</v>
          </cell>
          <cell r="W115">
            <v>0</v>
          </cell>
          <cell r="Y115">
            <v>0</v>
          </cell>
          <cell r="Z115">
            <v>0</v>
          </cell>
        </row>
        <row r="116">
          <cell r="H116" t="str">
            <v>821003143_HDCS_3200479</v>
          </cell>
          <cell r="I116">
            <v>43529</v>
          </cell>
          <cell r="J116">
            <v>50685</v>
          </cell>
          <cell r="K116">
            <v>50685</v>
          </cell>
          <cell r="L116" t="str">
            <v>B)Factura sin saldo ERP</v>
          </cell>
          <cell r="M116" t="str">
            <v>FACTURA CANCELADA</v>
          </cell>
          <cell r="Q116" t="str">
            <v>OK</v>
          </cell>
          <cell r="R116">
            <v>50685</v>
          </cell>
          <cell r="S116">
            <v>0</v>
          </cell>
          <cell r="T116">
            <v>0</v>
          </cell>
          <cell r="U116">
            <v>0</v>
          </cell>
          <cell r="V116">
            <v>0</v>
          </cell>
          <cell r="W116">
            <v>0</v>
          </cell>
          <cell r="Y116">
            <v>50685</v>
          </cell>
          <cell r="Z116">
            <v>0</v>
          </cell>
          <cell r="AA116">
            <v>50685</v>
          </cell>
          <cell r="AC116">
            <v>2200661135</v>
          </cell>
          <cell r="AD116" t="str">
            <v>10.06.2019</v>
          </cell>
        </row>
        <row r="117">
          <cell r="H117" t="str">
            <v>821003143_HCSS_451947</v>
          </cell>
          <cell r="I117">
            <v>44930</v>
          </cell>
          <cell r="J117">
            <v>396428</v>
          </cell>
          <cell r="K117">
            <v>396428</v>
          </cell>
          <cell r="L117" t="str">
            <v>B)Factura sin saldo ERP</v>
          </cell>
          <cell r="M117" t="str">
            <v>FACTURA CANCELADA</v>
          </cell>
          <cell r="Q117" t="str">
            <v>OK</v>
          </cell>
          <cell r="R117">
            <v>396428</v>
          </cell>
          <cell r="S117">
            <v>0</v>
          </cell>
          <cell r="T117">
            <v>0</v>
          </cell>
          <cell r="U117">
            <v>0</v>
          </cell>
          <cell r="V117">
            <v>0</v>
          </cell>
          <cell r="W117">
            <v>0</v>
          </cell>
          <cell r="Y117">
            <v>396428</v>
          </cell>
          <cell r="Z117">
            <v>0</v>
          </cell>
          <cell r="AA117">
            <v>396428</v>
          </cell>
          <cell r="AC117">
            <v>2201365923</v>
          </cell>
          <cell r="AD117" t="str">
            <v>22.03.2023</v>
          </cell>
        </row>
        <row r="118">
          <cell r="H118" t="str">
            <v>821003143_HCSS_485928</v>
          </cell>
          <cell r="I118">
            <v>44988</v>
          </cell>
          <cell r="J118">
            <v>14307</v>
          </cell>
          <cell r="K118">
            <v>14307</v>
          </cell>
          <cell r="L118" t="str">
            <v>B)Factura sin saldo ERP</v>
          </cell>
          <cell r="M118" t="str">
            <v>FACTURA EN PROGRAMACION DE PAGO</v>
          </cell>
          <cell r="Q118" t="str">
            <v>OK</v>
          </cell>
          <cell r="R118">
            <v>14307</v>
          </cell>
          <cell r="S118">
            <v>0</v>
          </cell>
          <cell r="T118">
            <v>0</v>
          </cell>
          <cell r="U118">
            <v>0</v>
          </cell>
          <cell r="V118">
            <v>0</v>
          </cell>
          <cell r="W118">
            <v>0</v>
          </cell>
          <cell r="Y118">
            <v>14307</v>
          </cell>
          <cell r="Z118">
            <v>0</v>
          </cell>
        </row>
        <row r="119">
          <cell r="H119" t="str">
            <v>821003143_HCSS_504380</v>
          </cell>
          <cell r="I119">
            <v>45021</v>
          </cell>
          <cell r="J119">
            <v>77289</v>
          </cell>
          <cell r="K119">
            <v>77289</v>
          </cell>
          <cell r="L119" t="str">
            <v>B)Factura sin saldo ERP</v>
          </cell>
          <cell r="M119" t="str">
            <v>FACTURA EN PROGRAMACION DE PAGO</v>
          </cell>
          <cell r="Q119" t="str">
            <v>OK</v>
          </cell>
          <cell r="R119">
            <v>77289</v>
          </cell>
          <cell r="S119">
            <v>0</v>
          </cell>
          <cell r="T119">
            <v>0</v>
          </cell>
          <cell r="U119">
            <v>0</v>
          </cell>
          <cell r="V119">
            <v>0</v>
          </cell>
          <cell r="W119">
            <v>0</v>
          </cell>
          <cell r="Y119">
            <v>77289</v>
          </cell>
          <cell r="Z119">
            <v>0</v>
          </cell>
        </row>
        <row r="120">
          <cell r="H120" t="str">
            <v>821003143_HCSS_504642</v>
          </cell>
          <cell r="I120">
            <v>45021</v>
          </cell>
          <cell r="J120">
            <v>76676</v>
          </cell>
          <cell r="K120">
            <v>76676</v>
          </cell>
          <cell r="L120" t="str">
            <v>B)Factura sin saldo ERP</v>
          </cell>
          <cell r="M120" t="str">
            <v>FACTURA EN PROGRAMACION DE PAGO</v>
          </cell>
          <cell r="Q120" t="str">
            <v>OK</v>
          </cell>
          <cell r="R120">
            <v>76676</v>
          </cell>
          <cell r="S120">
            <v>0</v>
          </cell>
          <cell r="T120">
            <v>0</v>
          </cell>
          <cell r="U120">
            <v>0</v>
          </cell>
          <cell r="V120">
            <v>0</v>
          </cell>
          <cell r="W120">
            <v>0</v>
          </cell>
          <cell r="Y120">
            <v>76676</v>
          </cell>
          <cell r="Z120">
            <v>0</v>
          </cell>
        </row>
        <row r="121">
          <cell r="H121" t="str">
            <v>821003143_HCSS_504740</v>
          </cell>
          <cell r="I121">
            <v>45021</v>
          </cell>
          <cell r="J121">
            <v>89913</v>
          </cell>
          <cell r="K121">
            <v>89913</v>
          </cell>
          <cell r="L121" t="str">
            <v>B)Factura sin saldo ERP</v>
          </cell>
          <cell r="M121" t="str">
            <v>FACTURA EN PROGRAMACION DE PAGO</v>
          </cell>
          <cell r="Q121" t="str">
            <v>OK</v>
          </cell>
          <cell r="R121">
            <v>89913</v>
          </cell>
          <cell r="S121">
            <v>0</v>
          </cell>
          <cell r="T121">
            <v>0</v>
          </cell>
          <cell r="U121">
            <v>0</v>
          </cell>
          <cell r="V121">
            <v>0</v>
          </cell>
          <cell r="W121">
            <v>0</v>
          </cell>
          <cell r="Y121">
            <v>89913</v>
          </cell>
          <cell r="Z121">
            <v>0</v>
          </cell>
        </row>
        <row r="122">
          <cell r="H122" t="str">
            <v>821003143_HCSS_511299</v>
          </cell>
          <cell r="I122">
            <v>45034</v>
          </cell>
          <cell r="J122">
            <v>100004</v>
          </cell>
          <cell r="K122">
            <v>100004</v>
          </cell>
          <cell r="L122" t="str">
            <v>B)Factura sin saldo ERP</v>
          </cell>
          <cell r="M122" t="str">
            <v>FACTURA EN PROGRAMACION DE PAGO</v>
          </cell>
          <cell r="Q122" t="str">
            <v>OK</v>
          </cell>
          <cell r="R122">
            <v>100004</v>
          </cell>
          <cell r="S122">
            <v>0</v>
          </cell>
          <cell r="T122">
            <v>0</v>
          </cell>
          <cell r="U122">
            <v>0</v>
          </cell>
          <cell r="V122">
            <v>0</v>
          </cell>
          <cell r="W122">
            <v>0</v>
          </cell>
          <cell r="Y122">
            <v>100004</v>
          </cell>
          <cell r="Z122">
            <v>0</v>
          </cell>
        </row>
        <row r="123">
          <cell r="H123" t="str">
            <v>821003143_HCSS_513195</v>
          </cell>
          <cell r="I123">
            <v>45037</v>
          </cell>
          <cell r="J123">
            <v>66893</v>
          </cell>
          <cell r="K123">
            <v>66893</v>
          </cell>
          <cell r="L123" t="str">
            <v>B)Factura sin saldo ERP</v>
          </cell>
          <cell r="M123" t="str">
            <v>FACTURA EN PROGRAMACION DE PAGO</v>
          </cell>
          <cell r="Q123" t="str">
            <v>OK</v>
          </cell>
          <cell r="R123">
            <v>66893</v>
          </cell>
          <cell r="S123">
            <v>0</v>
          </cell>
          <cell r="T123">
            <v>0</v>
          </cell>
          <cell r="U123">
            <v>0</v>
          </cell>
          <cell r="V123">
            <v>0</v>
          </cell>
          <cell r="W123">
            <v>0</v>
          </cell>
          <cell r="Y123">
            <v>66893</v>
          </cell>
          <cell r="Z123">
            <v>0</v>
          </cell>
        </row>
        <row r="124">
          <cell r="H124" t="str">
            <v>821003143_HCSS_459726</v>
          </cell>
          <cell r="I124">
            <v>44945</v>
          </cell>
          <cell r="J124">
            <v>6960</v>
          </cell>
          <cell r="K124">
            <v>6960</v>
          </cell>
          <cell r="L124" t="str">
            <v>B)Factura sin saldo ERP</v>
          </cell>
          <cell r="M124" t="str">
            <v>FACTURA CANCELADA</v>
          </cell>
          <cell r="Q124" t="str">
            <v>OK</v>
          </cell>
          <cell r="R124">
            <v>6960</v>
          </cell>
          <cell r="S124">
            <v>0</v>
          </cell>
          <cell r="T124">
            <v>0</v>
          </cell>
          <cell r="U124">
            <v>0</v>
          </cell>
          <cell r="V124">
            <v>0</v>
          </cell>
          <cell r="W124">
            <v>0</v>
          </cell>
          <cell r="Y124">
            <v>6960</v>
          </cell>
          <cell r="Z124">
            <v>0</v>
          </cell>
          <cell r="AA124">
            <v>6960</v>
          </cell>
          <cell r="AC124">
            <v>2201365923</v>
          </cell>
          <cell r="AD124" t="str">
            <v>22.03.2023</v>
          </cell>
        </row>
        <row r="125">
          <cell r="H125" t="str">
            <v>821003143_HCSS_459739</v>
          </cell>
          <cell r="I125">
            <v>44945</v>
          </cell>
          <cell r="J125">
            <v>177413</v>
          </cell>
          <cell r="K125">
            <v>177413</v>
          </cell>
          <cell r="L125" t="str">
            <v>B)Factura sin saldo ERP</v>
          </cell>
          <cell r="M125" t="str">
            <v>FACTURA CANCELADA</v>
          </cell>
          <cell r="Q125" t="str">
            <v>OK</v>
          </cell>
          <cell r="R125">
            <v>177413</v>
          </cell>
          <cell r="S125">
            <v>0</v>
          </cell>
          <cell r="T125">
            <v>0</v>
          </cell>
          <cell r="U125">
            <v>0</v>
          </cell>
          <cell r="V125">
            <v>0</v>
          </cell>
          <cell r="W125">
            <v>0</v>
          </cell>
          <cell r="Y125">
            <v>177413</v>
          </cell>
          <cell r="Z125">
            <v>0</v>
          </cell>
          <cell r="AA125">
            <v>177413</v>
          </cell>
          <cell r="AC125">
            <v>2201365923</v>
          </cell>
          <cell r="AD125" t="str">
            <v>22.03.2023</v>
          </cell>
        </row>
        <row r="126">
          <cell r="H126" t="str">
            <v>821003143_HCSS_460032</v>
          </cell>
          <cell r="I126">
            <v>44946</v>
          </cell>
          <cell r="J126">
            <v>231422</v>
          </cell>
          <cell r="K126">
            <v>231422</v>
          </cell>
          <cell r="L126" t="str">
            <v>B)Factura sin saldo ERP</v>
          </cell>
          <cell r="M126" t="str">
            <v>FACTURA CANCELADA</v>
          </cell>
          <cell r="Q126" t="str">
            <v>OK</v>
          </cell>
          <cell r="R126">
            <v>231422</v>
          </cell>
          <cell r="S126">
            <v>0</v>
          </cell>
          <cell r="T126">
            <v>0</v>
          </cell>
          <cell r="U126">
            <v>0</v>
          </cell>
          <cell r="V126">
            <v>0</v>
          </cell>
          <cell r="W126">
            <v>0</v>
          </cell>
          <cell r="Y126">
            <v>231422</v>
          </cell>
          <cell r="Z126">
            <v>0</v>
          </cell>
          <cell r="AA126">
            <v>231422</v>
          </cell>
          <cell r="AC126">
            <v>2201365923</v>
          </cell>
          <cell r="AD126" t="str">
            <v>22.03.2023</v>
          </cell>
        </row>
        <row r="127">
          <cell r="H127" t="str">
            <v>821003143_HCSS_461091</v>
          </cell>
          <cell r="I127">
            <v>44948</v>
          </cell>
          <cell r="J127">
            <v>50398</v>
          </cell>
          <cell r="K127">
            <v>50398</v>
          </cell>
          <cell r="L127" t="str">
            <v>B)Factura sin saldo ERP</v>
          </cell>
          <cell r="M127" t="str">
            <v>FACTURA CANCELADA</v>
          </cell>
          <cell r="Q127" t="str">
            <v>OK</v>
          </cell>
          <cell r="R127">
            <v>50398</v>
          </cell>
          <cell r="S127">
            <v>0</v>
          </cell>
          <cell r="T127">
            <v>0</v>
          </cell>
          <cell r="U127">
            <v>0</v>
          </cell>
          <cell r="V127">
            <v>0</v>
          </cell>
          <cell r="W127">
            <v>0</v>
          </cell>
          <cell r="Y127">
            <v>50398</v>
          </cell>
          <cell r="Z127">
            <v>0</v>
          </cell>
          <cell r="AA127">
            <v>50398</v>
          </cell>
          <cell r="AC127">
            <v>2201365923</v>
          </cell>
          <cell r="AD127" t="str">
            <v>22.03.2023</v>
          </cell>
        </row>
        <row r="128">
          <cell r="H128" t="str">
            <v>821003143_HCSS_489625</v>
          </cell>
          <cell r="I128">
            <v>44994</v>
          </cell>
          <cell r="J128">
            <v>13920</v>
          </cell>
          <cell r="K128">
            <v>13920</v>
          </cell>
          <cell r="L128" t="str">
            <v>B)Factura sin saldo ERP</v>
          </cell>
          <cell r="M128" t="str">
            <v>FACTURA EN PROGRAMACION DE PAGO</v>
          </cell>
          <cell r="Q128" t="str">
            <v>OK</v>
          </cell>
          <cell r="R128">
            <v>13920</v>
          </cell>
          <cell r="S128">
            <v>0</v>
          </cell>
          <cell r="T128">
            <v>0</v>
          </cell>
          <cell r="U128">
            <v>0</v>
          </cell>
          <cell r="V128">
            <v>0</v>
          </cell>
          <cell r="W128">
            <v>0</v>
          </cell>
          <cell r="Y128">
            <v>13920</v>
          </cell>
          <cell r="Z128">
            <v>0</v>
          </cell>
        </row>
        <row r="129">
          <cell r="H129" t="str">
            <v>821003143_HCSS_108869</v>
          </cell>
          <cell r="I129">
            <v>44314</v>
          </cell>
          <cell r="J129">
            <v>99423</v>
          </cell>
          <cell r="K129">
            <v>80832</v>
          </cell>
          <cell r="L129" t="str">
            <v>B)Factura sin saldo ERP</v>
          </cell>
          <cell r="M129" t="str">
            <v>FACTURA CANCELADA</v>
          </cell>
          <cell r="Q129" t="str">
            <v>OK</v>
          </cell>
          <cell r="R129">
            <v>99423</v>
          </cell>
          <cell r="S129">
            <v>0</v>
          </cell>
          <cell r="T129">
            <v>0</v>
          </cell>
          <cell r="U129">
            <v>0</v>
          </cell>
          <cell r="V129">
            <v>0</v>
          </cell>
          <cell r="W129">
            <v>0</v>
          </cell>
          <cell r="Y129">
            <v>99423</v>
          </cell>
          <cell r="Z129">
            <v>0</v>
          </cell>
          <cell r="AA129">
            <v>99423</v>
          </cell>
          <cell r="AC129">
            <v>4800052892</v>
          </cell>
          <cell r="AD129" t="str">
            <v>31.01.2022</v>
          </cell>
        </row>
        <row r="130">
          <cell r="H130" t="str">
            <v>821003143_HCSS_245068</v>
          </cell>
          <cell r="I130">
            <v>44529</v>
          </cell>
          <cell r="J130">
            <v>409215</v>
          </cell>
          <cell r="K130">
            <v>409215</v>
          </cell>
          <cell r="L130" t="str">
            <v>B)Factura sin saldo ERP</v>
          </cell>
          <cell r="M130" t="str">
            <v>FACTURA CANCELADA</v>
          </cell>
          <cell r="Q130" t="str">
            <v>OK</v>
          </cell>
          <cell r="R130">
            <v>409215</v>
          </cell>
          <cell r="S130">
            <v>0</v>
          </cell>
          <cell r="T130">
            <v>0</v>
          </cell>
          <cell r="U130">
            <v>0</v>
          </cell>
          <cell r="V130">
            <v>0</v>
          </cell>
          <cell r="W130">
            <v>0</v>
          </cell>
          <cell r="Y130">
            <v>409215</v>
          </cell>
          <cell r="Z130">
            <v>0</v>
          </cell>
          <cell r="AA130">
            <v>409215</v>
          </cell>
          <cell r="AC130">
            <v>2201215353</v>
          </cell>
          <cell r="AD130" t="str">
            <v>26.04.2022</v>
          </cell>
        </row>
        <row r="131">
          <cell r="H131" t="str">
            <v>821003143_HCSS_220831</v>
          </cell>
          <cell r="I131">
            <v>44481</v>
          </cell>
          <cell r="J131">
            <v>117500</v>
          </cell>
          <cell r="K131">
            <v>117500</v>
          </cell>
          <cell r="L131" t="str">
            <v>B)Factura sin saldo ERP</v>
          </cell>
          <cell r="M131" t="str">
            <v>FACTURA CANCELADA</v>
          </cell>
          <cell r="Q131" t="str">
            <v>OK</v>
          </cell>
          <cell r="R131">
            <v>117500</v>
          </cell>
          <cell r="S131">
            <v>0</v>
          </cell>
          <cell r="T131">
            <v>0</v>
          </cell>
          <cell r="U131">
            <v>0</v>
          </cell>
          <cell r="V131">
            <v>0</v>
          </cell>
          <cell r="W131">
            <v>0</v>
          </cell>
          <cell r="Y131">
            <v>117500</v>
          </cell>
          <cell r="Z131">
            <v>0</v>
          </cell>
          <cell r="AA131">
            <v>117500</v>
          </cell>
          <cell r="AC131">
            <v>2201215353</v>
          </cell>
          <cell r="AD131" t="str">
            <v>26.04.2022</v>
          </cell>
        </row>
        <row r="132">
          <cell r="H132" t="str">
            <v>821003143_HCSS_238579</v>
          </cell>
          <cell r="I132">
            <v>44518</v>
          </cell>
          <cell r="J132">
            <v>164548</v>
          </cell>
          <cell r="K132">
            <v>164548</v>
          </cell>
          <cell r="L132" t="str">
            <v>B)Factura sin saldo ERP</v>
          </cell>
          <cell r="M132" t="str">
            <v>FACTURA CANCELADA</v>
          </cell>
          <cell r="Q132" t="str">
            <v>OK</v>
          </cell>
          <cell r="R132">
            <v>164548</v>
          </cell>
          <cell r="S132">
            <v>0</v>
          </cell>
          <cell r="T132">
            <v>0</v>
          </cell>
          <cell r="U132">
            <v>0</v>
          </cell>
          <cell r="V132">
            <v>0</v>
          </cell>
          <cell r="W132">
            <v>0</v>
          </cell>
          <cell r="Y132">
            <v>164548</v>
          </cell>
          <cell r="Z132">
            <v>0</v>
          </cell>
          <cell r="AA132">
            <v>164548</v>
          </cell>
          <cell r="AC132">
            <v>2201215353</v>
          </cell>
          <cell r="AD132" t="str">
            <v>26.04.2022</v>
          </cell>
        </row>
        <row r="133">
          <cell r="H133" t="str">
            <v>821003143_HCSS_343406</v>
          </cell>
          <cell r="I133">
            <v>44731</v>
          </cell>
          <cell r="J133">
            <v>99423</v>
          </cell>
          <cell r="K133">
            <v>99423</v>
          </cell>
          <cell r="L133" t="str">
            <v>B)Factura sin saldo ERP</v>
          </cell>
          <cell r="M133" t="str">
            <v>FACTURA EN PROGRAMACION DE PAGO</v>
          </cell>
          <cell r="Q133" t="str">
            <v>OK</v>
          </cell>
          <cell r="R133">
            <v>99423</v>
          </cell>
          <cell r="S133">
            <v>0</v>
          </cell>
          <cell r="T133">
            <v>0</v>
          </cell>
          <cell r="U133">
            <v>0</v>
          </cell>
          <cell r="V133">
            <v>0</v>
          </cell>
          <cell r="W133">
            <v>0</v>
          </cell>
          <cell r="Y133">
            <v>99423</v>
          </cell>
          <cell r="Z133">
            <v>0</v>
          </cell>
        </row>
        <row r="134">
          <cell r="H134" t="str">
            <v>821003143_HCSS_361603</v>
          </cell>
          <cell r="I134">
            <v>44768</v>
          </cell>
          <cell r="J134">
            <v>99423</v>
          </cell>
          <cell r="K134">
            <v>99423</v>
          </cell>
          <cell r="L134" t="str">
            <v>B)Factura sin saldo ERP</v>
          </cell>
          <cell r="M134" t="str">
            <v>FACTURA EN PROGRAMACION DE PAGO</v>
          </cell>
          <cell r="Q134" t="str">
            <v>OK</v>
          </cell>
          <cell r="R134">
            <v>99423</v>
          </cell>
          <cell r="S134">
            <v>0</v>
          </cell>
          <cell r="T134">
            <v>0</v>
          </cell>
          <cell r="U134">
            <v>0</v>
          </cell>
          <cell r="V134">
            <v>0</v>
          </cell>
          <cell r="W134">
            <v>0</v>
          </cell>
          <cell r="Y134">
            <v>99423</v>
          </cell>
          <cell r="Z134">
            <v>0</v>
          </cell>
        </row>
        <row r="135">
          <cell r="H135" t="str">
            <v>821003143_HCSS_371977</v>
          </cell>
          <cell r="I135">
            <v>44788</v>
          </cell>
          <cell r="J135">
            <v>251571</v>
          </cell>
          <cell r="K135">
            <v>251571</v>
          </cell>
          <cell r="L135" t="str">
            <v>B)Factura sin saldo ERP</v>
          </cell>
          <cell r="M135" t="str">
            <v>FACTURA CANCELADA</v>
          </cell>
          <cell r="Q135" t="str">
            <v>OK</v>
          </cell>
          <cell r="R135">
            <v>251571</v>
          </cell>
          <cell r="S135">
            <v>0</v>
          </cell>
          <cell r="T135">
            <v>0</v>
          </cell>
          <cell r="U135">
            <v>0</v>
          </cell>
          <cell r="V135">
            <v>0</v>
          </cell>
          <cell r="W135">
            <v>0</v>
          </cell>
          <cell r="Y135">
            <v>251571</v>
          </cell>
          <cell r="Z135">
            <v>0</v>
          </cell>
          <cell r="AA135">
            <v>251571</v>
          </cell>
          <cell r="AC135">
            <v>2201315574</v>
          </cell>
          <cell r="AD135" t="str">
            <v>31.10.2022</v>
          </cell>
        </row>
        <row r="136">
          <cell r="H136" t="str">
            <v>821003143_HCSS_377083</v>
          </cell>
          <cell r="I136">
            <v>44796</v>
          </cell>
          <cell r="J136">
            <v>99423</v>
          </cell>
          <cell r="K136">
            <v>99423</v>
          </cell>
          <cell r="L136" t="str">
            <v>B)Factura sin saldo ERP</v>
          </cell>
          <cell r="M136" t="str">
            <v>FACTURA EN PROGRAMACION DE PAGO</v>
          </cell>
          <cell r="Q136" t="str">
            <v>OK</v>
          </cell>
          <cell r="R136">
            <v>99423</v>
          </cell>
          <cell r="S136">
            <v>0</v>
          </cell>
          <cell r="T136">
            <v>0</v>
          </cell>
          <cell r="U136">
            <v>0</v>
          </cell>
          <cell r="V136">
            <v>0</v>
          </cell>
          <cell r="W136">
            <v>0</v>
          </cell>
          <cell r="Y136">
            <v>99423</v>
          </cell>
          <cell r="Z136">
            <v>0</v>
          </cell>
        </row>
        <row r="137">
          <cell r="H137" t="str">
            <v>821003143_HCSS_383786</v>
          </cell>
          <cell r="I137">
            <v>44806</v>
          </cell>
          <cell r="J137">
            <v>79824</v>
          </cell>
          <cell r="K137">
            <v>79824</v>
          </cell>
          <cell r="L137" t="str">
            <v>B)Factura sin saldo ERP</v>
          </cell>
          <cell r="M137" t="str">
            <v>FACTURA CANCELADA</v>
          </cell>
          <cell r="Q137" t="str">
            <v>OK</v>
          </cell>
          <cell r="R137">
            <v>79824</v>
          </cell>
          <cell r="S137">
            <v>0</v>
          </cell>
          <cell r="T137">
            <v>0</v>
          </cell>
          <cell r="U137">
            <v>0</v>
          </cell>
          <cell r="V137">
            <v>0</v>
          </cell>
          <cell r="W137">
            <v>0</v>
          </cell>
          <cell r="Y137">
            <v>79824</v>
          </cell>
          <cell r="Z137">
            <v>0</v>
          </cell>
          <cell r="AA137">
            <v>79824</v>
          </cell>
          <cell r="AC137">
            <v>2201317738</v>
          </cell>
          <cell r="AD137" t="str">
            <v>17.11.2022</v>
          </cell>
        </row>
        <row r="138">
          <cell r="H138" t="str">
            <v>821003143_HCSS_242165</v>
          </cell>
          <cell r="I138">
            <v>44524</v>
          </cell>
          <cell r="J138">
            <v>99423</v>
          </cell>
          <cell r="K138">
            <v>99423</v>
          </cell>
          <cell r="L138" t="str">
            <v>B)Factura sin saldo ERP/conciliar diferencia glosa aceptada</v>
          </cell>
          <cell r="M138" t="str">
            <v>FACTURA CERRADA SIN RESPUESTA IPS</v>
          </cell>
          <cell r="Q138" t="str">
            <v>OK</v>
          </cell>
          <cell r="R138">
            <v>99423</v>
          </cell>
          <cell r="S138">
            <v>0</v>
          </cell>
          <cell r="T138">
            <v>0</v>
          </cell>
          <cell r="U138">
            <v>0</v>
          </cell>
          <cell r="V138">
            <v>99423</v>
          </cell>
          <cell r="W138">
            <v>0</v>
          </cell>
          <cell r="Y138">
            <v>0</v>
          </cell>
          <cell r="Z138">
            <v>0</v>
          </cell>
        </row>
        <row r="139">
          <cell r="H139" t="str">
            <v>821003143_HDCS_1337740</v>
          </cell>
          <cell r="I139">
            <v>40732</v>
          </cell>
          <cell r="J139">
            <v>19500</v>
          </cell>
          <cell r="K139">
            <v>19500</v>
          </cell>
          <cell r="L139" t="str">
            <v>B)Factura sin saldo ERP/conciliar diferencia glosa aceptada</v>
          </cell>
          <cell r="M139" t="str">
            <v>FACTURA CERRADA SIN RESPUESTA IPS</v>
          </cell>
          <cell r="Q139" t="str">
            <v>OK</v>
          </cell>
          <cell r="R139">
            <v>19500</v>
          </cell>
          <cell r="S139">
            <v>0</v>
          </cell>
          <cell r="T139">
            <v>0</v>
          </cell>
          <cell r="U139">
            <v>0</v>
          </cell>
          <cell r="V139">
            <v>19500</v>
          </cell>
          <cell r="W139">
            <v>0</v>
          </cell>
          <cell r="Y139">
            <v>0</v>
          </cell>
          <cell r="Z139">
            <v>0</v>
          </cell>
        </row>
        <row r="140">
          <cell r="H140" t="str">
            <v>821003143_HCSS_11867</v>
          </cell>
          <cell r="I140">
            <v>44130</v>
          </cell>
          <cell r="J140">
            <v>99400</v>
          </cell>
          <cell r="K140">
            <v>99400</v>
          </cell>
          <cell r="L140" t="str">
            <v>B)Factura sin saldo ERP/conciliar diferencia glosa aceptada</v>
          </cell>
          <cell r="M140" t="str">
            <v>FACTURA CERRADA SIN RESPUESTA IPS</v>
          </cell>
          <cell r="Q140" t="str">
            <v>OK</v>
          </cell>
          <cell r="R140">
            <v>99400</v>
          </cell>
          <cell r="S140">
            <v>0</v>
          </cell>
          <cell r="T140">
            <v>0</v>
          </cell>
          <cell r="U140">
            <v>0</v>
          </cell>
          <cell r="V140">
            <v>99400</v>
          </cell>
          <cell r="W140">
            <v>0</v>
          </cell>
          <cell r="Y140">
            <v>0</v>
          </cell>
          <cell r="Z140">
            <v>0</v>
          </cell>
        </row>
        <row r="141">
          <cell r="H141" t="str">
            <v>821003143_HCSS_12254</v>
          </cell>
          <cell r="I141">
            <v>44131</v>
          </cell>
          <cell r="J141">
            <v>99400</v>
          </cell>
          <cell r="K141">
            <v>99400</v>
          </cell>
          <cell r="L141" t="str">
            <v>B)Factura sin saldo ERP/conciliar diferencia glosa aceptada</v>
          </cell>
          <cell r="M141" t="str">
            <v>FACTURA CERRADA SIN RESPUESTA IPS</v>
          </cell>
          <cell r="Q141" t="str">
            <v>OK</v>
          </cell>
          <cell r="R141">
            <v>99400</v>
          </cell>
          <cell r="S141">
            <v>0</v>
          </cell>
          <cell r="T141">
            <v>0</v>
          </cell>
          <cell r="U141">
            <v>0</v>
          </cell>
          <cell r="V141">
            <v>99400</v>
          </cell>
          <cell r="W141">
            <v>0</v>
          </cell>
          <cell r="Y141">
            <v>0</v>
          </cell>
          <cell r="Z141">
            <v>0</v>
          </cell>
        </row>
        <row r="142">
          <cell r="H142" t="str">
            <v>821003143_HDCS_3444472</v>
          </cell>
          <cell r="I142">
            <v>43936</v>
          </cell>
          <cell r="J142">
            <v>129746</v>
          </cell>
          <cell r="K142">
            <v>129746</v>
          </cell>
          <cell r="L142" t="str">
            <v>B)Factura sin saldo ERP/conciliar diferencia glosa aceptada</v>
          </cell>
          <cell r="M142" t="str">
            <v>FACTURA CERRADA SIN RESPUESTA IPS</v>
          </cell>
          <cell r="Q142" t="str">
            <v>OK</v>
          </cell>
          <cell r="R142">
            <v>129746</v>
          </cell>
          <cell r="S142">
            <v>0</v>
          </cell>
          <cell r="T142">
            <v>0</v>
          </cell>
          <cell r="U142">
            <v>0</v>
          </cell>
          <cell r="V142">
            <v>129746</v>
          </cell>
          <cell r="W142">
            <v>0</v>
          </cell>
          <cell r="Y142">
            <v>0</v>
          </cell>
          <cell r="Z142">
            <v>0</v>
          </cell>
        </row>
        <row r="143">
          <cell r="H143" t="str">
            <v>821003143_HDCS_1406583</v>
          </cell>
          <cell r="I143">
            <v>40850</v>
          </cell>
          <cell r="J143">
            <v>17100</v>
          </cell>
          <cell r="K143">
            <v>17100</v>
          </cell>
          <cell r="L143" t="str">
            <v>B)Factura sin saldo ERP/conciliar diferencia glosa aceptada</v>
          </cell>
          <cell r="M143" t="str">
            <v>FACTURA CERRADA SIN RESPUESTA IPS</v>
          </cell>
          <cell r="Q143" t="str">
            <v>OK</v>
          </cell>
          <cell r="R143">
            <v>17100</v>
          </cell>
          <cell r="S143">
            <v>0</v>
          </cell>
          <cell r="T143">
            <v>0</v>
          </cell>
          <cell r="U143">
            <v>0</v>
          </cell>
          <cell r="V143">
            <v>17100</v>
          </cell>
          <cell r="W143">
            <v>0</v>
          </cell>
          <cell r="Y143">
            <v>0</v>
          </cell>
          <cell r="Z143">
            <v>0</v>
          </cell>
        </row>
        <row r="144">
          <cell r="H144" t="str">
            <v>821003143_HDCS_1408814</v>
          </cell>
          <cell r="I144">
            <v>40855</v>
          </cell>
          <cell r="J144">
            <v>17100</v>
          </cell>
          <cell r="K144">
            <v>17100</v>
          </cell>
          <cell r="L144" t="str">
            <v>B)Factura sin saldo ERP/conciliar diferencia glosa aceptada</v>
          </cell>
          <cell r="M144" t="str">
            <v>FACTURA CERRADA SIN RESPUESTA IPS</v>
          </cell>
          <cell r="Q144" t="str">
            <v>OK</v>
          </cell>
          <cell r="R144">
            <v>17100</v>
          </cell>
          <cell r="S144">
            <v>0</v>
          </cell>
          <cell r="T144">
            <v>0</v>
          </cell>
          <cell r="U144">
            <v>0</v>
          </cell>
          <cell r="V144">
            <v>17100</v>
          </cell>
          <cell r="W144">
            <v>0</v>
          </cell>
          <cell r="Y144">
            <v>0</v>
          </cell>
          <cell r="Z144">
            <v>0</v>
          </cell>
        </row>
        <row r="145">
          <cell r="H145" t="str">
            <v>821003143_HDCS_1409256</v>
          </cell>
          <cell r="I145">
            <v>40855</v>
          </cell>
          <cell r="J145">
            <v>17100</v>
          </cell>
          <cell r="K145">
            <v>17100</v>
          </cell>
          <cell r="L145" t="str">
            <v>B)Factura sin saldo ERP/conciliar diferencia glosa aceptada</v>
          </cell>
          <cell r="M145" t="str">
            <v>FACTURA CERRADA SIN RESPUESTA IPS</v>
          </cell>
          <cell r="Q145" t="str">
            <v>OK</v>
          </cell>
          <cell r="R145">
            <v>17100</v>
          </cell>
          <cell r="S145">
            <v>0</v>
          </cell>
          <cell r="T145">
            <v>0</v>
          </cell>
          <cell r="U145">
            <v>0</v>
          </cell>
          <cell r="V145">
            <v>17100</v>
          </cell>
          <cell r="W145">
            <v>0</v>
          </cell>
          <cell r="Y145">
            <v>0</v>
          </cell>
          <cell r="Z145">
            <v>0</v>
          </cell>
        </row>
        <row r="146">
          <cell r="H146" t="str">
            <v>821003143_HDCS_1411122</v>
          </cell>
          <cell r="I146">
            <v>40858</v>
          </cell>
          <cell r="J146">
            <v>17100</v>
          </cell>
          <cell r="K146">
            <v>17100</v>
          </cell>
          <cell r="L146" t="str">
            <v>B)Factura sin saldo ERP/conciliar diferencia glosa aceptada</v>
          </cell>
          <cell r="M146" t="str">
            <v>FACTURA CERRADA SIN RESPUESTA IPS</v>
          </cell>
          <cell r="Q146" t="str">
            <v>OK</v>
          </cell>
          <cell r="R146">
            <v>17100</v>
          </cell>
          <cell r="S146">
            <v>0</v>
          </cell>
          <cell r="T146">
            <v>0</v>
          </cell>
          <cell r="U146">
            <v>0</v>
          </cell>
          <cell r="V146">
            <v>17100</v>
          </cell>
          <cell r="W146">
            <v>0</v>
          </cell>
          <cell r="Y146">
            <v>0</v>
          </cell>
          <cell r="Z146">
            <v>0</v>
          </cell>
        </row>
        <row r="147">
          <cell r="H147" t="str">
            <v>821003143_HDCS_1412303</v>
          </cell>
          <cell r="I147">
            <v>40862</v>
          </cell>
          <cell r="J147">
            <v>17100</v>
          </cell>
          <cell r="K147">
            <v>17100</v>
          </cell>
          <cell r="L147" t="str">
            <v>B)Factura sin saldo ERP/conciliar diferencia glosa aceptada</v>
          </cell>
          <cell r="M147" t="str">
            <v>FACTURA CERRADA SIN RESPUESTA IPS</v>
          </cell>
          <cell r="Q147" t="str">
            <v>OK</v>
          </cell>
          <cell r="R147">
            <v>17100</v>
          </cell>
          <cell r="S147">
            <v>0</v>
          </cell>
          <cell r="T147">
            <v>0</v>
          </cell>
          <cell r="U147">
            <v>0</v>
          </cell>
          <cell r="V147">
            <v>17100</v>
          </cell>
          <cell r="W147">
            <v>0</v>
          </cell>
          <cell r="Y147">
            <v>0</v>
          </cell>
          <cell r="Z147">
            <v>0</v>
          </cell>
        </row>
        <row r="148">
          <cell r="H148" t="str">
            <v>821003143_HDCS_1413316</v>
          </cell>
          <cell r="I148">
            <v>40863</v>
          </cell>
          <cell r="J148">
            <v>17100</v>
          </cell>
          <cell r="K148">
            <v>17100</v>
          </cell>
          <cell r="L148" t="str">
            <v>B)Factura sin saldo ERP/conciliar diferencia glosa aceptada</v>
          </cell>
          <cell r="M148" t="str">
            <v>FACTURA CERRADA SIN RESPUESTA IPS</v>
          </cell>
          <cell r="Q148" t="str">
            <v>OK</v>
          </cell>
          <cell r="R148">
            <v>17100</v>
          </cell>
          <cell r="S148">
            <v>0</v>
          </cell>
          <cell r="T148">
            <v>0</v>
          </cell>
          <cell r="U148">
            <v>0</v>
          </cell>
          <cell r="V148">
            <v>17100</v>
          </cell>
          <cell r="W148">
            <v>0</v>
          </cell>
          <cell r="Y148">
            <v>0</v>
          </cell>
          <cell r="Z148">
            <v>0</v>
          </cell>
        </row>
        <row r="149">
          <cell r="H149" t="str">
            <v>821003143_HDCS_1413416</v>
          </cell>
          <cell r="I149">
            <v>40863</v>
          </cell>
          <cell r="J149">
            <v>17100</v>
          </cell>
          <cell r="K149">
            <v>17100</v>
          </cell>
          <cell r="L149" t="str">
            <v>B)Factura sin saldo ERP/conciliar diferencia glosa aceptada</v>
          </cell>
          <cell r="M149" t="str">
            <v>FACTURA CERRADA SIN RESPUESTA IPS</v>
          </cell>
          <cell r="Q149" t="str">
            <v>OK</v>
          </cell>
          <cell r="R149">
            <v>17100</v>
          </cell>
          <cell r="S149">
            <v>0</v>
          </cell>
          <cell r="T149">
            <v>0</v>
          </cell>
          <cell r="U149">
            <v>0</v>
          </cell>
          <cell r="V149">
            <v>17100</v>
          </cell>
          <cell r="W149">
            <v>0</v>
          </cell>
          <cell r="Y149">
            <v>0</v>
          </cell>
          <cell r="Z149">
            <v>0</v>
          </cell>
        </row>
        <row r="150">
          <cell r="H150" t="str">
            <v>821003143_HDCS_1413455</v>
          </cell>
          <cell r="I150">
            <v>40863</v>
          </cell>
          <cell r="J150">
            <v>19200</v>
          </cell>
          <cell r="K150">
            <v>19200</v>
          </cell>
          <cell r="L150" t="str">
            <v>B)Factura sin saldo ERP/conciliar diferencia glosa aceptada</v>
          </cell>
          <cell r="M150" t="str">
            <v>FACTURA CERRADA SIN RESPUESTA IPS</v>
          </cell>
          <cell r="Q150" t="str">
            <v>OK</v>
          </cell>
          <cell r="R150">
            <v>19200</v>
          </cell>
          <cell r="S150">
            <v>0</v>
          </cell>
          <cell r="T150">
            <v>0</v>
          </cell>
          <cell r="U150">
            <v>0</v>
          </cell>
          <cell r="V150">
            <v>19200</v>
          </cell>
          <cell r="W150">
            <v>0</v>
          </cell>
          <cell r="Y150">
            <v>0</v>
          </cell>
          <cell r="Z150">
            <v>0</v>
          </cell>
        </row>
        <row r="151">
          <cell r="H151" t="str">
            <v>821003143_HDCS_1415825</v>
          </cell>
          <cell r="I151">
            <v>40868</v>
          </cell>
          <cell r="J151">
            <v>19200</v>
          </cell>
          <cell r="K151">
            <v>19200</v>
          </cell>
          <cell r="L151" t="str">
            <v>B)Factura sin saldo ERP/conciliar diferencia glosa aceptada</v>
          </cell>
          <cell r="M151" t="str">
            <v>FACTURA CERRADA SIN RESPUESTA IPS</v>
          </cell>
          <cell r="Q151" t="str">
            <v>OK</v>
          </cell>
          <cell r="R151">
            <v>19200</v>
          </cell>
          <cell r="S151">
            <v>0</v>
          </cell>
          <cell r="T151">
            <v>0</v>
          </cell>
          <cell r="U151">
            <v>0</v>
          </cell>
          <cell r="V151">
            <v>19200</v>
          </cell>
          <cell r="W151">
            <v>0</v>
          </cell>
          <cell r="Y151">
            <v>0</v>
          </cell>
          <cell r="Z151">
            <v>0</v>
          </cell>
        </row>
        <row r="152">
          <cell r="H152" t="str">
            <v>821003143_HDCS_1418386</v>
          </cell>
          <cell r="I152">
            <v>40871</v>
          </cell>
          <cell r="J152">
            <v>216000</v>
          </cell>
          <cell r="K152">
            <v>216000</v>
          </cell>
          <cell r="L152" t="str">
            <v>B)Factura sin saldo ERP/conciliar diferencia glosa aceptada</v>
          </cell>
          <cell r="M152" t="str">
            <v>FACTURA CERRADA SIN RESPUESTA IPS</v>
          </cell>
          <cell r="Q152" t="str">
            <v>OK</v>
          </cell>
          <cell r="R152">
            <v>216000</v>
          </cell>
          <cell r="S152">
            <v>0</v>
          </cell>
          <cell r="T152">
            <v>0</v>
          </cell>
          <cell r="U152">
            <v>0</v>
          </cell>
          <cell r="V152">
            <v>216000</v>
          </cell>
          <cell r="W152">
            <v>0</v>
          </cell>
          <cell r="Y152">
            <v>0</v>
          </cell>
          <cell r="Z152">
            <v>0</v>
          </cell>
        </row>
        <row r="153">
          <cell r="H153" t="str">
            <v>821003143_HDCS_1420363</v>
          </cell>
          <cell r="I153">
            <v>40875</v>
          </cell>
          <cell r="J153">
            <v>19200</v>
          </cell>
          <cell r="K153">
            <v>19200</v>
          </cell>
          <cell r="L153" t="str">
            <v>B)Factura sin saldo ERP/conciliar diferencia glosa aceptada</v>
          </cell>
          <cell r="M153" t="str">
            <v>FACTURA CERRADA SIN RESPUESTA IPS</v>
          </cell>
          <cell r="Q153" t="str">
            <v>OK</v>
          </cell>
          <cell r="R153">
            <v>19200</v>
          </cell>
          <cell r="S153">
            <v>0</v>
          </cell>
          <cell r="T153">
            <v>0</v>
          </cell>
          <cell r="U153">
            <v>0</v>
          </cell>
          <cell r="V153">
            <v>19200</v>
          </cell>
          <cell r="W153">
            <v>0</v>
          </cell>
          <cell r="Y153">
            <v>0</v>
          </cell>
          <cell r="Z153">
            <v>0</v>
          </cell>
        </row>
        <row r="154">
          <cell r="H154" t="str">
            <v>821003143_HDCS_1420366</v>
          </cell>
          <cell r="I154">
            <v>40875</v>
          </cell>
          <cell r="J154">
            <v>17100</v>
          </cell>
          <cell r="K154">
            <v>17100</v>
          </cell>
          <cell r="L154" t="str">
            <v>B)Factura sin saldo ERP/conciliar diferencia glosa aceptada</v>
          </cell>
          <cell r="M154" t="str">
            <v>FACTURA CERRADA SIN RESPUESTA IPS</v>
          </cell>
          <cell r="Q154" t="str">
            <v>OK</v>
          </cell>
          <cell r="R154">
            <v>17100</v>
          </cell>
          <cell r="S154">
            <v>0</v>
          </cell>
          <cell r="T154">
            <v>0</v>
          </cell>
          <cell r="U154">
            <v>0</v>
          </cell>
          <cell r="V154">
            <v>17100</v>
          </cell>
          <cell r="W154">
            <v>0</v>
          </cell>
          <cell r="Y154">
            <v>0</v>
          </cell>
          <cell r="Z154">
            <v>0</v>
          </cell>
        </row>
        <row r="155">
          <cell r="H155" t="str">
            <v>821003143_HDCS_1457492</v>
          </cell>
          <cell r="I155">
            <v>40940</v>
          </cell>
          <cell r="J155">
            <v>18200</v>
          </cell>
          <cell r="K155">
            <v>18200</v>
          </cell>
          <cell r="L155" t="str">
            <v>B)Factura sin saldo ERP/conciliar diferencia glosa aceptada</v>
          </cell>
          <cell r="M155" t="str">
            <v>FACTURA CERRADA SIN RESPUESTA IPS</v>
          </cell>
          <cell r="Q155" t="str">
            <v>OK</v>
          </cell>
          <cell r="R155">
            <v>18200</v>
          </cell>
          <cell r="S155">
            <v>0</v>
          </cell>
          <cell r="T155">
            <v>0</v>
          </cell>
          <cell r="U155">
            <v>0</v>
          </cell>
          <cell r="V155">
            <v>18200</v>
          </cell>
          <cell r="W155">
            <v>0</v>
          </cell>
          <cell r="Y155">
            <v>0</v>
          </cell>
          <cell r="Z155">
            <v>0</v>
          </cell>
        </row>
        <row r="156">
          <cell r="H156" t="str">
            <v>821003143_HDCS_1467339</v>
          </cell>
          <cell r="I156">
            <v>40954</v>
          </cell>
          <cell r="J156">
            <v>56600</v>
          </cell>
          <cell r="K156">
            <v>56600</v>
          </cell>
          <cell r="L156" t="str">
            <v>B)Factura sin saldo ERP/conciliar diferencia glosa aceptada</v>
          </cell>
          <cell r="M156" t="str">
            <v>FACTURA CERRADA SIN RESPUESTA IPS</v>
          </cell>
          <cell r="Q156" t="str">
            <v>OK</v>
          </cell>
          <cell r="R156">
            <v>56600</v>
          </cell>
          <cell r="S156">
            <v>0</v>
          </cell>
          <cell r="T156">
            <v>0</v>
          </cell>
          <cell r="U156">
            <v>0</v>
          </cell>
          <cell r="V156">
            <v>56600</v>
          </cell>
          <cell r="W156">
            <v>0</v>
          </cell>
          <cell r="Y156">
            <v>0</v>
          </cell>
          <cell r="Z156">
            <v>0</v>
          </cell>
        </row>
        <row r="157">
          <cell r="H157" t="str">
            <v>821003143_HDCS_1481470</v>
          </cell>
          <cell r="I157">
            <v>40973</v>
          </cell>
          <cell r="J157">
            <v>29400</v>
          </cell>
          <cell r="K157">
            <v>29400</v>
          </cell>
          <cell r="L157" t="str">
            <v>B)Factura sin saldo ERP/conciliar diferencia glosa aceptada</v>
          </cell>
          <cell r="M157" t="str">
            <v>FACTURA CERRADA SIN RESPUESTA IPS</v>
          </cell>
          <cell r="Q157" t="str">
            <v>OK</v>
          </cell>
          <cell r="R157">
            <v>29400</v>
          </cell>
          <cell r="S157">
            <v>0</v>
          </cell>
          <cell r="T157">
            <v>0</v>
          </cell>
          <cell r="U157">
            <v>0</v>
          </cell>
          <cell r="V157">
            <v>29400</v>
          </cell>
          <cell r="W157">
            <v>0</v>
          </cell>
          <cell r="Y157">
            <v>0</v>
          </cell>
          <cell r="Z157">
            <v>0</v>
          </cell>
        </row>
        <row r="158">
          <cell r="H158" t="str">
            <v>821003143_HDCS_1498712</v>
          </cell>
          <cell r="I158">
            <v>40996</v>
          </cell>
          <cell r="J158">
            <v>17400</v>
          </cell>
          <cell r="K158">
            <v>17400</v>
          </cell>
          <cell r="L158" t="str">
            <v>B)Factura sin saldo ERP/conciliar diferencia glosa aceptada</v>
          </cell>
          <cell r="M158" t="str">
            <v>FACTURA CERRADA SIN RESPUESTA IPS</v>
          </cell>
          <cell r="Q158" t="str">
            <v>OK</v>
          </cell>
          <cell r="R158">
            <v>38100</v>
          </cell>
          <cell r="S158">
            <v>0</v>
          </cell>
          <cell r="T158">
            <v>0</v>
          </cell>
          <cell r="U158">
            <v>0</v>
          </cell>
          <cell r="V158">
            <v>17400</v>
          </cell>
          <cell r="W158">
            <v>0</v>
          </cell>
          <cell r="Y158">
            <v>20700</v>
          </cell>
          <cell r="Z158">
            <v>0</v>
          </cell>
        </row>
        <row r="159">
          <cell r="H159" t="str">
            <v>821003143_HDCS_1572945</v>
          </cell>
          <cell r="I159">
            <v>41111</v>
          </cell>
          <cell r="J159">
            <v>11700</v>
          </cell>
          <cell r="K159">
            <v>4120</v>
          </cell>
          <cell r="L159" t="str">
            <v>B)Factura sin saldo ERP/conciliar diferencia glosa aceptada</v>
          </cell>
          <cell r="M159" t="str">
            <v>FACTURA CERRADA SIN RESPUESTA IPS</v>
          </cell>
          <cell r="Q159" t="str">
            <v>OK</v>
          </cell>
          <cell r="R159">
            <v>120166</v>
          </cell>
          <cell r="S159">
            <v>0</v>
          </cell>
          <cell r="T159">
            <v>0</v>
          </cell>
          <cell r="U159">
            <v>0</v>
          </cell>
          <cell r="V159">
            <v>11700</v>
          </cell>
          <cell r="W159">
            <v>0</v>
          </cell>
          <cell r="Y159">
            <v>108466</v>
          </cell>
          <cell r="Z159">
            <v>0</v>
          </cell>
        </row>
        <row r="160">
          <cell r="H160" t="str">
            <v>821003143_HDCS_1696465</v>
          </cell>
          <cell r="I160">
            <v>41288</v>
          </cell>
          <cell r="J160">
            <v>18900</v>
          </cell>
          <cell r="K160">
            <v>18900</v>
          </cell>
          <cell r="L160" t="str">
            <v>B)Factura sin saldo ERP/conciliar diferencia glosa aceptada</v>
          </cell>
          <cell r="M160" t="str">
            <v>FACTURA CERRADA SIN RESPUESTA IPS</v>
          </cell>
          <cell r="Q160" t="str">
            <v>OK</v>
          </cell>
          <cell r="R160">
            <v>18900</v>
          </cell>
          <cell r="S160">
            <v>0</v>
          </cell>
          <cell r="T160">
            <v>0</v>
          </cell>
          <cell r="U160">
            <v>0</v>
          </cell>
          <cell r="V160">
            <v>18900</v>
          </cell>
          <cell r="W160">
            <v>0</v>
          </cell>
          <cell r="Y160">
            <v>0</v>
          </cell>
          <cell r="Z160">
            <v>0</v>
          </cell>
        </row>
        <row r="161">
          <cell r="H161" t="str">
            <v>821003143_HDCS_2027848</v>
          </cell>
          <cell r="I161">
            <v>41765</v>
          </cell>
          <cell r="J161">
            <v>25400</v>
          </cell>
          <cell r="K161">
            <v>25400</v>
          </cell>
          <cell r="L161" t="str">
            <v>B)Factura sin saldo ERP/conciliar diferencia glosa aceptada</v>
          </cell>
          <cell r="M161" t="str">
            <v>FACTURA CERRADA SIN RESPUESTA IPS</v>
          </cell>
          <cell r="Q161" t="str">
            <v>OK</v>
          </cell>
          <cell r="R161">
            <v>25400</v>
          </cell>
          <cell r="S161">
            <v>0</v>
          </cell>
          <cell r="T161">
            <v>0</v>
          </cell>
          <cell r="U161">
            <v>0</v>
          </cell>
          <cell r="V161">
            <v>25400</v>
          </cell>
          <cell r="W161">
            <v>0</v>
          </cell>
          <cell r="Y161">
            <v>0</v>
          </cell>
          <cell r="Z161">
            <v>0</v>
          </cell>
        </row>
        <row r="162">
          <cell r="H162" t="str">
            <v>821003143_HDCS_2032130</v>
          </cell>
          <cell r="I162">
            <v>41771</v>
          </cell>
          <cell r="J162">
            <v>25400</v>
          </cell>
          <cell r="K162">
            <v>25400</v>
          </cell>
          <cell r="L162" t="str">
            <v>B)Factura sin saldo ERP/conciliar diferencia glosa aceptada</v>
          </cell>
          <cell r="M162" t="str">
            <v>FACTURA CERRADA SIN RESPUESTA IPS</v>
          </cell>
          <cell r="Q162" t="str">
            <v>OK</v>
          </cell>
          <cell r="R162">
            <v>25400</v>
          </cell>
          <cell r="S162">
            <v>0</v>
          </cell>
          <cell r="T162">
            <v>0</v>
          </cell>
          <cell r="U162">
            <v>0</v>
          </cell>
          <cell r="V162">
            <v>25400</v>
          </cell>
          <cell r="W162">
            <v>0</v>
          </cell>
          <cell r="Y162">
            <v>0</v>
          </cell>
          <cell r="Z162">
            <v>0</v>
          </cell>
        </row>
        <row r="163">
          <cell r="H163" t="str">
            <v>821003143_HDCS_2032167</v>
          </cell>
          <cell r="I163">
            <v>41771</v>
          </cell>
          <cell r="J163">
            <v>25400</v>
          </cell>
          <cell r="K163">
            <v>25400</v>
          </cell>
          <cell r="L163" t="str">
            <v>B)Factura sin saldo ERP/conciliar diferencia glosa aceptada</v>
          </cell>
          <cell r="M163" t="str">
            <v>FACTURA CERRADA SIN RESPUESTA IPS</v>
          </cell>
          <cell r="Q163" t="str">
            <v>OK</v>
          </cell>
          <cell r="R163">
            <v>25400</v>
          </cell>
          <cell r="S163">
            <v>0</v>
          </cell>
          <cell r="T163">
            <v>0</v>
          </cell>
          <cell r="U163">
            <v>0</v>
          </cell>
          <cell r="V163">
            <v>25400</v>
          </cell>
          <cell r="W163">
            <v>0</v>
          </cell>
          <cell r="Y163">
            <v>0</v>
          </cell>
          <cell r="Z163">
            <v>0</v>
          </cell>
        </row>
        <row r="164">
          <cell r="H164" t="str">
            <v>821003143_HDCS_2034643</v>
          </cell>
          <cell r="I164">
            <v>41773</v>
          </cell>
          <cell r="J164">
            <v>25400</v>
          </cell>
          <cell r="K164">
            <v>25400</v>
          </cell>
          <cell r="L164" t="str">
            <v>B)Factura sin saldo ERP/conciliar diferencia glosa aceptada</v>
          </cell>
          <cell r="M164" t="str">
            <v>FACTURA CERRADA SIN RESPUESTA IPS</v>
          </cell>
          <cell r="Q164" t="str">
            <v>OK</v>
          </cell>
          <cell r="R164">
            <v>25400</v>
          </cell>
          <cell r="S164">
            <v>0</v>
          </cell>
          <cell r="T164">
            <v>0</v>
          </cell>
          <cell r="U164">
            <v>0</v>
          </cell>
          <cell r="V164">
            <v>25400</v>
          </cell>
          <cell r="W164">
            <v>0</v>
          </cell>
          <cell r="Y164">
            <v>0</v>
          </cell>
          <cell r="Z164">
            <v>0</v>
          </cell>
        </row>
        <row r="165">
          <cell r="H165" t="str">
            <v>821003143_HDCS_2034648</v>
          </cell>
          <cell r="I165">
            <v>41773</v>
          </cell>
          <cell r="J165">
            <v>25400</v>
          </cell>
          <cell r="K165">
            <v>25400</v>
          </cell>
          <cell r="L165" t="str">
            <v>B)Factura sin saldo ERP/conciliar diferencia glosa aceptada</v>
          </cell>
          <cell r="M165" t="str">
            <v>FACTURA CERRADA SIN RESPUESTA IPS</v>
          </cell>
          <cell r="Q165" t="str">
            <v>OK</v>
          </cell>
          <cell r="R165">
            <v>25400</v>
          </cell>
          <cell r="S165">
            <v>0</v>
          </cell>
          <cell r="T165">
            <v>0</v>
          </cell>
          <cell r="U165">
            <v>0</v>
          </cell>
          <cell r="V165">
            <v>25400</v>
          </cell>
          <cell r="W165">
            <v>0</v>
          </cell>
          <cell r="Y165">
            <v>0</v>
          </cell>
          <cell r="Z165">
            <v>0</v>
          </cell>
        </row>
        <row r="166">
          <cell r="H166" t="str">
            <v>821003143_HDCS_2040163</v>
          </cell>
          <cell r="I166">
            <v>41780</v>
          </cell>
          <cell r="J166">
            <v>25400</v>
          </cell>
          <cell r="K166">
            <v>25400</v>
          </cell>
          <cell r="L166" t="str">
            <v>B)Factura sin saldo ERP/conciliar diferencia glosa aceptada</v>
          </cell>
          <cell r="M166" t="str">
            <v>FACTURA CERRADA SIN RESPUESTA IPS</v>
          </cell>
          <cell r="Q166" t="str">
            <v>OK</v>
          </cell>
          <cell r="R166">
            <v>25400</v>
          </cell>
          <cell r="S166">
            <v>0</v>
          </cell>
          <cell r="T166">
            <v>0</v>
          </cell>
          <cell r="U166">
            <v>0</v>
          </cell>
          <cell r="V166">
            <v>25400</v>
          </cell>
          <cell r="W166">
            <v>0</v>
          </cell>
          <cell r="Y166">
            <v>0</v>
          </cell>
          <cell r="Z166">
            <v>0</v>
          </cell>
        </row>
        <row r="167">
          <cell r="H167" t="str">
            <v>821003143_HDCS_2056797</v>
          </cell>
          <cell r="I167">
            <v>41801</v>
          </cell>
          <cell r="J167">
            <v>15100</v>
          </cell>
          <cell r="K167">
            <v>9500</v>
          </cell>
          <cell r="L167" t="str">
            <v>B)Factura sin saldo ERP/conciliar diferencia glosa aceptada</v>
          </cell>
          <cell r="M167" t="str">
            <v>FACTURA CERRADA SIN RESPUESTA IPS</v>
          </cell>
          <cell r="Q167" t="str">
            <v>OK</v>
          </cell>
          <cell r="R167">
            <v>15100</v>
          </cell>
          <cell r="S167">
            <v>0</v>
          </cell>
          <cell r="T167">
            <v>0</v>
          </cell>
          <cell r="U167">
            <v>0</v>
          </cell>
          <cell r="V167">
            <v>9500</v>
          </cell>
          <cell r="W167">
            <v>0</v>
          </cell>
          <cell r="Y167">
            <v>5600</v>
          </cell>
          <cell r="Z167">
            <v>0</v>
          </cell>
        </row>
        <row r="168">
          <cell r="H168" t="str">
            <v>821003143_HDCS_2109997</v>
          </cell>
          <cell r="I168">
            <v>41871</v>
          </cell>
          <cell r="J168">
            <v>25400</v>
          </cell>
          <cell r="K168">
            <v>25400</v>
          </cell>
          <cell r="L168" t="str">
            <v>B)Factura sin saldo ERP/conciliar diferencia glosa aceptada</v>
          </cell>
          <cell r="M168" t="str">
            <v>FACTURA CERRADA SIN RESPUESTA IPS</v>
          </cell>
          <cell r="Q168" t="str">
            <v>OK</v>
          </cell>
          <cell r="R168">
            <v>25400</v>
          </cell>
          <cell r="S168">
            <v>0</v>
          </cell>
          <cell r="T168">
            <v>0</v>
          </cell>
          <cell r="U168">
            <v>0</v>
          </cell>
          <cell r="V168">
            <v>25400</v>
          </cell>
          <cell r="W168">
            <v>0</v>
          </cell>
          <cell r="Y168">
            <v>0</v>
          </cell>
          <cell r="Z168">
            <v>0</v>
          </cell>
        </row>
        <row r="169">
          <cell r="H169" t="str">
            <v>821003143_HDCS_2110001</v>
          </cell>
          <cell r="I169">
            <v>41871</v>
          </cell>
          <cell r="J169">
            <v>25400</v>
          </cell>
          <cell r="K169">
            <v>25400</v>
          </cell>
          <cell r="L169" t="str">
            <v>B)Factura sin saldo ERP/conciliar diferencia glosa aceptada</v>
          </cell>
          <cell r="M169" t="str">
            <v>FACTURA CERRADA SIN RESPUESTA IPS</v>
          </cell>
          <cell r="Q169" t="str">
            <v>OK</v>
          </cell>
          <cell r="R169">
            <v>25400</v>
          </cell>
          <cell r="S169">
            <v>0</v>
          </cell>
          <cell r="T169">
            <v>0</v>
          </cell>
          <cell r="U169">
            <v>0</v>
          </cell>
          <cell r="V169">
            <v>25400</v>
          </cell>
          <cell r="W169">
            <v>0</v>
          </cell>
          <cell r="Y169">
            <v>0</v>
          </cell>
          <cell r="Z169">
            <v>0</v>
          </cell>
        </row>
        <row r="170">
          <cell r="H170" t="str">
            <v>821003143_HDCS_2110006</v>
          </cell>
          <cell r="I170">
            <v>41871</v>
          </cell>
          <cell r="J170">
            <v>25400</v>
          </cell>
          <cell r="K170">
            <v>25400</v>
          </cell>
          <cell r="L170" t="str">
            <v>B)Factura sin saldo ERP/conciliar diferencia glosa aceptada</v>
          </cell>
          <cell r="M170" t="str">
            <v>FACTURA CERRADA SIN RESPUESTA IPS</v>
          </cell>
          <cell r="Q170" t="str">
            <v>OK</v>
          </cell>
          <cell r="R170">
            <v>25400</v>
          </cell>
          <cell r="S170">
            <v>0</v>
          </cell>
          <cell r="T170">
            <v>0</v>
          </cell>
          <cell r="U170">
            <v>0</v>
          </cell>
          <cell r="V170">
            <v>25400</v>
          </cell>
          <cell r="W170">
            <v>0</v>
          </cell>
          <cell r="Y170">
            <v>0</v>
          </cell>
          <cell r="Z170">
            <v>0</v>
          </cell>
        </row>
        <row r="171">
          <cell r="H171" t="str">
            <v>821003143_HDCS_2112299</v>
          </cell>
          <cell r="I171">
            <v>41873</v>
          </cell>
          <cell r="J171">
            <v>25400</v>
          </cell>
          <cell r="K171">
            <v>25400</v>
          </cell>
          <cell r="L171" t="str">
            <v>B)Factura sin saldo ERP/conciliar diferencia glosa aceptada</v>
          </cell>
          <cell r="M171" t="str">
            <v>FACTURA CERRADA SIN RESPUESTA IPS</v>
          </cell>
          <cell r="Q171" t="str">
            <v>OK</v>
          </cell>
          <cell r="R171">
            <v>25400</v>
          </cell>
          <cell r="S171">
            <v>0</v>
          </cell>
          <cell r="T171">
            <v>0</v>
          </cell>
          <cell r="U171">
            <v>0</v>
          </cell>
          <cell r="V171">
            <v>25400</v>
          </cell>
          <cell r="W171">
            <v>0</v>
          </cell>
          <cell r="Y171">
            <v>0</v>
          </cell>
          <cell r="Z171">
            <v>0</v>
          </cell>
        </row>
        <row r="172">
          <cell r="H172" t="str">
            <v>821003143_HDCS_2185129</v>
          </cell>
          <cell r="I172">
            <v>41974</v>
          </cell>
          <cell r="J172">
            <v>130990</v>
          </cell>
          <cell r="K172">
            <v>130990</v>
          </cell>
          <cell r="L172" t="str">
            <v>B)Factura sin saldo ERP/conciliar diferencia glosa aceptada</v>
          </cell>
          <cell r="M172" t="str">
            <v>FACTURA CERRADA SIN RESPUESTA IPS</v>
          </cell>
          <cell r="Q172" t="str">
            <v>OK</v>
          </cell>
          <cell r="R172">
            <v>130990</v>
          </cell>
          <cell r="S172">
            <v>0</v>
          </cell>
          <cell r="T172">
            <v>0</v>
          </cell>
          <cell r="U172">
            <v>0</v>
          </cell>
          <cell r="V172">
            <v>130990</v>
          </cell>
          <cell r="W172">
            <v>0</v>
          </cell>
          <cell r="Y172">
            <v>0</v>
          </cell>
          <cell r="Z172">
            <v>0</v>
          </cell>
        </row>
        <row r="173">
          <cell r="H173" t="str">
            <v>821003143_HDCS_2488218</v>
          </cell>
          <cell r="I173">
            <v>42439</v>
          </cell>
          <cell r="J173">
            <v>56869</v>
          </cell>
          <cell r="K173">
            <v>56869</v>
          </cell>
          <cell r="L173" t="str">
            <v>B)Factura sin saldo ERP/conciliar diferencia glosa aceptada</v>
          </cell>
          <cell r="M173" t="str">
            <v>FACTURA CERRADA SIN RESPUESTA IPS</v>
          </cell>
          <cell r="Q173" t="str">
            <v>OK</v>
          </cell>
          <cell r="R173">
            <v>56869</v>
          </cell>
          <cell r="S173">
            <v>0</v>
          </cell>
          <cell r="T173">
            <v>0</v>
          </cell>
          <cell r="U173">
            <v>0</v>
          </cell>
          <cell r="V173">
            <v>56869</v>
          </cell>
          <cell r="W173">
            <v>0</v>
          </cell>
          <cell r="Y173">
            <v>0</v>
          </cell>
          <cell r="Z173">
            <v>0</v>
          </cell>
        </row>
        <row r="174">
          <cell r="H174" t="str">
            <v>821003143_HCSS_455446</v>
          </cell>
          <cell r="I174">
            <v>44938</v>
          </cell>
          <cell r="J174">
            <v>46400</v>
          </cell>
          <cell r="K174">
            <v>42300</v>
          </cell>
          <cell r="L174" t="str">
            <v>B)Factura sin saldo ERP/conciliar diferencia valor de factura</v>
          </cell>
          <cell r="M174" t="str">
            <v>FACTURA CANCELADA</v>
          </cell>
          <cell r="Q174" t="str">
            <v>OK</v>
          </cell>
          <cell r="R174">
            <v>42300</v>
          </cell>
          <cell r="S174">
            <v>0</v>
          </cell>
          <cell r="T174">
            <v>0</v>
          </cell>
          <cell r="U174">
            <v>0</v>
          </cell>
          <cell r="V174">
            <v>0</v>
          </cell>
          <cell r="W174">
            <v>0</v>
          </cell>
          <cell r="Y174">
            <v>42300</v>
          </cell>
          <cell r="Z174">
            <v>0</v>
          </cell>
          <cell r="AA174">
            <v>42300</v>
          </cell>
          <cell r="AC174">
            <v>2201365923</v>
          </cell>
          <cell r="AD174" t="str">
            <v>22.03.2023</v>
          </cell>
        </row>
        <row r="175">
          <cell r="H175" t="str">
            <v>821003143_HCSS_464773</v>
          </cell>
          <cell r="I175">
            <v>44953</v>
          </cell>
          <cell r="J175">
            <v>66893</v>
          </cell>
          <cell r="K175">
            <v>62793</v>
          </cell>
          <cell r="L175" t="str">
            <v>B)Factura sin saldo ERP/conciliar diferencia valor de factura</v>
          </cell>
          <cell r="M175" t="str">
            <v>FACTURA CANCELADA</v>
          </cell>
          <cell r="Q175" t="str">
            <v>OK</v>
          </cell>
          <cell r="R175">
            <v>62793</v>
          </cell>
          <cell r="S175">
            <v>0</v>
          </cell>
          <cell r="T175">
            <v>0</v>
          </cell>
          <cell r="U175">
            <v>0</v>
          </cell>
          <cell r="V175">
            <v>0</v>
          </cell>
          <cell r="W175">
            <v>0</v>
          </cell>
          <cell r="Y175">
            <v>62793</v>
          </cell>
          <cell r="Z175">
            <v>0</v>
          </cell>
          <cell r="AA175">
            <v>62793</v>
          </cell>
          <cell r="AC175">
            <v>2201365923</v>
          </cell>
          <cell r="AD175" t="str">
            <v>22.03.2023</v>
          </cell>
        </row>
        <row r="176">
          <cell r="H176" t="str">
            <v>821003143_HDCS_1375276</v>
          </cell>
          <cell r="I176">
            <v>40792</v>
          </cell>
          <cell r="J176">
            <v>50609</v>
          </cell>
          <cell r="K176">
            <v>50609</v>
          </cell>
          <cell r="L176" t="str">
            <v>B)Factura sin saldo ERP/conciliar diferencia valor de factura</v>
          </cell>
          <cell r="M176" t="str">
            <v>FACTURA CANCELADA</v>
          </cell>
          <cell r="Q176" t="str">
            <v>OK</v>
          </cell>
          <cell r="R176">
            <v>38390</v>
          </cell>
          <cell r="S176">
            <v>0</v>
          </cell>
          <cell r="T176">
            <v>0</v>
          </cell>
          <cell r="U176">
            <v>0</v>
          </cell>
          <cell r="V176">
            <v>0</v>
          </cell>
          <cell r="W176">
            <v>0</v>
          </cell>
          <cell r="Y176">
            <v>38390</v>
          </cell>
          <cell r="Z176">
            <v>0</v>
          </cell>
        </row>
        <row r="177">
          <cell r="H177" t="str">
            <v>821003143_HDCS_3212236</v>
          </cell>
          <cell r="I177">
            <v>43546</v>
          </cell>
          <cell r="J177">
            <v>21600</v>
          </cell>
          <cell r="K177">
            <v>18400</v>
          </cell>
          <cell r="L177" t="str">
            <v>B)Factura sin saldo ERP/conciliar diferencia valor de factura</v>
          </cell>
          <cell r="M177" t="str">
            <v>FACTURA CANCELADA</v>
          </cell>
          <cell r="Q177" t="str">
            <v>OK</v>
          </cell>
          <cell r="R177">
            <v>18400</v>
          </cell>
          <cell r="S177">
            <v>0</v>
          </cell>
          <cell r="T177">
            <v>0</v>
          </cell>
          <cell r="U177">
            <v>0</v>
          </cell>
          <cell r="V177">
            <v>0</v>
          </cell>
          <cell r="W177">
            <v>0</v>
          </cell>
          <cell r="Y177">
            <v>18400</v>
          </cell>
          <cell r="Z177">
            <v>0</v>
          </cell>
          <cell r="AA177">
            <v>18400</v>
          </cell>
          <cell r="AC177">
            <v>2200661135</v>
          </cell>
          <cell r="AD177" t="str">
            <v>10.06.2019</v>
          </cell>
        </row>
        <row r="178">
          <cell r="H178" t="str">
            <v>821003143_HDCS_3213795</v>
          </cell>
          <cell r="I178">
            <v>43550</v>
          </cell>
          <cell r="J178">
            <v>46300</v>
          </cell>
          <cell r="K178">
            <v>43100</v>
          </cell>
          <cell r="L178" t="str">
            <v>B)Factura sin saldo ERP/conciliar diferencia valor de factura</v>
          </cell>
          <cell r="M178" t="str">
            <v>FACTURA CANCELADA</v>
          </cell>
          <cell r="Q178" t="str">
            <v>OK</v>
          </cell>
          <cell r="R178">
            <v>43100</v>
          </cell>
          <cell r="S178">
            <v>0</v>
          </cell>
          <cell r="T178">
            <v>0</v>
          </cell>
          <cell r="U178">
            <v>0</v>
          </cell>
          <cell r="V178">
            <v>0</v>
          </cell>
          <cell r="W178">
            <v>0</v>
          </cell>
          <cell r="Y178">
            <v>43100</v>
          </cell>
          <cell r="Z178">
            <v>0</v>
          </cell>
          <cell r="AA178">
            <v>43100</v>
          </cell>
          <cell r="AC178">
            <v>2200661135</v>
          </cell>
          <cell r="AD178" t="str">
            <v>10.06.2019</v>
          </cell>
        </row>
        <row r="179">
          <cell r="H179" t="str">
            <v>821003143_HDCS_3245369</v>
          </cell>
          <cell r="I179">
            <v>43600</v>
          </cell>
          <cell r="J179">
            <v>29800</v>
          </cell>
          <cell r="K179">
            <v>26600</v>
          </cell>
          <cell r="L179" t="str">
            <v>B)Factura sin saldo ERP/conciliar diferencia valor de factura</v>
          </cell>
          <cell r="M179" t="str">
            <v>FACTURA CANCELADA</v>
          </cell>
          <cell r="Q179" t="str">
            <v>OK</v>
          </cell>
          <cell r="R179">
            <v>26600</v>
          </cell>
          <cell r="S179">
            <v>0</v>
          </cell>
          <cell r="T179">
            <v>0</v>
          </cell>
          <cell r="U179">
            <v>0</v>
          </cell>
          <cell r="V179">
            <v>0</v>
          </cell>
          <cell r="W179">
            <v>0</v>
          </cell>
          <cell r="Y179">
            <v>26600</v>
          </cell>
          <cell r="Z179">
            <v>0</v>
          </cell>
          <cell r="AA179">
            <v>43100</v>
          </cell>
          <cell r="AC179">
            <v>2200661135</v>
          </cell>
          <cell r="AD179" t="str">
            <v>10.06.2019</v>
          </cell>
        </row>
        <row r="180">
          <cell r="H180" t="str">
            <v>821003143_HCSS_451929</v>
          </cell>
          <cell r="I180">
            <v>44930</v>
          </cell>
          <cell r="J180">
            <v>40200</v>
          </cell>
          <cell r="K180">
            <v>36100</v>
          </cell>
          <cell r="L180" t="str">
            <v>B)Factura sin saldo ERP/conciliar diferencia valor de factura</v>
          </cell>
          <cell r="M180" t="str">
            <v>FACTURA CANCELADA</v>
          </cell>
          <cell r="Q180" t="str">
            <v>OK</v>
          </cell>
          <cell r="R180">
            <v>36100</v>
          </cell>
          <cell r="S180">
            <v>0</v>
          </cell>
          <cell r="T180">
            <v>0</v>
          </cell>
          <cell r="U180">
            <v>0</v>
          </cell>
          <cell r="V180">
            <v>0</v>
          </cell>
          <cell r="W180">
            <v>0</v>
          </cell>
          <cell r="Y180">
            <v>36100</v>
          </cell>
          <cell r="Z180">
            <v>0</v>
          </cell>
          <cell r="AA180">
            <v>36100</v>
          </cell>
          <cell r="AC180">
            <v>2201365923</v>
          </cell>
          <cell r="AD180" t="str">
            <v>22.03.2023</v>
          </cell>
        </row>
        <row r="181">
          <cell r="H181" t="str">
            <v>821003143_HDCS_3064024</v>
          </cell>
          <cell r="I181">
            <v>43308</v>
          </cell>
          <cell r="J181">
            <v>127342</v>
          </cell>
          <cell r="K181">
            <v>110942</v>
          </cell>
          <cell r="L181" t="str">
            <v>B)Factura sin saldo ERP/conciliar diferencia valor de factura</v>
          </cell>
          <cell r="M181" t="str">
            <v>FACTURA CANCELADA</v>
          </cell>
          <cell r="Q181" t="str">
            <v>OK</v>
          </cell>
          <cell r="R181">
            <v>16400</v>
          </cell>
          <cell r="S181">
            <v>0</v>
          </cell>
          <cell r="T181">
            <v>0</v>
          </cell>
          <cell r="U181">
            <v>0</v>
          </cell>
          <cell r="V181">
            <v>0</v>
          </cell>
          <cell r="W181">
            <v>0</v>
          </cell>
          <cell r="Y181">
            <v>16400</v>
          </cell>
          <cell r="Z181">
            <v>0</v>
          </cell>
          <cell r="AA181">
            <v>16400</v>
          </cell>
          <cell r="AC181">
            <v>2200545025</v>
          </cell>
          <cell r="AD181" t="str">
            <v>25.09.2018</v>
          </cell>
        </row>
        <row r="182">
          <cell r="H182" t="str">
            <v>821003143_HCSS_489524</v>
          </cell>
          <cell r="I182">
            <v>44994</v>
          </cell>
          <cell r="J182">
            <v>181869</v>
          </cell>
          <cell r="K182">
            <v>181869</v>
          </cell>
          <cell r="L182" t="str">
            <v>C)Glosas total pendiente por respuesta de IPS</v>
          </cell>
          <cell r="M182" t="str">
            <v>FACTURA DEVUELTA</v>
          </cell>
          <cell r="Q182" t="str">
            <v>OK</v>
          </cell>
          <cell r="R182">
            <v>181869</v>
          </cell>
          <cell r="S182">
            <v>0</v>
          </cell>
          <cell r="T182">
            <v>0</v>
          </cell>
          <cell r="U182">
            <v>0</v>
          </cell>
          <cell r="V182">
            <v>0</v>
          </cell>
          <cell r="W182">
            <v>181869</v>
          </cell>
          <cell r="X182" t="str">
            <v>FACTURACION: SE OBJETA FACTURA COMPLETA, SEGUN REVISIONPOR AUDITORIA, ESTAN FACTURANDO TARIFAS SOAT CON LOS CUPSDEL ISS, SI FACTURARAN SOAT DEBE SER CODIGOS CUPS DEL MISMOSOAT, FAVOR CORREGIR PARA SEGUIR CON EL TRAMITE DE PAGO.nanc</v>
          </cell>
          <cell r="Y182">
            <v>0</v>
          </cell>
          <cell r="Z182">
            <v>181869</v>
          </cell>
        </row>
        <row r="183">
          <cell r="H183" t="str">
            <v>821003143_HCSS_48306</v>
          </cell>
          <cell r="I183">
            <v>44215</v>
          </cell>
          <cell r="J183">
            <v>99400</v>
          </cell>
          <cell r="K183">
            <v>99400</v>
          </cell>
          <cell r="L183" t="str">
            <v>C)Glosas total pendiente por respuesta de IPS</v>
          </cell>
          <cell r="M183" t="str">
            <v>FACTURA DEVUELTA</v>
          </cell>
          <cell r="Q183" t="str">
            <v>OK</v>
          </cell>
          <cell r="R183">
            <v>99400</v>
          </cell>
          <cell r="S183">
            <v>0</v>
          </cell>
          <cell r="T183">
            <v>0</v>
          </cell>
          <cell r="U183">
            <v>0</v>
          </cell>
          <cell r="V183">
            <v>0</v>
          </cell>
          <cell r="W183">
            <v>99400</v>
          </cell>
          <cell r="X183" t="str">
            <v>Se devuelve cuenta medica, paciente trabajador de la saludde la entidad facturadora como auxiliar de enfermeria,validar cobro con ARL de acuerdo.nc</v>
          </cell>
          <cell r="Y183">
            <v>0</v>
          </cell>
          <cell r="Z183">
            <v>99400</v>
          </cell>
        </row>
        <row r="184">
          <cell r="H184" t="str">
            <v>821003143_HCSS_49372</v>
          </cell>
          <cell r="I184">
            <v>44216</v>
          </cell>
          <cell r="J184">
            <v>99400</v>
          </cell>
          <cell r="K184">
            <v>99400</v>
          </cell>
          <cell r="L184" t="str">
            <v>C)Glosas total pendiente por respuesta de IPS</v>
          </cell>
          <cell r="M184" t="str">
            <v>FACTURA DEVUELTA</v>
          </cell>
          <cell r="Q184" t="str">
            <v>OK</v>
          </cell>
          <cell r="R184">
            <v>99400</v>
          </cell>
          <cell r="S184">
            <v>0</v>
          </cell>
          <cell r="T184">
            <v>0</v>
          </cell>
          <cell r="U184">
            <v>0</v>
          </cell>
          <cell r="V184">
            <v>0</v>
          </cell>
          <cell r="W184">
            <v>99400</v>
          </cell>
          <cell r="X184" t="str">
            <v>SE DEVUELVE FACTURA PORQUE ESTÁ MAL FACTURADO EL CODIGOCUPS 906340 SARS COV2, DEBEN FACTRUARLO COMO examen directofresco de cualquier muestra codigo 901304.nc</v>
          </cell>
          <cell r="Y184">
            <v>0</v>
          </cell>
          <cell r="Z184">
            <v>99400</v>
          </cell>
        </row>
        <row r="185">
          <cell r="H185" t="str">
            <v>821003143_HCSS_64997</v>
          </cell>
          <cell r="I185">
            <v>44244</v>
          </cell>
          <cell r="J185">
            <v>99400</v>
          </cell>
          <cell r="K185">
            <v>99400</v>
          </cell>
          <cell r="L185" t="str">
            <v>C)Glosas total pendiente por respuesta de IPS</v>
          </cell>
          <cell r="M185" t="str">
            <v>FACTURA DEVUELTA</v>
          </cell>
          <cell r="Q185" t="str">
            <v>OK</v>
          </cell>
          <cell r="R185">
            <v>99400</v>
          </cell>
          <cell r="S185">
            <v>0</v>
          </cell>
          <cell r="T185">
            <v>0</v>
          </cell>
          <cell r="U185">
            <v>0</v>
          </cell>
          <cell r="V185">
            <v>0</v>
          </cell>
          <cell r="W185">
            <v>99400</v>
          </cell>
          <cell r="X185" t="str">
            <v>se realiza devolucion de la factura, al validar la informacino se evidencia  soporte de SISMUESTRA ni reporte de laborat requisito exigido bajo la resolucion 1463 a partir del 25agosto de</v>
          </cell>
          <cell r="Y185">
            <v>0</v>
          </cell>
          <cell r="Z185">
            <v>99400</v>
          </cell>
        </row>
        <row r="186">
          <cell r="H186" t="str">
            <v>821003143_HCSS_65239</v>
          </cell>
          <cell r="I186">
            <v>44245</v>
          </cell>
          <cell r="J186">
            <v>99400</v>
          </cell>
          <cell r="K186">
            <v>99400</v>
          </cell>
          <cell r="L186" t="str">
            <v>C)Glosas total pendiente por respuesta de IPS</v>
          </cell>
          <cell r="M186" t="str">
            <v>FACTURA DEVUELTA</v>
          </cell>
          <cell r="Q186" t="str">
            <v>OK</v>
          </cell>
          <cell r="R186">
            <v>99400</v>
          </cell>
          <cell r="S186">
            <v>0</v>
          </cell>
          <cell r="T186">
            <v>0</v>
          </cell>
          <cell r="U186">
            <v>0</v>
          </cell>
          <cell r="V186">
            <v>0</v>
          </cell>
          <cell r="W186">
            <v>99400</v>
          </cell>
          <cell r="X186" t="str">
            <v>se realiza devolucion de la factura, al validar la informacino se evidencia  soporte de SISMUESTRA ni reporte delaboratorio bajo la resolucion 1463 a partir del 25 de Agostdel 2020. La norma es trasversal para todos los casos   NC</v>
          </cell>
          <cell r="Y186">
            <v>0</v>
          </cell>
          <cell r="Z186">
            <v>99400</v>
          </cell>
        </row>
        <row r="187">
          <cell r="H187" t="str">
            <v>821003143_HCSS_67757</v>
          </cell>
          <cell r="I187">
            <v>44250</v>
          </cell>
          <cell r="J187">
            <v>99400</v>
          </cell>
          <cell r="K187">
            <v>99400</v>
          </cell>
          <cell r="L187" t="str">
            <v>C)Glosas total pendiente por respuesta de IPS</v>
          </cell>
          <cell r="M187" t="str">
            <v>FACTURA DEVUELTA</v>
          </cell>
          <cell r="Q187" t="str">
            <v>OK</v>
          </cell>
          <cell r="R187">
            <v>99400</v>
          </cell>
          <cell r="S187">
            <v>0</v>
          </cell>
          <cell r="T187">
            <v>0</v>
          </cell>
          <cell r="U187">
            <v>0</v>
          </cell>
          <cell r="V187">
            <v>0</v>
          </cell>
          <cell r="W187">
            <v>99400</v>
          </cell>
          <cell r="X187" t="str">
            <v>se realiza devolucion factura, al validar la informacionno se evidencia soporte de SISMUESTRA ni resultado dellaboratorio bajo la resolucion 1463 a partir del 25 de Agostdel 2020. La norma es trasversal para todos los casos covid.</v>
          </cell>
          <cell r="Y187">
            <v>0</v>
          </cell>
          <cell r="Z187">
            <v>99400</v>
          </cell>
        </row>
        <row r="188">
          <cell r="H188" t="str">
            <v>821003143_HCSS_85550</v>
          </cell>
          <cell r="I188">
            <v>44279</v>
          </cell>
          <cell r="J188">
            <v>99400</v>
          </cell>
          <cell r="K188">
            <v>99400</v>
          </cell>
          <cell r="L188" t="str">
            <v>C)Glosas total pendiente por respuesta de IPS</v>
          </cell>
          <cell r="M188" t="str">
            <v>FACTURA DEVUELTA</v>
          </cell>
          <cell r="Q188" t="str">
            <v>OK</v>
          </cell>
          <cell r="R188">
            <v>99400</v>
          </cell>
          <cell r="S188">
            <v>0</v>
          </cell>
          <cell r="T188">
            <v>0</v>
          </cell>
          <cell r="U188">
            <v>0</v>
          </cell>
          <cell r="V188">
            <v>0</v>
          </cell>
          <cell r="W188">
            <v>99400</v>
          </cell>
          <cell r="X188" t="str">
            <v>SE DEVUELVE FACTURA SERVICIO COVID. NO SE ENCUENTRA EN SISMUUESTRA CODIGO FACTURADO 906340 AUTORIZADO 210838516259310POR $ 80.832 REVISAR VALOR FACTURADO.GLADYS</v>
          </cell>
          <cell r="Y188">
            <v>0</v>
          </cell>
          <cell r="Z188">
            <v>99400</v>
          </cell>
        </row>
        <row r="189">
          <cell r="H189" t="str">
            <v>821003143_HCSS_96817</v>
          </cell>
          <cell r="I189">
            <v>44296</v>
          </cell>
          <cell r="J189">
            <v>266903</v>
          </cell>
          <cell r="K189">
            <v>266903</v>
          </cell>
          <cell r="L189" t="str">
            <v>C)Glosas total pendiente por respuesta de IPS</v>
          </cell>
          <cell r="M189" t="str">
            <v>FACTURA DEVUELTA</v>
          </cell>
          <cell r="Q189" t="str">
            <v>OK</v>
          </cell>
          <cell r="R189">
            <v>266903</v>
          </cell>
          <cell r="S189">
            <v>0</v>
          </cell>
          <cell r="T189">
            <v>0</v>
          </cell>
          <cell r="U189">
            <v>0</v>
          </cell>
          <cell r="V189">
            <v>0</v>
          </cell>
          <cell r="W189">
            <v>266903</v>
          </cell>
          <cell r="X189" t="str">
            <v>SE DEVUELVE FACTURA COVID NO SE EVIDENCIA RESULTADO DE LABORATORIO. SE REALIZA 2 NOTIFICACIONES VIA CORREOhospital@hdcentenario.gov.co; cartera@hcentenrio.gov.co LOSDIAS viernes 14/05/2021 6:38 p. m. Y sábado 22/05/2021 10:08SOLICITANDO SOPORTE PARA NO REALIZAR DEVOLUCION.SE PROCEDE A LA DEVOLUCION. FAVOR ANEXAR SOPORTES DANDOCUMPLIMIENTO A LA RES1463/20.GLADYS VIVAS</v>
          </cell>
          <cell r="Y189">
            <v>0</v>
          </cell>
          <cell r="Z189">
            <v>266903</v>
          </cell>
        </row>
        <row r="190">
          <cell r="H190" t="str">
            <v>821003143_HCSS_490345</v>
          </cell>
          <cell r="I190">
            <v>44995</v>
          </cell>
          <cell r="J190">
            <v>366681</v>
          </cell>
          <cell r="K190">
            <v>366681</v>
          </cell>
          <cell r="L190" t="str">
            <v>C)Glosas total pendiente por respuesta de IPS</v>
          </cell>
          <cell r="M190" t="str">
            <v>FACTURA DEVUELTA</v>
          </cell>
          <cell r="Q190" t="str">
            <v>OK</v>
          </cell>
          <cell r="R190">
            <v>366681</v>
          </cell>
          <cell r="S190">
            <v>0</v>
          </cell>
          <cell r="T190">
            <v>0</v>
          </cell>
          <cell r="U190">
            <v>0</v>
          </cell>
          <cell r="V190">
            <v>0</v>
          </cell>
          <cell r="W190">
            <v>366681</v>
          </cell>
          <cell r="X190" t="str">
            <v>FACTURACION: SE OBJETA FACTURA COMPLETA, POR REVISION DEAUDITORIA MEDIC, ESTAN FACTURANDO TARIFAS SOAT CON LOS CUPSDEL ISS, SI FACTURARAN SOAT DEBE SER CODIGOS CUPS DEL MISMOSOAT, FAVOR CORREGIR PARA SEGUIR CON EL TRAMITE DE PAGO. NC</v>
          </cell>
          <cell r="Y190">
            <v>0</v>
          </cell>
          <cell r="Z190">
            <v>366681</v>
          </cell>
        </row>
        <row r="191">
          <cell r="H191" t="str">
            <v>821003143_HCSS_494474</v>
          </cell>
          <cell r="I191">
            <v>45002</v>
          </cell>
          <cell r="J191">
            <v>1214488</v>
          </cell>
          <cell r="K191">
            <v>1214488</v>
          </cell>
          <cell r="L191" t="str">
            <v>C)Glosas total pendiente por respuesta de IPS</v>
          </cell>
          <cell r="M191" t="str">
            <v>FACTURA DEVUELTA</v>
          </cell>
          <cell r="Q191" t="str">
            <v>OK</v>
          </cell>
          <cell r="R191">
            <v>1214488</v>
          </cell>
          <cell r="S191">
            <v>0</v>
          </cell>
          <cell r="T191">
            <v>0</v>
          </cell>
          <cell r="U191">
            <v>0</v>
          </cell>
          <cell r="V191">
            <v>0</v>
          </cell>
          <cell r="W191">
            <v>1214488</v>
          </cell>
          <cell r="X191" t="str">
            <v>FACTURACION: SE OBJETA FACTURA COMPLETA, POR REVISION DEAUDITORIA MEDICA, ESTAN FACTURANDO TARIFAS SOAT CON LOS CUPSDEL ISS, SI FACTURARAN SOAT DEBE SER CODIGOS CUPS DEL MISMOSOAT, FAVOR CORREGIR PARA SEGUIR CON EL TRAMITE DE PAGO.nanc</v>
          </cell>
          <cell r="Y191">
            <v>0</v>
          </cell>
          <cell r="Z191">
            <v>1214488</v>
          </cell>
        </row>
        <row r="192">
          <cell r="H192" t="str">
            <v>821003143_HCSS_115241</v>
          </cell>
          <cell r="I192">
            <v>44327</v>
          </cell>
          <cell r="J192">
            <v>5446</v>
          </cell>
          <cell r="K192">
            <v>5446</v>
          </cell>
          <cell r="L192" t="str">
            <v>C)Glosas total pendiente por respuesta de IPS</v>
          </cell>
          <cell r="M192" t="str">
            <v>FACTURA DEVUELTA</v>
          </cell>
          <cell r="Q192" t="str">
            <v>OK</v>
          </cell>
          <cell r="R192">
            <v>5446</v>
          </cell>
          <cell r="S192">
            <v>0</v>
          </cell>
          <cell r="T192">
            <v>0</v>
          </cell>
          <cell r="U192">
            <v>0</v>
          </cell>
          <cell r="V192">
            <v>0</v>
          </cell>
          <cell r="W192">
            <v>5446</v>
          </cell>
          <cell r="X192" t="str">
            <v>SE DEVUELVE FACTURA PORQUE ESTAN COBRANDO LA MISMA VACUNAEN LA FACTURA HCSS 117466 Y NO REGISTRA EN EL PAIWEB.NC</v>
          </cell>
          <cell r="Y192">
            <v>0</v>
          </cell>
          <cell r="Z192">
            <v>5446</v>
          </cell>
        </row>
        <row r="193">
          <cell r="H193" t="str">
            <v>821003143_HCSS_117466</v>
          </cell>
          <cell r="I193">
            <v>44330</v>
          </cell>
          <cell r="J193">
            <v>5446</v>
          </cell>
          <cell r="K193">
            <v>5446</v>
          </cell>
          <cell r="L193" t="str">
            <v>C)Glosas total pendiente por respuesta de IPS</v>
          </cell>
          <cell r="M193" t="str">
            <v>FACTURA DEVUELTA</v>
          </cell>
          <cell r="Q193" t="str">
            <v>OK</v>
          </cell>
          <cell r="R193">
            <v>5446</v>
          </cell>
          <cell r="S193">
            <v>0</v>
          </cell>
          <cell r="T193">
            <v>0</v>
          </cell>
          <cell r="U193">
            <v>0</v>
          </cell>
          <cell r="V193">
            <v>0</v>
          </cell>
          <cell r="W193">
            <v>5446</v>
          </cell>
          <cell r="X193" t="str">
            <v>LA VACUNA 993520 COMBINADA CONTRA SARAMPION Y RUBEOLANO ESTA REGISTRADA EN EL PAIWEB Y ESTA REPETIDA EN LA FACTURHCSS 115241, FAVOR VERIFICAR PARA TRAMITE DE PAGO.NC</v>
          </cell>
          <cell r="Y193">
            <v>0</v>
          </cell>
          <cell r="Z193">
            <v>5446</v>
          </cell>
        </row>
        <row r="194">
          <cell r="H194" t="str">
            <v>821003143_HCSS_354791</v>
          </cell>
          <cell r="I194">
            <v>44754</v>
          </cell>
          <cell r="J194">
            <v>27333</v>
          </cell>
          <cell r="K194">
            <v>27333</v>
          </cell>
          <cell r="L194" t="str">
            <v>C)Glosas total pendiente por respuesta de IPS</v>
          </cell>
          <cell r="M194" t="str">
            <v>FACTURA DEVUELTA</v>
          </cell>
          <cell r="Q194" t="str">
            <v>OK</v>
          </cell>
          <cell r="R194">
            <v>27333</v>
          </cell>
          <cell r="S194">
            <v>0</v>
          </cell>
          <cell r="T194">
            <v>0</v>
          </cell>
          <cell r="U194">
            <v>0</v>
          </cell>
          <cell r="V194">
            <v>0</v>
          </cell>
          <cell r="W194">
            <v>27333</v>
          </cell>
          <cell r="X194" t="str">
            <v>AUT SE DEVUEVLE FACTURA NO HAY AUTORIZACION PARA EL SERVICIO FACTURADO GESTIONAR CON EL AREA ENCARGADA DE AUTORIZACIONESPARA PODER DAR TRAMITE DE PAGO NECESITAMOS AUT DE 15 DIGIOTS.MILENA</v>
          </cell>
          <cell r="Y194">
            <v>0</v>
          </cell>
          <cell r="Z194">
            <v>27333</v>
          </cell>
        </row>
        <row r="195">
          <cell r="H195" t="str">
            <v>821003143_HCSS_358024</v>
          </cell>
          <cell r="I195">
            <v>44760</v>
          </cell>
          <cell r="J195">
            <v>12333</v>
          </cell>
          <cell r="K195">
            <v>12333</v>
          </cell>
          <cell r="L195" t="str">
            <v>C)Glosas total pendiente por respuesta de IPS</v>
          </cell>
          <cell r="M195" t="str">
            <v>FACTURA DEVUELTA</v>
          </cell>
          <cell r="Q195" t="str">
            <v>OK</v>
          </cell>
          <cell r="R195">
            <v>12333</v>
          </cell>
          <cell r="S195">
            <v>0</v>
          </cell>
          <cell r="T195">
            <v>0</v>
          </cell>
          <cell r="U195">
            <v>0</v>
          </cell>
          <cell r="V195">
            <v>0</v>
          </cell>
          <cell r="W195">
            <v>12333</v>
          </cell>
          <cell r="X195" t="str">
            <v>AUT SE DEVUELVE FACTURA LA AUTORIZACION QUE ENVIAN221758516276755 YA CANCELADA EN LA FACTURA HCSS 348502MILENA</v>
          </cell>
          <cell r="Y195">
            <v>0</v>
          </cell>
          <cell r="Z195">
            <v>12333</v>
          </cell>
        </row>
        <row r="196">
          <cell r="H196" t="str">
            <v>821003143_HCSS_319516</v>
          </cell>
          <cell r="I196">
            <v>44686</v>
          </cell>
          <cell r="J196">
            <v>6000</v>
          </cell>
          <cell r="K196">
            <v>6000</v>
          </cell>
          <cell r="L196" t="str">
            <v>C)Glosas total pendiente por respuesta de IPS</v>
          </cell>
          <cell r="M196" t="str">
            <v>FACTURA DEVUELTA</v>
          </cell>
          <cell r="Q196" t="str">
            <v>OK</v>
          </cell>
          <cell r="R196">
            <v>6000</v>
          </cell>
          <cell r="S196">
            <v>0</v>
          </cell>
          <cell r="T196">
            <v>0</v>
          </cell>
          <cell r="U196">
            <v>0</v>
          </cell>
          <cell r="V196">
            <v>0</v>
          </cell>
          <cell r="W196">
            <v>6000</v>
          </cell>
          <cell r="X196" t="str">
            <v>PAIWEB: SE DEVUELVE FACTURA CON SOPORTES COMPLETOSY ORIGINALES, YA QUE NO SE EVIDENCIA REGISTRO DEL USUARIOEN EL PAI WEB. FAVOR VERIFICAR PARA TRAMITE DE PAGONANCY</v>
          </cell>
          <cell r="Y196">
            <v>0</v>
          </cell>
          <cell r="Z196">
            <v>6000</v>
          </cell>
        </row>
        <row r="197">
          <cell r="H197" t="str">
            <v>821003143_HCSS_321468</v>
          </cell>
          <cell r="I197">
            <v>44691</v>
          </cell>
          <cell r="J197">
            <v>6000</v>
          </cell>
          <cell r="K197">
            <v>6000</v>
          </cell>
          <cell r="L197" t="str">
            <v>C)Glosas total pendiente por respuesta de IPS</v>
          </cell>
          <cell r="M197" t="str">
            <v>FACTURA DEVUELTA</v>
          </cell>
          <cell r="Q197" t="str">
            <v>OK</v>
          </cell>
          <cell r="R197">
            <v>6000</v>
          </cell>
          <cell r="S197">
            <v>0</v>
          </cell>
          <cell r="T197">
            <v>0</v>
          </cell>
          <cell r="U197">
            <v>0</v>
          </cell>
          <cell r="V197">
            <v>0</v>
          </cell>
          <cell r="W197">
            <v>6000</v>
          </cell>
          <cell r="X197" t="str">
            <v>PAIWEB: SE DEVUELVE FACTURA CON SOPORTES COMPLETOSY ORIGINALES, YA QUE NO SE EVIDENCIA REGISTRO DEL USUARIOEN EL PAI WEB. FAVOR VERIFICAR PARA TRAMITE DE PAGONANCY</v>
          </cell>
          <cell r="Y197">
            <v>0</v>
          </cell>
          <cell r="Z197">
            <v>6000</v>
          </cell>
        </row>
        <row r="198">
          <cell r="H198" t="str">
            <v>821003143_HCSS_325043</v>
          </cell>
          <cell r="I198">
            <v>44697</v>
          </cell>
          <cell r="J198">
            <v>269021</v>
          </cell>
          <cell r="K198">
            <v>269021</v>
          </cell>
          <cell r="L198" t="str">
            <v>C)Glosas total pendiente por respuesta de IPS</v>
          </cell>
          <cell r="M198" t="str">
            <v>FACTURA DEVUELTA</v>
          </cell>
          <cell r="Q198" t="str">
            <v>OK</v>
          </cell>
          <cell r="R198">
            <v>269021</v>
          </cell>
          <cell r="S198">
            <v>0</v>
          </cell>
          <cell r="T198">
            <v>0</v>
          </cell>
          <cell r="U198">
            <v>0</v>
          </cell>
          <cell r="V198">
            <v>0</v>
          </cell>
          <cell r="W198">
            <v>269021</v>
          </cell>
          <cell r="X198" t="str">
            <v>AUT: SE DEVUELVE FACTURA PORQUE LA AUT 220388692764670 YAFUE CANCELADA EN LA FACTURA HCSS 338910, 1RA CONSULTA EL07/02/2022 Y RECONSULTA EL 08/02/2022, POR FAVOR SOLICITARAUT PARA LA URGENCIA DEL 07/02/2022 HORA 7:23 PM.   NANCY</v>
          </cell>
          <cell r="Y198">
            <v>0</v>
          </cell>
          <cell r="Z198">
            <v>269021</v>
          </cell>
        </row>
        <row r="199">
          <cell r="H199" t="str">
            <v>821003143_HCSS_332269</v>
          </cell>
          <cell r="I199">
            <v>44712</v>
          </cell>
          <cell r="J199">
            <v>101667</v>
          </cell>
          <cell r="K199">
            <v>101667</v>
          </cell>
          <cell r="L199" t="str">
            <v>C)Glosas total pendiente por respuesta de IPS</v>
          </cell>
          <cell r="M199" t="str">
            <v>FACTURA DEVUELTA</v>
          </cell>
          <cell r="Q199" t="str">
            <v>OK</v>
          </cell>
          <cell r="R199">
            <v>101667</v>
          </cell>
          <cell r="S199">
            <v>0</v>
          </cell>
          <cell r="T199">
            <v>0</v>
          </cell>
          <cell r="U199">
            <v>0</v>
          </cell>
          <cell r="V199">
            <v>0</v>
          </cell>
          <cell r="W199">
            <v>101667</v>
          </cell>
          <cell r="X199" t="str">
            <v>AUT SE DEVUELVE FACTURA LA AUTORIZACION QUE ENVIAN221448516310879 ESTA YA CANCELADA EN LA FACTURA HCSS 336609MILENA</v>
          </cell>
          <cell r="Y199">
            <v>0</v>
          </cell>
          <cell r="Z199">
            <v>101667</v>
          </cell>
        </row>
        <row r="200">
          <cell r="H200" t="str">
            <v>821003143_HCSS_391074</v>
          </cell>
          <cell r="I200">
            <v>44819</v>
          </cell>
          <cell r="J200">
            <v>6000</v>
          </cell>
          <cell r="K200">
            <v>6000</v>
          </cell>
          <cell r="L200" t="str">
            <v>C)Glosas total pendiente por respuesta de IPS</v>
          </cell>
          <cell r="M200" t="str">
            <v>FACTURA DEVUELTA</v>
          </cell>
          <cell r="Q200" t="str">
            <v>OK</v>
          </cell>
          <cell r="R200">
            <v>6000</v>
          </cell>
          <cell r="S200">
            <v>0</v>
          </cell>
          <cell r="T200">
            <v>0</v>
          </cell>
          <cell r="U200">
            <v>0</v>
          </cell>
          <cell r="V200">
            <v>0</v>
          </cell>
          <cell r="W200">
            <v>6000</v>
          </cell>
          <cell r="X200" t="str">
            <v>PAIWEB: Se hace dev de fact con soportes completos yoriginales, NO se evidencia registro del usuario en elPAIWEB. Favor verificar para tramite de pago.NANCY</v>
          </cell>
          <cell r="Y200">
            <v>0</v>
          </cell>
          <cell r="Z200">
            <v>6000</v>
          </cell>
        </row>
        <row r="201">
          <cell r="H201" t="str">
            <v>821003143_HCSS_391084</v>
          </cell>
          <cell r="I201">
            <v>44819</v>
          </cell>
          <cell r="J201">
            <v>6000</v>
          </cell>
          <cell r="K201">
            <v>6000</v>
          </cell>
          <cell r="L201" t="str">
            <v>C)Glosas total pendiente por respuesta de IPS</v>
          </cell>
          <cell r="M201" t="str">
            <v>FACTURA DEVUELTA</v>
          </cell>
          <cell r="Q201" t="str">
            <v>OK</v>
          </cell>
          <cell r="R201">
            <v>6000</v>
          </cell>
          <cell r="S201">
            <v>0</v>
          </cell>
          <cell r="T201">
            <v>0</v>
          </cell>
          <cell r="U201">
            <v>0</v>
          </cell>
          <cell r="V201">
            <v>0</v>
          </cell>
          <cell r="W201">
            <v>6000</v>
          </cell>
          <cell r="X201" t="str">
            <v>PAIWEB: Se hace dev de fact con soportes completos yoriginales, NO se evidencia registro del usuario en elPAIWEB. Favor verificar para tramite de pago.NANCY</v>
          </cell>
          <cell r="Y201">
            <v>0</v>
          </cell>
          <cell r="Z201">
            <v>6000</v>
          </cell>
        </row>
        <row r="202">
          <cell r="H202" t="str">
            <v>821003143_HCSS_391167</v>
          </cell>
          <cell r="I202">
            <v>44819</v>
          </cell>
          <cell r="J202">
            <v>6000</v>
          </cell>
          <cell r="K202">
            <v>6000</v>
          </cell>
          <cell r="L202" t="str">
            <v>C)Glosas total pendiente por respuesta de IPS</v>
          </cell>
          <cell r="M202" t="str">
            <v>FACTURA DEVUELTA</v>
          </cell>
          <cell r="Q202" t="str">
            <v>OK</v>
          </cell>
          <cell r="R202">
            <v>6000</v>
          </cell>
          <cell r="S202">
            <v>0</v>
          </cell>
          <cell r="T202">
            <v>0</v>
          </cell>
          <cell r="U202">
            <v>0</v>
          </cell>
          <cell r="V202">
            <v>0</v>
          </cell>
          <cell r="W202">
            <v>6000</v>
          </cell>
          <cell r="X202" t="str">
            <v>PAIWEB: Se hace dev de fact con soportes completos yoriginales, NO se evidencia registro del usuario en elPAIWEB. Favor verificar para tramite de pago.NANCY</v>
          </cell>
          <cell r="Y202">
            <v>0</v>
          </cell>
          <cell r="Z202">
            <v>6000</v>
          </cell>
        </row>
        <row r="203">
          <cell r="H203" t="str">
            <v>821003143_HCSS_397009</v>
          </cell>
          <cell r="I203">
            <v>44828</v>
          </cell>
          <cell r="J203">
            <v>3074</v>
          </cell>
          <cell r="K203">
            <v>3074</v>
          </cell>
          <cell r="L203" t="str">
            <v>C)Glosas total pendiente por respuesta de IPS</v>
          </cell>
          <cell r="M203" t="str">
            <v>FACTURA DEVUELTA</v>
          </cell>
          <cell r="Q203" t="str">
            <v>OK</v>
          </cell>
          <cell r="R203">
            <v>3074</v>
          </cell>
          <cell r="S203">
            <v>0</v>
          </cell>
          <cell r="T203">
            <v>0</v>
          </cell>
          <cell r="U203">
            <v>0</v>
          </cell>
          <cell r="V203">
            <v>0</v>
          </cell>
          <cell r="W203">
            <v>3074</v>
          </cell>
          <cell r="X203" t="str">
            <v>AUT SE DEVUELVE FACTURA LA AUTORIZACION QUE ENVIAN220348662145183 EST YA CANCELADA EN LA FACTURA HCSS 324696DEBIERON FACTURAR TODO EN LA MISMA FACTURA NO SE PUEDE PAGAROTRA FACTURA CON AUTORIZACION QUE YA ESTA PAGA.SE DEVUELVEFACTURA FACTURAN CATETAR .MILENA</v>
          </cell>
          <cell r="Y203">
            <v>0</v>
          </cell>
          <cell r="Z203">
            <v>3074</v>
          </cell>
        </row>
        <row r="204">
          <cell r="H204" t="str">
            <v>821003143_HCSS_373317</v>
          </cell>
          <cell r="I204">
            <v>44790</v>
          </cell>
          <cell r="J204">
            <v>3073168</v>
          </cell>
          <cell r="K204">
            <v>3073168</v>
          </cell>
          <cell r="L204" t="str">
            <v>C)Glosas total pendiente por respuesta de IPS</v>
          </cell>
          <cell r="M204" t="str">
            <v>FACTURA DEVUELTA</v>
          </cell>
          <cell r="Q204" t="str">
            <v>OK</v>
          </cell>
          <cell r="R204">
            <v>3073168</v>
          </cell>
          <cell r="S204">
            <v>0</v>
          </cell>
          <cell r="T204">
            <v>0</v>
          </cell>
          <cell r="U204">
            <v>0</v>
          </cell>
          <cell r="V204">
            <v>0</v>
          </cell>
          <cell r="W204">
            <v>3073168</v>
          </cell>
          <cell r="X204" t="str">
            <v>FACTURACION: se devuelve, por favor validar los servciosfacturados, dentro de un mismo PFP está la fact HCSS373317 yHCSS 364145 con los mismos servicios prestados y la mismafecha de ingreso 27/07/2022.      NANCY</v>
          </cell>
          <cell r="Y204">
            <v>0</v>
          </cell>
          <cell r="Z204">
            <v>3073168</v>
          </cell>
        </row>
        <row r="205">
          <cell r="H205" t="str">
            <v>821003143_HCSS_375178</v>
          </cell>
          <cell r="I205">
            <v>44793</v>
          </cell>
          <cell r="J205">
            <v>6000</v>
          </cell>
          <cell r="K205">
            <v>6000</v>
          </cell>
          <cell r="L205" t="str">
            <v>C)Glosas total pendiente por respuesta de IPS</v>
          </cell>
          <cell r="M205" t="str">
            <v>FACTURA DEVUELTA</v>
          </cell>
          <cell r="Q205" t="str">
            <v>OK</v>
          </cell>
          <cell r="R205">
            <v>6000</v>
          </cell>
          <cell r="S205">
            <v>0</v>
          </cell>
          <cell r="T205">
            <v>0</v>
          </cell>
          <cell r="U205">
            <v>0</v>
          </cell>
          <cell r="V205">
            <v>0</v>
          </cell>
          <cell r="W205">
            <v>6000</v>
          </cell>
          <cell r="X205" t="str">
            <v>PAIWEB: Se hace dev de fact con soportes completos yoriginales, NO se evidencia registro del usuario en elPAIWEB. Favor verificar para tramite de pago.NANCY</v>
          </cell>
          <cell r="Y205">
            <v>0</v>
          </cell>
          <cell r="Z205">
            <v>6000</v>
          </cell>
        </row>
        <row r="206">
          <cell r="H206" t="str">
            <v>821003143_HCSS_127098</v>
          </cell>
          <cell r="I206">
            <v>44345</v>
          </cell>
          <cell r="J206">
            <v>5112141</v>
          </cell>
          <cell r="K206">
            <v>197876</v>
          </cell>
          <cell r="L206" t="str">
            <v>C)Glosas total pendiente por respuesta de IPS</v>
          </cell>
          <cell r="M206" t="str">
            <v>FACTURA DEVUELTA</v>
          </cell>
          <cell r="Q206" t="str">
            <v>OK</v>
          </cell>
          <cell r="R206">
            <v>5112141</v>
          </cell>
          <cell r="S206">
            <v>0</v>
          </cell>
          <cell r="T206">
            <v>0</v>
          </cell>
          <cell r="U206">
            <v>0</v>
          </cell>
          <cell r="V206">
            <v>0</v>
          </cell>
          <cell r="W206">
            <v>197876</v>
          </cell>
          <cell r="X206" t="str">
            <v>SE GLOSA POR PERTINENCIA MEDICA DRA MAIBER ACEVEDO1. Electrocardiogramas facturan 6 soportan 6 interpretan 2(( Evoluciones Mayo 26 4:30 hrs- 7:30 hrs)Al no estar interprdos en la HC se consideran no pertinentes. Además solicitanAdemás solicitan 5 EKG (2:34 am- 7:28 am- antes durante y de despues de la Trombolisis).KEVIN YALANDA</v>
          </cell>
          <cell r="Y206">
            <v>4914265</v>
          </cell>
          <cell r="Z206">
            <v>197876</v>
          </cell>
        </row>
        <row r="207">
          <cell r="H207" t="str">
            <v>821003143_HCSS_121747</v>
          </cell>
          <cell r="I207">
            <v>44337</v>
          </cell>
          <cell r="J207">
            <v>99423</v>
          </cell>
          <cell r="K207">
            <v>99423</v>
          </cell>
          <cell r="L207" t="str">
            <v>C)Glosas total pendiente por respuesta de IPS/conciliar diferencia valor de factura</v>
          </cell>
          <cell r="M207" t="str">
            <v>GLOSA POR CONCILIAR</v>
          </cell>
          <cell r="Q207" t="str">
            <v>OK</v>
          </cell>
          <cell r="R207">
            <v>99423</v>
          </cell>
          <cell r="S207">
            <v>0</v>
          </cell>
          <cell r="T207">
            <v>0</v>
          </cell>
          <cell r="U207">
            <v>0</v>
          </cell>
          <cell r="V207">
            <v>0</v>
          </cell>
          <cell r="W207">
            <v>18591</v>
          </cell>
          <cell r="X207" t="str">
            <v>MAYOR VALOR FACTURADO RES.1463 INDICA QUE EL VALOR DE 906340ES DE $80.832, POR LO CUAL SE GLOSA $18.591KEVIN YALANDA</v>
          </cell>
          <cell r="Y207">
            <v>80832</v>
          </cell>
          <cell r="Z207">
            <v>18591</v>
          </cell>
        </row>
        <row r="208">
          <cell r="H208" t="str">
            <v>821003143_HCSS_125448</v>
          </cell>
          <cell r="I208">
            <v>44342</v>
          </cell>
          <cell r="J208">
            <v>99423</v>
          </cell>
          <cell r="K208">
            <v>99423</v>
          </cell>
          <cell r="L208" t="str">
            <v>C)Glosas total pendiente por respuesta de IPS/conciliar diferencia valor de factura</v>
          </cell>
          <cell r="M208" t="str">
            <v>GLOSA POR CONCILIAR</v>
          </cell>
          <cell r="Q208" t="str">
            <v>OK</v>
          </cell>
          <cell r="R208">
            <v>99423</v>
          </cell>
          <cell r="S208">
            <v>0</v>
          </cell>
          <cell r="T208">
            <v>0</v>
          </cell>
          <cell r="U208">
            <v>0</v>
          </cell>
          <cell r="V208">
            <v>0</v>
          </cell>
          <cell r="W208">
            <v>18591</v>
          </cell>
          <cell r="X208" t="str">
            <v>MAYOR VALOR FACTURADO - RESOL.1463. INDICA QUE CUPS 906340$80.832 POR LO CUAL SE GLOSA $18.591.KEVIN YALANDA</v>
          </cell>
          <cell r="Y208">
            <v>80832</v>
          </cell>
          <cell r="Z208">
            <v>18591</v>
          </cell>
        </row>
        <row r="209">
          <cell r="H209" t="str">
            <v>821003143_HCSS_126069</v>
          </cell>
          <cell r="I209">
            <v>44343</v>
          </cell>
          <cell r="J209">
            <v>99423</v>
          </cell>
          <cell r="K209">
            <v>99423</v>
          </cell>
          <cell r="L209" t="str">
            <v>C)Glosas total pendiente por respuesta de IPS/conciliar diferencia valor de factura</v>
          </cell>
          <cell r="M209" t="str">
            <v>GLOSA POR CONCILIAR</v>
          </cell>
          <cell r="Q209" t="str">
            <v>OK</v>
          </cell>
          <cell r="R209">
            <v>99423</v>
          </cell>
          <cell r="S209">
            <v>0</v>
          </cell>
          <cell r="T209">
            <v>0</v>
          </cell>
          <cell r="U209">
            <v>0</v>
          </cell>
          <cell r="V209">
            <v>0</v>
          </cell>
          <cell r="W209">
            <v>18591</v>
          </cell>
          <cell r="X209" t="str">
            <v>MAYOR VALOR FACTURADO RES. 1463 VALOR DE 906340 ES DE$80.832VALOR GLOSA DE $18.591KEVIN YALANDA</v>
          </cell>
          <cell r="Y209">
            <v>80832</v>
          </cell>
          <cell r="Z209">
            <v>18591</v>
          </cell>
        </row>
        <row r="210">
          <cell r="H210" t="str">
            <v>821003143_HCSS_103103</v>
          </cell>
          <cell r="I210">
            <v>44306</v>
          </cell>
          <cell r="J210">
            <v>99423</v>
          </cell>
          <cell r="K210">
            <v>99423</v>
          </cell>
          <cell r="L210" t="str">
            <v>C)Glosas total pendiente por respuesta de IPS/conciliar diferencia valor de factura</v>
          </cell>
          <cell r="M210" t="str">
            <v>GLOSA POR CONCILIAR</v>
          </cell>
          <cell r="Q210" t="str">
            <v>OK</v>
          </cell>
          <cell r="R210">
            <v>99423</v>
          </cell>
          <cell r="S210">
            <v>0</v>
          </cell>
          <cell r="T210">
            <v>0</v>
          </cell>
          <cell r="U210">
            <v>0</v>
          </cell>
          <cell r="V210">
            <v>0</v>
          </cell>
          <cell r="W210">
            <v>18591</v>
          </cell>
          <cell r="X210" t="str">
            <v>SE GLOSA FACTURA CODIGO CUPS 906340 MAYOR VALOR COBRADOTARIFA SEGUN RES 1463/2020 $ 80.832.GLADYS VIVAS.</v>
          </cell>
          <cell r="Y210">
            <v>80832</v>
          </cell>
          <cell r="Z210">
            <v>18591</v>
          </cell>
        </row>
        <row r="211">
          <cell r="H211" t="str">
            <v>821003143_HCSS_518433</v>
          </cell>
          <cell r="I211">
            <v>45047</v>
          </cell>
          <cell r="J211">
            <v>84545</v>
          </cell>
          <cell r="K211">
            <v>84545</v>
          </cell>
          <cell r="L211" t="str">
            <v>G)factura inicial en Gestion por ERP</v>
          </cell>
          <cell r="M211" t="str">
            <v>FACTURA EN PROCES INTERNO</v>
          </cell>
          <cell r="P211" t="str">
            <v>ESTADO 0</v>
          </cell>
          <cell r="Q211" t="str">
            <v>OK</v>
          </cell>
          <cell r="R211">
            <v>84545</v>
          </cell>
          <cell r="S211">
            <v>0</v>
          </cell>
          <cell r="T211">
            <v>0</v>
          </cell>
          <cell r="U211">
            <v>0</v>
          </cell>
          <cell r="V211">
            <v>0</v>
          </cell>
          <cell r="W211">
            <v>0</v>
          </cell>
          <cell r="Y211">
            <v>0</v>
          </cell>
          <cell r="Z211">
            <v>84545</v>
          </cell>
        </row>
        <row r="212">
          <cell r="H212" t="str">
            <v>821003143_HCSS_518434</v>
          </cell>
          <cell r="I212">
            <v>45047</v>
          </cell>
          <cell r="J212">
            <v>87702</v>
          </cell>
          <cell r="K212">
            <v>87702</v>
          </cell>
          <cell r="L212" t="str">
            <v>G)factura inicial en Gestion por ERP</v>
          </cell>
          <cell r="M212" t="str">
            <v>FACTURA EN PROCES INTERNO</v>
          </cell>
          <cell r="P212" t="str">
            <v>ESTADO 0</v>
          </cell>
          <cell r="Q212" t="str">
            <v>OK</v>
          </cell>
          <cell r="R212">
            <v>87702</v>
          </cell>
          <cell r="S212">
            <v>0</v>
          </cell>
          <cell r="T212">
            <v>0</v>
          </cell>
          <cell r="U212">
            <v>0</v>
          </cell>
          <cell r="V212">
            <v>0</v>
          </cell>
          <cell r="W212">
            <v>0</v>
          </cell>
          <cell r="Y212">
            <v>0</v>
          </cell>
          <cell r="Z212">
            <v>87702</v>
          </cell>
        </row>
        <row r="213">
          <cell r="H213" t="str">
            <v>821003143_HCSS_519084</v>
          </cell>
          <cell r="I213">
            <v>45048</v>
          </cell>
          <cell r="J213">
            <v>311168</v>
          </cell>
          <cell r="K213">
            <v>311168</v>
          </cell>
          <cell r="L213" t="str">
            <v>G)factura inicial en Gestion por ERP</v>
          </cell>
          <cell r="M213" t="str">
            <v>FACTURA EN PROCES INTERNO</v>
          </cell>
          <cell r="P213" t="str">
            <v>ESTADO 0</v>
          </cell>
          <cell r="Q213" t="str">
            <v>OK</v>
          </cell>
          <cell r="R213">
            <v>311168</v>
          </cell>
          <cell r="S213">
            <v>0</v>
          </cell>
          <cell r="T213">
            <v>0</v>
          </cell>
          <cell r="U213">
            <v>0</v>
          </cell>
          <cell r="V213">
            <v>0</v>
          </cell>
          <cell r="W213">
            <v>0</v>
          </cell>
          <cell r="Y213">
            <v>0</v>
          </cell>
          <cell r="Z213">
            <v>311168</v>
          </cell>
        </row>
        <row r="214">
          <cell r="H214" t="str">
            <v>821003143_HCSS_521250</v>
          </cell>
          <cell r="I214">
            <v>45052</v>
          </cell>
          <cell r="J214">
            <v>237966</v>
          </cell>
          <cell r="K214">
            <v>237966</v>
          </cell>
          <cell r="L214" t="str">
            <v>G)factura inicial en Gestion por ERP</v>
          </cell>
          <cell r="M214" t="str">
            <v>FACTURA EN PROCES INTERNO</v>
          </cell>
          <cell r="P214" t="str">
            <v>ESTADO 0</v>
          </cell>
          <cell r="Q214" t="str">
            <v>OK</v>
          </cell>
          <cell r="R214">
            <v>237966</v>
          </cell>
          <cell r="S214">
            <v>0</v>
          </cell>
          <cell r="T214">
            <v>0</v>
          </cell>
          <cell r="U214">
            <v>0</v>
          </cell>
          <cell r="V214">
            <v>0</v>
          </cell>
          <cell r="W214">
            <v>0</v>
          </cell>
          <cell r="Y214">
            <v>0</v>
          </cell>
          <cell r="Z214">
            <v>237966</v>
          </cell>
        </row>
        <row r="215">
          <cell r="H215" t="str">
            <v>821003143_HCSS_522398</v>
          </cell>
          <cell r="I215">
            <v>45055</v>
          </cell>
          <cell r="J215">
            <v>1168236</v>
          </cell>
          <cell r="K215">
            <v>1168236</v>
          </cell>
          <cell r="L215" t="str">
            <v>G)factura inicial en Gestion por ERP</v>
          </cell>
          <cell r="M215" t="str">
            <v>FACTURA EN PROCES INTERNO</v>
          </cell>
          <cell r="P215" t="str">
            <v>ESTADO 0</v>
          </cell>
          <cell r="Q215" t="str">
            <v>OK</v>
          </cell>
          <cell r="R215">
            <v>1168236</v>
          </cell>
          <cell r="S215">
            <v>0</v>
          </cell>
          <cell r="T215">
            <v>0</v>
          </cell>
          <cell r="U215">
            <v>0</v>
          </cell>
          <cell r="V215">
            <v>0</v>
          </cell>
          <cell r="W215">
            <v>0</v>
          </cell>
          <cell r="Y215">
            <v>0</v>
          </cell>
          <cell r="Z215">
            <v>1168236</v>
          </cell>
        </row>
        <row r="216">
          <cell r="H216" t="str">
            <v>821003143_HCSS_534913</v>
          </cell>
          <cell r="I216">
            <v>45075</v>
          </cell>
          <cell r="J216">
            <v>14307</v>
          </cell>
          <cell r="K216">
            <v>14307</v>
          </cell>
          <cell r="L216" t="str">
            <v>G)factura inicial en Gestion por ERP</v>
          </cell>
          <cell r="M216" t="str">
            <v>FACTURA EN PROCES INTERNO</v>
          </cell>
          <cell r="P216" t="str">
            <v>ESTADO 0</v>
          </cell>
          <cell r="Q216" t="str">
            <v>OK</v>
          </cell>
          <cell r="R216">
            <v>14307</v>
          </cell>
          <cell r="S216">
            <v>0</v>
          </cell>
          <cell r="T216">
            <v>0</v>
          </cell>
          <cell r="U216">
            <v>0</v>
          </cell>
          <cell r="V216">
            <v>0</v>
          </cell>
          <cell r="W216">
            <v>0</v>
          </cell>
          <cell r="Y216">
            <v>0</v>
          </cell>
          <cell r="Z216">
            <v>14307</v>
          </cell>
        </row>
      </sheetData>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62.61154583333" createdVersion="5" refreshedVersion="5" minRefreshableVersion="3" recordCount="216">
  <cacheSource type="worksheet">
    <worksheetSource ref="A2:AB218" sheet="ESTADO DE CADA FACTURA"/>
  </cacheSource>
  <cacheFields count="29">
    <cacheField name="NIT" numFmtId="0">
      <sharedItems containsSemiMixedTypes="0" containsString="0" containsNumber="1" containsInteger="1" minValue="821003143" maxValue="821003143"/>
    </cacheField>
    <cacheField name="PRESTADOR" numFmtId="0">
      <sharedItems/>
    </cacheField>
    <cacheField name="PREFIJO" numFmtId="0">
      <sharedItems/>
    </cacheField>
    <cacheField name="NUMERO" numFmtId="0">
      <sharedItems containsSemiMixedTypes="0" containsString="0" containsNumber="1" containsInteger="1" minValue="11867" maxValue="3444472"/>
    </cacheField>
    <cacheField name="FACTURA" numFmtId="0">
      <sharedItems/>
    </cacheField>
    <cacheField name="LLAVE" numFmtId="0">
      <sharedItems/>
    </cacheField>
    <cacheField name="Fecha" numFmtId="14">
      <sharedItems containsSemiMixedTypes="0" containsNonDate="0" containsDate="1" containsString="0" minDate="2011-02-03T00:00:00" maxDate="2023-06-06T15:57:00"/>
    </cacheField>
    <cacheField name="FechaVencimientoCxC" numFmtId="14">
      <sharedItems containsSemiMixedTypes="0" containsNonDate="0" containsDate="1" containsString="0" minDate="2011-02-03T00:00:00" maxDate="2023-06-06T15:57:00"/>
    </cacheField>
    <cacheField name="DiasAtraso" numFmtId="0">
      <sharedItems containsSemiMixedTypes="0" containsString="0" containsNumber="1" containsInteger="1" minValue="63" maxValue="4570"/>
    </cacheField>
    <cacheField name="ValorInicial" numFmtId="41">
      <sharedItems containsSemiMixedTypes="0" containsString="0" containsNumber="1" containsInteger="1" minValue="972" maxValue="5112141"/>
    </cacheField>
    <cacheField name="SALDO IPS" numFmtId="41">
      <sharedItems containsSemiMixedTypes="0" containsString="0" containsNumber="1" containsInteger="1" minValue="972" maxValue="4281740"/>
    </cacheField>
    <cacheField name="ESTADO EPS AGOSTO 24 DE 2023" numFmtId="41">
      <sharedItems count="6">
        <s v="FACTURA NO RADICADA"/>
        <s v="FACTURA CERRADA SIN RESPUESTA IPS"/>
        <s v="FACTURA CANCELADA"/>
        <s v="FACTURA DEVUELTA"/>
        <s v="GLOSA POR CONCILIAR"/>
        <s v="FACTURA EN PROGRAMACION DE PAGO"/>
      </sharedItems>
    </cacheField>
    <cacheField name="CRUCE ANTERIOR" numFmtId="41">
      <sharedItems/>
    </cacheField>
    <cacheField name="NumeroFactura" numFmtId="0">
      <sharedItems containsBlank="1"/>
    </cacheField>
    <cacheField name="EstadoFactura" numFmtId="0">
      <sharedItems containsBlank="1"/>
    </cacheField>
    <cacheField name="ValorTotalBruto" numFmtId="41">
      <sharedItems containsSemiMixedTypes="0" containsString="0" containsNumber="1" containsInteger="1" minValue="0" maxValue="5112141"/>
    </cacheField>
    <cacheField name="ValorDevolucion" numFmtId="41">
      <sharedItems containsString="0" containsBlank="1" containsNumber="1" containsInteger="1" minValue="0" maxValue="3073168"/>
    </cacheField>
    <cacheField name="Observacion Devolucion" numFmtId="0">
      <sharedItems containsBlank="1" longText="1"/>
    </cacheField>
    <cacheField name="ValorCasusado" numFmtId="0">
      <sharedItems containsSemiMixedTypes="0" containsString="0" containsNumber="1" containsInteger="1" minValue="0" maxValue="368237"/>
    </cacheField>
    <cacheField name="ValorRadicado" numFmtId="41">
      <sharedItems containsSemiMixedTypes="0" containsString="0" containsNumber="1" containsInteger="1" minValue="0" maxValue="5112141"/>
    </cacheField>
    <cacheField name="ValorDeducible" numFmtId="0">
      <sharedItems containsSemiMixedTypes="0" containsString="0" containsNumber="1" containsInteger="1" minValue="0" maxValue="4100"/>
    </cacheField>
    <cacheField name="ValorAprobado" numFmtId="41">
      <sharedItems containsSemiMixedTypes="0" containsString="0" containsNumber="1" containsInteger="1" minValue="0" maxValue="4914265"/>
    </cacheField>
    <cacheField name="ValorGlosaAceptada" numFmtId="41">
      <sharedItems containsSemiMixedTypes="0" containsString="0" containsNumber="1" containsInteger="1" minValue="0" maxValue="216000"/>
    </cacheField>
    <cacheField name="ValorGlosaPendiente" numFmtId="41">
      <sharedItems containsSemiMixedTypes="0" containsString="0" containsNumber="1" containsInteger="1" minValue="0" maxValue="197876"/>
    </cacheField>
    <cacheField name="ValorPagar" numFmtId="0">
      <sharedItems containsSemiMixedTypes="0" containsString="0" containsNumber="1" containsInteger="1" minValue="0" maxValue="4914265"/>
    </cacheField>
    <cacheField name="VALOR_CANCELADO_SAP" numFmtId="0">
      <sharedItems containsString="0" containsBlank="1" containsNumber="1" containsInteger="1" minValue="0" maxValue="2201418656"/>
    </cacheField>
    <cacheField name="DOC_COMPENSACION_SAP" numFmtId="0">
      <sharedItems containsSemiMixedTypes="0" containsString="0" containsNumber="1" containsInteger="1" minValue="0" maxValue="4800052892"/>
    </cacheField>
    <cacheField name="FECHA_COMPENSACION_SAP" numFmtId="0">
      <sharedItems containsBlank="1" containsMixedTypes="1" containsNumber="1" containsInteger="1" minValue="0" maxValue="237966"/>
    </cacheField>
    <cacheField name="VALOR_TRANFERENCIA" numFmtId="0">
      <sharedItems containsBlank="1" containsMixedTypes="1" containsNumber="1" containsInteger="1" minValue="0" maxValue="72024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6">
  <r>
    <n v="821003143"/>
    <s v="HOSPITAL CENTENARIO (SEVILLA)"/>
    <s v="HDCS"/>
    <n v="1254881"/>
    <s v="HDCS1254881"/>
    <s v="821003143_HDCS_1254881"/>
    <d v="2011-02-03T00:00:00"/>
    <d v="2011-02-03T00:00:00"/>
    <n v="4570"/>
    <n v="19200"/>
    <n v="19200"/>
    <x v="0"/>
    <s v="FACTURA NO RADICADA"/>
    <m/>
    <m/>
    <n v="0"/>
    <n v="0"/>
    <m/>
    <n v="0"/>
    <n v="0"/>
    <n v="0"/>
    <n v="0"/>
    <n v="0"/>
    <n v="0"/>
    <n v="0"/>
    <n v="0"/>
    <n v="0"/>
    <n v="0"/>
    <n v="0"/>
  </r>
  <r>
    <n v="821003143"/>
    <s v="HOSPITAL CENTENARIO (SEVILLA)"/>
    <s v="HDCS"/>
    <n v="1308278"/>
    <s v="HDCS1308278"/>
    <s v="821003143_HDCS_1308278"/>
    <d v="2011-05-10T00:00:00"/>
    <d v="2011-05-10T00:00:00"/>
    <n v="4474"/>
    <n v="259500"/>
    <n v="120715"/>
    <x v="0"/>
    <s v="FACTURA NO RADICADA"/>
    <m/>
    <m/>
    <n v="0"/>
    <n v="0"/>
    <m/>
    <n v="0"/>
    <n v="0"/>
    <n v="0"/>
    <n v="0"/>
    <n v="0"/>
    <n v="0"/>
    <n v="0"/>
    <n v="0"/>
    <n v="0"/>
    <n v="0"/>
    <n v="0"/>
  </r>
  <r>
    <n v="821003143"/>
    <s v="HOSPITAL CENTENARIO (SEVILLA)"/>
    <s v="HDCS"/>
    <n v="1337740"/>
    <s v="HDCS1337740"/>
    <s v="821003143_HDCS_1337740"/>
    <d v="2011-07-08T00:00:00"/>
    <d v="2011-07-08T00:00:00"/>
    <n v="4415"/>
    <n v="19500"/>
    <n v="19500"/>
    <x v="1"/>
    <s v="FACTURA CERRADA SIN RESPUESTA IPS"/>
    <s v="HDCS1337740"/>
    <s v="Finalizada"/>
    <n v="19500"/>
    <n v="0"/>
    <m/>
    <n v="0"/>
    <n v="19500"/>
    <n v="0"/>
    <n v="0"/>
    <n v="19500"/>
    <n v="0"/>
    <n v="0"/>
    <n v="0"/>
    <n v="0"/>
    <n v="0"/>
    <n v="0"/>
  </r>
  <r>
    <n v="821003143"/>
    <s v="HOSPITAL CENTENARIO (SEVILLA)"/>
    <s v="HDCS"/>
    <n v="1375276"/>
    <s v="HDCS1375276"/>
    <s v="821003143_HDCS_1375276"/>
    <d v="2011-09-06T00:00:00"/>
    <d v="2011-09-06T00:00:00"/>
    <n v="4355"/>
    <n v="50609"/>
    <n v="50609"/>
    <x v="2"/>
    <s v="FACTURA CANCELADA"/>
    <s v="HDCS1375276"/>
    <s v="Finalizada"/>
    <n v="38390"/>
    <n v="0"/>
    <m/>
    <n v="69430"/>
    <n v="38390"/>
    <n v="0"/>
    <n v="38390"/>
    <n v="0"/>
    <n v="0"/>
    <n v="38390"/>
    <n v="0"/>
    <n v="0"/>
    <n v="0"/>
    <n v="0"/>
  </r>
  <r>
    <n v="821003143"/>
    <s v="HOSPITAL CENTENARIO (SEVILLA)"/>
    <s v="HDCS"/>
    <n v="1406583"/>
    <s v="HDCS1406583"/>
    <s v="821003143_HDCS_1406583"/>
    <d v="2011-11-03T00:00:00"/>
    <d v="2011-11-03T00:00:00"/>
    <n v="4297"/>
    <n v="17100"/>
    <n v="17100"/>
    <x v="1"/>
    <s v="FACTURA CERRADA SIN RESPUESTA IPS"/>
    <s v="HDCS1406583"/>
    <s v="Finalizada"/>
    <n v="17100"/>
    <n v="0"/>
    <m/>
    <n v="0"/>
    <n v="17100"/>
    <n v="0"/>
    <n v="0"/>
    <n v="17100"/>
    <n v="0"/>
    <n v="0"/>
    <n v="0"/>
    <n v="0"/>
    <n v="0"/>
    <n v="0"/>
  </r>
  <r>
    <n v="821003143"/>
    <s v="HOSPITAL CENTENARIO (SEVILLA)"/>
    <s v="HDCS"/>
    <n v="1408814"/>
    <s v="HDCS1408814"/>
    <s v="821003143_HDCS_1408814"/>
    <d v="2011-11-08T00:00:00"/>
    <d v="2011-11-08T00:00:00"/>
    <n v="4292"/>
    <n v="17100"/>
    <n v="17100"/>
    <x v="1"/>
    <s v="FACTURA CERRADA SIN RESPUESTA IPS"/>
    <s v="HDCS1408814"/>
    <s v="Finalizada"/>
    <n v="17100"/>
    <n v="0"/>
    <m/>
    <n v="0"/>
    <n v="17100"/>
    <n v="0"/>
    <n v="0"/>
    <n v="17100"/>
    <n v="0"/>
    <n v="0"/>
    <n v="0"/>
    <n v="0"/>
    <n v="0"/>
    <n v="0"/>
  </r>
  <r>
    <n v="821003143"/>
    <s v="HOSPITAL CENTENARIO (SEVILLA)"/>
    <s v="HDCS"/>
    <n v="1409256"/>
    <s v="HDCS1409256"/>
    <s v="821003143_HDCS_1409256"/>
    <d v="2011-11-08T00:00:00"/>
    <d v="2011-11-08T00:00:00"/>
    <n v="4292"/>
    <n v="17100"/>
    <n v="17100"/>
    <x v="1"/>
    <s v="FACTURA CERRADA SIN RESPUESTA IPS"/>
    <s v="HDCS1409256"/>
    <s v="Finalizada"/>
    <n v="17100"/>
    <n v="0"/>
    <m/>
    <n v="0"/>
    <n v="17100"/>
    <n v="0"/>
    <n v="0"/>
    <n v="17100"/>
    <n v="0"/>
    <n v="0"/>
    <n v="0"/>
    <n v="0"/>
    <n v="0"/>
    <n v="0"/>
  </r>
  <r>
    <n v="821003143"/>
    <s v="HOSPITAL CENTENARIO (SEVILLA)"/>
    <s v="HDCS"/>
    <n v="1411122"/>
    <s v="HDCS1411122"/>
    <s v="821003143_HDCS_1411122"/>
    <d v="2011-11-11T00:00:00"/>
    <d v="2011-11-11T00:00:00"/>
    <n v="4289"/>
    <n v="17100"/>
    <n v="17100"/>
    <x v="1"/>
    <s v="FACTURA CERRADA SIN RESPUESTA IPS"/>
    <s v="HDCS1411122"/>
    <s v="Finalizada"/>
    <n v="17100"/>
    <n v="0"/>
    <m/>
    <n v="0"/>
    <n v="17100"/>
    <n v="0"/>
    <n v="0"/>
    <n v="17100"/>
    <n v="0"/>
    <n v="0"/>
    <n v="0"/>
    <n v="0"/>
    <n v="0"/>
    <n v="0"/>
  </r>
  <r>
    <n v="821003143"/>
    <s v="HOSPITAL CENTENARIO (SEVILLA)"/>
    <s v="HDCS"/>
    <n v="1412303"/>
    <s v="HDCS1412303"/>
    <s v="821003143_HDCS_1412303"/>
    <d v="2011-11-15T00:00:00"/>
    <d v="2011-11-15T00:00:00"/>
    <n v="4285"/>
    <n v="17100"/>
    <n v="17100"/>
    <x v="1"/>
    <s v="FACTURA CERRADA SIN RESPUESTA IPS"/>
    <s v="HDCS1412303"/>
    <s v="Finalizada"/>
    <n v="17100"/>
    <n v="0"/>
    <m/>
    <n v="0"/>
    <n v="17100"/>
    <n v="0"/>
    <n v="0"/>
    <n v="17100"/>
    <n v="0"/>
    <n v="0"/>
    <n v="0"/>
    <n v="0"/>
    <n v="0"/>
    <n v="0"/>
  </r>
  <r>
    <n v="821003143"/>
    <s v="HOSPITAL CENTENARIO (SEVILLA)"/>
    <s v="HDCS"/>
    <n v="1413316"/>
    <s v="HDCS1413316"/>
    <s v="821003143_HDCS_1413316"/>
    <d v="2011-11-16T00:00:00"/>
    <d v="2011-11-16T00:00:00"/>
    <n v="4284"/>
    <n v="17100"/>
    <n v="17100"/>
    <x v="1"/>
    <s v="FACTURA CERRADA SIN RESPUESTA IPS"/>
    <s v="HDCS1413316"/>
    <s v="Finalizada"/>
    <n v="17100"/>
    <n v="0"/>
    <m/>
    <n v="0"/>
    <n v="17100"/>
    <n v="0"/>
    <n v="0"/>
    <n v="17100"/>
    <n v="0"/>
    <n v="0"/>
    <n v="0"/>
    <n v="0"/>
    <n v="0"/>
    <n v="0"/>
  </r>
  <r>
    <n v="821003143"/>
    <s v="HOSPITAL CENTENARIO (SEVILLA)"/>
    <s v="HDCS"/>
    <n v="1413416"/>
    <s v="HDCS1413416"/>
    <s v="821003143_HDCS_1413416"/>
    <d v="2011-11-16T00:00:00"/>
    <d v="2011-11-16T00:00:00"/>
    <n v="4284"/>
    <n v="17100"/>
    <n v="17100"/>
    <x v="1"/>
    <s v="FACTURA CERRADA SIN RESPUESTA IPS"/>
    <s v="HDCS1413416"/>
    <s v="Finalizada"/>
    <n v="17100"/>
    <n v="0"/>
    <m/>
    <n v="0"/>
    <n v="17100"/>
    <n v="0"/>
    <n v="0"/>
    <n v="17100"/>
    <n v="0"/>
    <n v="0"/>
    <n v="0"/>
    <n v="0"/>
    <n v="0"/>
    <n v="0"/>
  </r>
  <r>
    <n v="821003143"/>
    <s v="HOSPITAL CENTENARIO (SEVILLA)"/>
    <s v="HDCS"/>
    <n v="1413455"/>
    <s v="HDCS1413455"/>
    <s v="821003143_HDCS_1413455"/>
    <d v="2011-11-16T00:00:00"/>
    <d v="2011-11-16T00:00:00"/>
    <n v="4284"/>
    <n v="19200"/>
    <n v="19200"/>
    <x v="1"/>
    <s v="FACTURA CERRADA SIN RESPUESTA IPS"/>
    <s v="HDCS1413455"/>
    <s v="Finalizada"/>
    <n v="19200"/>
    <n v="0"/>
    <m/>
    <n v="0"/>
    <n v="19200"/>
    <n v="0"/>
    <n v="0"/>
    <n v="19200"/>
    <n v="0"/>
    <n v="0"/>
    <n v="0"/>
    <n v="0"/>
    <n v="0"/>
    <n v="0"/>
  </r>
  <r>
    <n v="821003143"/>
    <s v="HOSPITAL CENTENARIO (SEVILLA)"/>
    <s v="HDCS"/>
    <n v="1415825"/>
    <s v="HDCS1415825"/>
    <s v="821003143_HDCS_1415825"/>
    <d v="2011-11-21T00:00:00"/>
    <d v="2011-11-21T00:00:00"/>
    <n v="4279"/>
    <n v="19200"/>
    <n v="19200"/>
    <x v="1"/>
    <s v="FACTURA CERRADA SIN RESPUESTA IPS"/>
    <s v="HDCS1415825"/>
    <s v="Finalizada"/>
    <n v="19200"/>
    <n v="0"/>
    <m/>
    <n v="0"/>
    <n v="19200"/>
    <n v="0"/>
    <n v="0"/>
    <n v="19200"/>
    <n v="0"/>
    <n v="0"/>
    <n v="0"/>
    <n v="0"/>
    <n v="0"/>
    <n v="0"/>
  </r>
  <r>
    <n v="821003143"/>
    <s v="HOSPITAL CENTENARIO (SEVILLA)"/>
    <s v="HDCS"/>
    <n v="1418386"/>
    <s v="HDCS1418386"/>
    <s v="821003143_HDCS_1418386"/>
    <d v="2011-11-24T00:00:00"/>
    <d v="2011-11-24T00:00:00"/>
    <n v="4276"/>
    <n v="216000"/>
    <n v="216000"/>
    <x v="1"/>
    <s v="FACTURA CERRADA SIN RESPUESTA IPS"/>
    <s v="HDCS1418386"/>
    <s v="Finalizada"/>
    <n v="216000"/>
    <n v="0"/>
    <m/>
    <n v="0"/>
    <n v="216000"/>
    <n v="0"/>
    <n v="0"/>
    <n v="216000"/>
    <n v="0"/>
    <n v="0"/>
    <n v="0"/>
    <n v="0"/>
    <n v="0"/>
    <n v="0"/>
  </r>
  <r>
    <n v="821003143"/>
    <s v="HOSPITAL CENTENARIO (SEVILLA)"/>
    <s v="HDCS"/>
    <n v="1420363"/>
    <s v="HDCS1420363"/>
    <s v="821003143_HDCS_1420363"/>
    <d v="2011-11-28T00:00:00"/>
    <d v="2011-11-28T00:00:00"/>
    <n v="4272"/>
    <n v="19200"/>
    <n v="19200"/>
    <x v="1"/>
    <s v="FACTURA CERRADA SIN RESPUESTA IPS"/>
    <s v="HDCS1420363"/>
    <s v="Finalizada"/>
    <n v="19200"/>
    <n v="0"/>
    <m/>
    <n v="0"/>
    <n v="19200"/>
    <n v="0"/>
    <n v="0"/>
    <n v="19200"/>
    <n v="0"/>
    <n v="0"/>
    <n v="0"/>
    <n v="0"/>
    <n v="0"/>
    <n v="0"/>
  </r>
  <r>
    <n v="821003143"/>
    <s v="HOSPITAL CENTENARIO (SEVILLA)"/>
    <s v="HDCS"/>
    <n v="1420366"/>
    <s v="HDCS1420366"/>
    <s v="821003143_HDCS_1420366"/>
    <d v="2011-11-28T00:00:00"/>
    <d v="2011-11-28T00:00:00"/>
    <n v="4272"/>
    <n v="17100"/>
    <n v="17100"/>
    <x v="1"/>
    <s v="FACTURA CERRADA SIN RESPUESTA IPS"/>
    <s v="HDCS1420366"/>
    <s v="Finalizada"/>
    <n v="17100"/>
    <n v="0"/>
    <m/>
    <n v="0"/>
    <n v="17100"/>
    <n v="0"/>
    <n v="0"/>
    <n v="17100"/>
    <n v="0"/>
    <n v="0"/>
    <n v="0"/>
    <n v="0"/>
    <n v="0"/>
    <n v="0"/>
  </r>
  <r>
    <n v="821003143"/>
    <s v="HOSPITAL CENTENARIO (SEVILLA)"/>
    <s v="HDCS"/>
    <n v="1457492"/>
    <s v="HDCS1457492"/>
    <s v="821003143_HDCS_1457492"/>
    <d v="2012-02-01T00:00:00"/>
    <d v="2012-02-01T00:00:00"/>
    <n v="4207"/>
    <n v="18200"/>
    <n v="18200"/>
    <x v="1"/>
    <s v="FACTURA CERRADA SIN RESPUESTA IPS"/>
    <s v="HDCS1457492"/>
    <s v="Finalizada"/>
    <n v="18200"/>
    <n v="0"/>
    <m/>
    <n v="0"/>
    <n v="18200"/>
    <n v="0"/>
    <n v="0"/>
    <n v="18200"/>
    <n v="0"/>
    <n v="0"/>
    <n v="0"/>
    <n v="0"/>
    <n v="0"/>
    <n v="0"/>
  </r>
  <r>
    <n v="821003143"/>
    <s v="HOSPITAL CENTENARIO (SEVILLA)"/>
    <s v="HDCS"/>
    <n v="1467339"/>
    <s v="HDCS1467339"/>
    <s v="821003143_HDCS_1467339"/>
    <d v="2012-02-15T00:00:00"/>
    <d v="2012-02-15T00:00:00"/>
    <n v="4193"/>
    <n v="56600"/>
    <n v="56600"/>
    <x v="1"/>
    <s v="FACTURA CERRADA SIN RESPUESTA IPS"/>
    <s v="HDCS1467339"/>
    <s v="Finalizada"/>
    <n v="56600"/>
    <n v="0"/>
    <m/>
    <n v="0"/>
    <n v="56600"/>
    <n v="0"/>
    <n v="0"/>
    <n v="56600"/>
    <n v="0"/>
    <n v="0"/>
    <n v="0"/>
    <n v="0"/>
    <n v="0"/>
    <n v="0"/>
  </r>
  <r>
    <n v="821003143"/>
    <s v="HOSPITAL CENTENARIO (SEVILLA)"/>
    <s v="HDCS"/>
    <n v="1481470"/>
    <s v="HDCS1481470"/>
    <s v="821003143_HDCS_1481470"/>
    <d v="2012-03-05T00:00:00"/>
    <d v="2012-03-05T00:00:00"/>
    <n v="4174"/>
    <n v="29400"/>
    <n v="29400"/>
    <x v="1"/>
    <s v="FACTURA CERRADA SIN RESPUESTA IPS"/>
    <s v="HDCS1481470"/>
    <s v="Finalizada"/>
    <n v="29400"/>
    <n v="0"/>
    <m/>
    <n v="0"/>
    <n v="29400"/>
    <n v="0"/>
    <n v="0"/>
    <n v="29400"/>
    <n v="0"/>
    <n v="0"/>
    <n v="0"/>
    <n v="0"/>
    <n v="0"/>
    <n v="0"/>
  </r>
  <r>
    <n v="821003143"/>
    <s v="HOSPITAL CENTENARIO (SEVILLA)"/>
    <s v="HDCS"/>
    <n v="1498712"/>
    <s v="HDCS1498712"/>
    <s v="821003143_HDCS_1498712"/>
    <d v="2012-03-28T00:00:00"/>
    <d v="2012-03-28T00:00:00"/>
    <n v="4151"/>
    <n v="17400"/>
    <n v="17400"/>
    <x v="1"/>
    <s v="FACTURA CERRADA SIN RESPUESTA IPS"/>
    <s v="HDCS1498712"/>
    <s v="Finalizada"/>
    <n v="46800"/>
    <n v="0"/>
    <m/>
    <n v="58800"/>
    <n v="46800"/>
    <n v="0"/>
    <n v="0"/>
    <n v="17400"/>
    <n v="0"/>
    <n v="0"/>
    <n v="0"/>
    <n v="0"/>
    <n v="0"/>
    <n v="0"/>
  </r>
  <r>
    <n v="821003143"/>
    <s v="HOSPITAL CENTENARIO (SEVILLA)"/>
    <s v="HDCS"/>
    <n v="1572945"/>
    <s v="HDCS1572945"/>
    <s v="821003143_HDCS_1572945"/>
    <d v="2012-07-21T00:00:00"/>
    <d v="2012-07-21T00:00:00"/>
    <n v="4036"/>
    <n v="11700"/>
    <n v="4120"/>
    <x v="1"/>
    <s v="FACTURA CERRADA SIN RESPUESTA IPS"/>
    <s v="HDCS1572945"/>
    <s v="Finalizada"/>
    <n v="120166"/>
    <n v="0"/>
    <m/>
    <n v="184852"/>
    <n v="120166"/>
    <n v="0"/>
    <n v="0"/>
    <n v="11700"/>
    <n v="0"/>
    <n v="0"/>
    <n v="0"/>
    <n v="0"/>
    <n v="0"/>
    <n v="0"/>
  </r>
  <r>
    <n v="821003143"/>
    <s v="HOSPITAL CENTENARIO (SEVILLA)"/>
    <s v="HDCS"/>
    <n v="1696465"/>
    <s v="HDCS1696465"/>
    <s v="821003143_HDCS_1696465"/>
    <d v="2013-01-14T00:00:00"/>
    <d v="2013-01-14T00:00:00"/>
    <n v="3859"/>
    <n v="18900"/>
    <n v="18900"/>
    <x v="1"/>
    <s v="FACTURA CERRADA SIN RESPUESTA IPS"/>
    <s v="HDCS1696465"/>
    <s v="Finalizada"/>
    <n v="18900"/>
    <n v="0"/>
    <m/>
    <n v="0"/>
    <n v="18900"/>
    <n v="0"/>
    <n v="0"/>
    <n v="18900"/>
    <n v="0"/>
    <n v="0"/>
    <n v="0"/>
    <n v="0"/>
    <n v="0"/>
    <n v="0"/>
  </r>
  <r>
    <n v="821003143"/>
    <s v="HOSPITAL CENTENARIO (SEVILLA)"/>
    <s v="HDCS"/>
    <n v="1883695"/>
    <s v="HDCS1883695"/>
    <s v="821003143_HDCS_1883695"/>
    <d v="2013-10-01T12:28:00"/>
    <d v="2013-10-01T12:28:00"/>
    <n v="3598"/>
    <n v="30600"/>
    <n v="28300"/>
    <x v="0"/>
    <s v="FACTURA NO RADICADA"/>
    <m/>
    <m/>
    <n v="0"/>
    <m/>
    <m/>
    <n v="0"/>
    <n v="0"/>
    <n v="0"/>
    <n v="0"/>
    <n v="0"/>
    <n v="0"/>
    <n v="0"/>
    <n v="0"/>
    <n v="0"/>
    <n v="0"/>
    <n v="0"/>
  </r>
  <r>
    <n v="821003143"/>
    <s v="HOSPITAL CENTENARIO (SEVILLA)"/>
    <s v="HDCS"/>
    <n v="2027848"/>
    <s v="HDCS2027848"/>
    <s v="821003143_HDCS_2027848"/>
    <d v="2014-05-06T16:47:00"/>
    <d v="2014-05-06T16:47:00"/>
    <n v="3381"/>
    <n v="25400"/>
    <n v="25400"/>
    <x v="1"/>
    <s v="FACTURA CERRADA SIN RESPUESTA IPS"/>
    <s v="HDCS2027848"/>
    <s v="Finalizada"/>
    <n v="25400"/>
    <n v="0"/>
    <m/>
    <n v="0"/>
    <n v="25400"/>
    <n v="0"/>
    <n v="0"/>
    <n v="25400"/>
    <n v="0"/>
    <n v="0"/>
    <n v="0"/>
    <n v="0"/>
    <n v="0"/>
    <n v="0"/>
  </r>
  <r>
    <n v="821003143"/>
    <s v="HOSPITAL CENTENARIO (SEVILLA)"/>
    <s v="HDCS"/>
    <n v="2032130"/>
    <s v="HDCS2032130"/>
    <s v="821003143_HDCS_2032130"/>
    <d v="2014-05-12T09:26:00"/>
    <d v="2014-05-12T09:26:00"/>
    <n v="3376"/>
    <n v="25400"/>
    <n v="25400"/>
    <x v="1"/>
    <s v="FACTURA CERRADA SIN RESPUESTA IPS"/>
    <s v="HDCS2032130"/>
    <s v="Finalizada"/>
    <n v="25400"/>
    <n v="0"/>
    <m/>
    <n v="0"/>
    <n v="25400"/>
    <n v="0"/>
    <n v="0"/>
    <n v="25400"/>
    <n v="0"/>
    <n v="0"/>
    <n v="0"/>
    <n v="0"/>
    <n v="0"/>
    <n v="0"/>
  </r>
  <r>
    <n v="821003143"/>
    <s v="HOSPITAL CENTENARIO (SEVILLA)"/>
    <s v="HDCS"/>
    <n v="2032167"/>
    <s v="HDCS2032167"/>
    <s v="821003143_HDCS_2032167"/>
    <d v="2014-05-12T09:47:00"/>
    <d v="2014-05-12T09:47:00"/>
    <n v="3376"/>
    <n v="25400"/>
    <n v="25400"/>
    <x v="1"/>
    <s v="FACTURA CERRADA SIN RESPUESTA IPS"/>
    <s v="HDCS2032167"/>
    <s v="Finalizada"/>
    <n v="25400"/>
    <n v="0"/>
    <m/>
    <n v="0"/>
    <n v="25400"/>
    <n v="0"/>
    <n v="0"/>
    <n v="25400"/>
    <n v="0"/>
    <n v="0"/>
    <n v="0"/>
    <n v="0"/>
    <n v="0"/>
    <n v="0"/>
  </r>
  <r>
    <n v="821003143"/>
    <s v="HOSPITAL CENTENARIO (SEVILLA)"/>
    <s v="HDCS"/>
    <n v="2034643"/>
    <s v="HDCS2034643"/>
    <s v="821003143_HDCS_2034643"/>
    <d v="2014-05-14T14:12:00"/>
    <d v="2014-05-14T14:12:00"/>
    <n v="3373"/>
    <n v="25400"/>
    <n v="25400"/>
    <x v="1"/>
    <s v="FACTURA CERRADA SIN RESPUESTA IPS"/>
    <s v="HDCS2034643"/>
    <s v="Finalizada"/>
    <n v="25400"/>
    <n v="0"/>
    <m/>
    <n v="0"/>
    <n v="25400"/>
    <n v="0"/>
    <n v="0"/>
    <n v="25400"/>
    <n v="0"/>
    <n v="0"/>
    <n v="0"/>
    <n v="0"/>
    <n v="0"/>
    <n v="0"/>
  </r>
  <r>
    <n v="821003143"/>
    <s v="HOSPITAL CENTENARIO (SEVILLA)"/>
    <s v="HDCS"/>
    <n v="2034648"/>
    <s v="HDCS2034648"/>
    <s v="821003143_HDCS_2034648"/>
    <d v="2014-05-14T14:13:00"/>
    <d v="2014-05-14T14:13:00"/>
    <n v="3373"/>
    <n v="25400"/>
    <n v="25400"/>
    <x v="1"/>
    <s v="FACTURA CERRADA SIN RESPUESTA IPS"/>
    <s v="HDCS2034648"/>
    <s v="Finalizada"/>
    <n v="25400"/>
    <n v="0"/>
    <m/>
    <n v="0"/>
    <n v="25400"/>
    <n v="0"/>
    <n v="0"/>
    <n v="25400"/>
    <n v="0"/>
    <n v="0"/>
    <n v="0"/>
    <n v="0"/>
    <n v="0"/>
    <n v="0"/>
  </r>
  <r>
    <n v="821003143"/>
    <s v="HOSPITAL CENTENARIO (SEVILLA)"/>
    <s v="HDCS"/>
    <n v="2040163"/>
    <s v="HDCS2040163"/>
    <s v="821003143_HDCS_2040163"/>
    <d v="2014-05-21T09:06:00"/>
    <d v="2014-05-21T09:06:00"/>
    <n v="3367"/>
    <n v="25400"/>
    <n v="25400"/>
    <x v="1"/>
    <s v="FACTURA CERRADA SIN RESPUESTA IPS"/>
    <s v="HDCS2040163"/>
    <s v="Finalizada"/>
    <n v="25400"/>
    <n v="0"/>
    <m/>
    <n v="0"/>
    <n v="25400"/>
    <n v="0"/>
    <n v="0"/>
    <n v="25400"/>
    <n v="0"/>
    <n v="0"/>
    <n v="0"/>
    <n v="0"/>
    <n v="0"/>
    <n v="0"/>
  </r>
  <r>
    <n v="821003143"/>
    <s v="HOSPITAL CENTENARIO (SEVILLA)"/>
    <s v="HDCS"/>
    <n v="2056797"/>
    <s v="HDCS2056797"/>
    <s v="821003143_HDCS_2056797"/>
    <d v="2014-06-11T10:25:00"/>
    <d v="2014-06-11T10:25:00"/>
    <n v="3346"/>
    <n v="15100"/>
    <n v="9500"/>
    <x v="1"/>
    <s v="FACTURA CERRADA SIN RESPUESTA IPS"/>
    <s v="HDCS2056797"/>
    <s v="Finalizada"/>
    <n v="15100"/>
    <n v="0"/>
    <m/>
    <n v="30600"/>
    <n v="15100"/>
    <n v="0"/>
    <n v="0"/>
    <n v="9500"/>
    <n v="0"/>
    <n v="0"/>
    <n v="0"/>
    <n v="0"/>
    <n v="0"/>
    <n v="0"/>
  </r>
  <r>
    <n v="821003143"/>
    <s v="HOSPITAL CENTENARIO (SEVILLA)"/>
    <s v="HDCS"/>
    <n v="2095683"/>
    <s v="HDCS2095683"/>
    <s v="821003143_HDCS_2095683"/>
    <d v="2014-07-31T11:44:00"/>
    <d v="2014-07-31T11:44:00"/>
    <n v="3296"/>
    <n v="123000"/>
    <n v="123000"/>
    <x v="0"/>
    <s v="FACTURA NO RADICADA"/>
    <m/>
    <m/>
    <n v="0"/>
    <m/>
    <m/>
    <n v="0"/>
    <n v="0"/>
    <n v="0"/>
    <n v="0"/>
    <n v="0"/>
    <n v="0"/>
    <n v="0"/>
    <n v="0"/>
    <n v="0"/>
    <n v="0"/>
    <n v="0"/>
  </r>
  <r>
    <n v="821003143"/>
    <s v="HOSPITAL CENTENARIO (SEVILLA)"/>
    <s v="HDCS"/>
    <n v="2109997"/>
    <s v="HDCS2109997"/>
    <s v="821003143_HDCS_2109997"/>
    <d v="2014-08-20T10:13:00"/>
    <d v="2014-08-20T10:13:00"/>
    <n v="3276"/>
    <n v="25400"/>
    <n v="25400"/>
    <x v="1"/>
    <s v="FACTURA CERRADA SIN RESPUESTA IPS"/>
    <s v="HDCS2109997"/>
    <s v="Finalizada"/>
    <n v="25400"/>
    <n v="0"/>
    <m/>
    <n v="0"/>
    <n v="25400"/>
    <n v="0"/>
    <n v="0"/>
    <n v="25400"/>
    <n v="0"/>
    <n v="0"/>
    <n v="0"/>
    <n v="0"/>
    <n v="0"/>
    <n v="0"/>
  </r>
  <r>
    <n v="821003143"/>
    <s v="HOSPITAL CENTENARIO (SEVILLA)"/>
    <s v="HDCS"/>
    <n v="2110001"/>
    <s v="HDCS2110001"/>
    <s v="821003143_HDCS_2110001"/>
    <d v="2014-08-20T10:14:00"/>
    <d v="2014-08-20T10:14:00"/>
    <n v="3276"/>
    <n v="25400"/>
    <n v="25400"/>
    <x v="1"/>
    <s v="FACTURA CERRADA SIN RESPUESTA IPS"/>
    <s v="HDCS2110001"/>
    <s v="Finalizada"/>
    <n v="25400"/>
    <n v="0"/>
    <m/>
    <n v="0"/>
    <n v="25400"/>
    <n v="0"/>
    <n v="0"/>
    <n v="25400"/>
    <n v="0"/>
    <n v="0"/>
    <n v="0"/>
    <n v="0"/>
    <n v="0"/>
    <n v="0"/>
  </r>
  <r>
    <n v="821003143"/>
    <s v="HOSPITAL CENTENARIO (SEVILLA)"/>
    <s v="HDCS"/>
    <n v="2110006"/>
    <s v="HDCS2110006"/>
    <s v="821003143_HDCS_2110006"/>
    <d v="2014-08-20T10:16:00"/>
    <d v="2014-08-20T10:16:00"/>
    <n v="3276"/>
    <n v="25400"/>
    <n v="25400"/>
    <x v="1"/>
    <s v="FACTURA CERRADA SIN RESPUESTA IPS"/>
    <s v="HDCS2110006"/>
    <s v="Finalizada"/>
    <n v="25400"/>
    <n v="0"/>
    <m/>
    <n v="0"/>
    <n v="25400"/>
    <n v="0"/>
    <n v="0"/>
    <n v="25400"/>
    <n v="0"/>
    <n v="0"/>
    <n v="0"/>
    <n v="0"/>
    <n v="0"/>
    <n v="0"/>
  </r>
  <r>
    <n v="821003143"/>
    <s v="HOSPITAL CENTENARIO (SEVILLA)"/>
    <s v="HDCS"/>
    <n v="2112299"/>
    <s v="HDCS2112299"/>
    <s v="821003143_HDCS_2112299"/>
    <d v="2014-08-22T11:52:00"/>
    <d v="2014-08-22T11:52:00"/>
    <n v="3274"/>
    <n v="25400"/>
    <n v="25400"/>
    <x v="1"/>
    <s v="FACTURA CERRADA SIN RESPUESTA IPS"/>
    <s v="HDCS2112299"/>
    <s v="Finalizada"/>
    <n v="25400"/>
    <n v="0"/>
    <m/>
    <n v="0"/>
    <n v="25400"/>
    <n v="0"/>
    <n v="0"/>
    <n v="25400"/>
    <n v="0"/>
    <n v="0"/>
    <n v="0"/>
    <n v="0"/>
    <n v="0"/>
    <n v="0"/>
  </r>
  <r>
    <n v="821003143"/>
    <s v="HOSPITAL CENTENARIO (SEVILLA)"/>
    <s v="HDCS"/>
    <n v="2127992"/>
    <s v="HDCS2127992"/>
    <s v="821003143_HDCS_2127992"/>
    <d v="2014-09-11T11:53:00"/>
    <d v="2014-09-11T11:53:00"/>
    <n v="3254"/>
    <n v="22200"/>
    <n v="22200"/>
    <x v="0"/>
    <s v="FACTURA NO RADICADA"/>
    <m/>
    <m/>
    <n v="0"/>
    <m/>
    <m/>
    <n v="0"/>
    <n v="0"/>
    <n v="0"/>
    <n v="0"/>
    <n v="0"/>
    <n v="0"/>
    <n v="0"/>
    <n v="0"/>
    <n v="0"/>
    <n v="0"/>
    <n v="0"/>
  </r>
  <r>
    <n v="821003143"/>
    <s v="HOSPITAL CENTENARIO (SEVILLA)"/>
    <s v="HDCS"/>
    <n v="2185129"/>
    <s v="HDCS2185129"/>
    <s v="821003143_HDCS_2185129"/>
    <d v="2014-12-01T18:30:00"/>
    <d v="2014-12-01T18:30:00"/>
    <n v="3172"/>
    <n v="130990"/>
    <n v="130990"/>
    <x v="1"/>
    <s v="FACTURA CERRADA SIN RESPUESTA IPS"/>
    <s v="HDCS2185129"/>
    <s v="Finalizada"/>
    <n v="130990"/>
    <n v="0"/>
    <m/>
    <n v="0"/>
    <n v="130990"/>
    <n v="0"/>
    <n v="0"/>
    <n v="130990"/>
    <n v="0"/>
    <n v="0"/>
    <n v="0"/>
    <n v="0"/>
    <n v="0"/>
    <n v="0"/>
  </r>
  <r>
    <n v="821003143"/>
    <s v="HOSPITAL CENTENARIO (SEVILLA)"/>
    <s v="HDCS"/>
    <n v="2488218"/>
    <s v="HDCS2488218"/>
    <s v="821003143_HDCS_2488218"/>
    <d v="2016-03-10T23:28:00"/>
    <d v="2016-03-10T23:28:00"/>
    <n v="2707"/>
    <n v="56869"/>
    <n v="56869"/>
    <x v="1"/>
    <s v="FACTURA CERRADA SIN RESPUESTA IPS"/>
    <s v="HDCS2488218"/>
    <s v="Finalizada"/>
    <n v="56869"/>
    <n v="0"/>
    <m/>
    <n v="0"/>
    <n v="56869"/>
    <n v="0"/>
    <n v="0"/>
    <n v="56869"/>
    <n v="0"/>
    <n v="0"/>
    <n v="0"/>
    <n v="0"/>
    <n v="0"/>
    <n v="0"/>
  </r>
  <r>
    <n v="821003143"/>
    <s v="HOSPITAL CENTENARIO (SEVILLA)"/>
    <s v="HDCS"/>
    <n v="3064024"/>
    <s v="HDCS3064024"/>
    <s v="821003143_HDCS_3064024"/>
    <d v="2018-07-27T15:11:00"/>
    <d v="2018-07-27T15:11:00"/>
    <n v="1838"/>
    <n v="127342"/>
    <n v="110942"/>
    <x v="2"/>
    <s v="FACTURA CANCELADA"/>
    <s v="HDCS3064024"/>
    <s v="Finalizada"/>
    <n v="16400"/>
    <n v="0"/>
    <m/>
    <n v="155759"/>
    <n v="16400"/>
    <n v="0"/>
    <n v="16400"/>
    <n v="0"/>
    <n v="0"/>
    <n v="16400"/>
    <n v="0"/>
    <n v="2200545025"/>
    <s v="25.09.2018"/>
    <n v="0"/>
  </r>
  <r>
    <n v="821003143"/>
    <s v="HOSPITAL CENTENARIO (SEVILLA)"/>
    <s v="HDCS"/>
    <n v="3200479"/>
    <s v="HDCS3200479"/>
    <s v="821003143_HDCS_3200479"/>
    <d v="2019-03-05T16:27:00"/>
    <d v="2019-03-05T16:27:00"/>
    <n v="1617"/>
    <n v="50685"/>
    <n v="50685"/>
    <x v="2"/>
    <s v="FACTURA CANCELADA"/>
    <s v="HDCS3200479"/>
    <s v="Finalizada"/>
    <n v="50685"/>
    <n v="0"/>
    <m/>
    <n v="184771"/>
    <n v="50685"/>
    <n v="0"/>
    <n v="50685"/>
    <n v="0"/>
    <n v="0"/>
    <n v="50685"/>
    <n v="0"/>
    <n v="2200661135"/>
    <s v="10.06.2019"/>
    <n v="0"/>
  </r>
  <r>
    <n v="821003143"/>
    <s v="HOSPITAL CENTENARIO (SEVILLA)"/>
    <s v="HDCS"/>
    <n v="3212236"/>
    <s v="HDCS3212236"/>
    <s v="821003143_HDCS_3212236"/>
    <d v="2019-03-22T08:23:00"/>
    <d v="2019-03-22T08:23:00"/>
    <n v="1601"/>
    <n v="21600"/>
    <n v="18400"/>
    <x v="2"/>
    <s v="FACTURA CANCELADA"/>
    <s v="HDCS3212236"/>
    <s v="Finalizada"/>
    <n v="21600"/>
    <n v="0"/>
    <m/>
    <n v="20400"/>
    <n v="21600"/>
    <n v="3200"/>
    <n v="21600"/>
    <n v="0"/>
    <n v="0"/>
    <n v="18400"/>
    <n v="0"/>
    <n v="2200661135"/>
    <s v="10.06.2019"/>
    <n v="0"/>
  </r>
  <r>
    <n v="821003143"/>
    <s v="HOSPITAL CENTENARIO (SEVILLA)"/>
    <s v="HDCS"/>
    <n v="3213795"/>
    <s v="HDCS3213795"/>
    <s v="821003143_HDCS_3213795"/>
    <d v="2019-03-26T10:09:00"/>
    <d v="2019-03-26T10:09:00"/>
    <n v="1597"/>
    <n v="46300"/>
    <n v="43100"/>
    <x v="2"/>
    <s v="FACTURA CANCELADA"/>
    <s v="HDCS3213795"/>
    <s v="Finalizada"/>
    <n v="46300"/>
    <n v="0"/>
    <m/>
    <n v="40600"/>
    <n v="46300"/>
    <n v="3200"/>
    <n v="46300"/>
    <n v="0"/>
    <n v="0"/>
    <n v="43100"/>
    <n v="0"/>
    <n v="2200661135"/>
    <s v="10.06.2019"/>
    <n v="0"/>
  </r>
  <r>
    <n v="821003143"/>
    <s v="HOSPITAL CENTENARIO (SEVILLA)"/>
    <s v="HDCS"/>
    <n v="3245369"/>
    <s v="HDCS3245369"/>
    <s v="821003143_HDCS_3245369"/>
    <d v="2019-05-15T11:12:00"/>
    <d v="2019-05-15T11:12:00"/>
    <n v="1547"/>
    <n v="29800"/>
    <n v="26600"/>
    <x v="2"/>
    <s v="FACTURA CANCELADA"/>
    <s v="HDCS3245369"/>
    <s v="Finalizada"/>
    <n v="29800"/>
    <n v="0"/>
    <m/>
    <n v="0"/>
    <n v="29800"/>
    <n v="3200"/>
    <n v="29800"/>
    <n v="0"/>
    <n v="0"/>
    <n v="26600"/>
    <n v="0"/>
    <n v="2200661135"/>
    <s v="10.06.2019"/>
    <n v="0"/>
  </r>
  <r>
    <n v="821003143"/>
    <s v="HOSPITAL CENTENARIO (SEVILLA)"/>
    <s v="HDCS"/>
    <n v="3444472"/>
    <s v="HDCS3444472"/>
    <s v="821003143_HDCS_3444472"/>
    <d v="2020-04-15T05:37:00"/>
    <d v="2020-04-15T05:37:00"/>
    <n v="1211"/>
    <n v="129746"/>
    <n v="129746"/>
    <x v="1"/>
    <s v="FACTURA CERRADA SIN RESPUESTA IPS"/>
    <s v="HDCS3444472"/>
    <s v="Finalizada"/>
    <n v="129746"/>
    <n v="0"/>
    <m/>
    <n v="0"/>
    <n v="129746"/>
    <n v="0"/>
    <n v="0"/>
    <n v="129746"/>
    <n v="0"/>
    <n v="0"/>
    <n v="0"/>
    <n v="0"/>
    <n v="0"/>
    <n v="0"/>
  </r>
  <r>
    <n v="821003143"/>
    <s v="HOSPITAL CENTENARIO (SEVILLA)"/>
    <s v="HCSS"/>
    <n v="11867"/>
    <s v="HCSS11867"/>
    <s v="821003143_HCSS_11867"/>
    <d v="2020-10-26T15:59:00"/>
    <d v="2020-10-26T15:59:00"/>
    <n v="1016"/>
    <n v="99400"/>
    <n v="99400"/>
    <x v="1"/>
    <s v="FACTURA CERRADA SIN RESPUESTA IPS"/>
    <s v="HCSS11867"/>
    <s v="Finalizada"/>
    <n v="99400"/>
    <n v="0"/>
    <m/>
    <n v="0"/>
    <n v="99400"/>
    <n v="0"/>
    <n v="0"/>
    <n v="99400"/>
    <n v="0"/>
    <n v="0"/>
    <n v="0"/>
    <n v="0"/>
    <n v="0"/>
    <n v="0"/>
  </r>
  <r>
    <n v="821003143"/>
    <s v="HOSPITAL CENTENARIO (SEVILLA)"/>
    <s v="HCSS"/>
    <n v="12254"/>
    <s v="HCSS12254"/>
    <s v="821003143_HCSS_12254"/>
    <d v="2020-10-27T10:04:00"/>
    <d v="2020-10-27T10:04:00"/>
    <n v="1016"/>
    <n v="99400"/>
    <n v="99400"/>
    <x v="1"/>
    <s v="FACTURA CERRADA SIN RESPUESTA IPS"/>
    <s v="HCSS12254"/>
    <s v="Finalizada"/>
    <n v="99400"/>
    <n v="0"/>
    <m/>
    <n v="0"/>
    <n v="99400"/>
    <n v="0"/>
    <n v="0"/>
    <n v="99400"/>
    <n v="0"/>
    <n v="0"/>
    <n v="0"/>
    <n v="0"/>
    <n v="0"/>
    <n v="0"/>
  </r>
  <r>
    <n v="821003143"/>
    <s v="HOSPITAL CENTENARIO (SEVILLA)"/>
    <s v="HCSS"/>
    <n v="30214"/>
    <s v="HCSS30214"/>
    <s v="821003143_HCSS_30214"/>
    <d v="2020-12-06T11:34:00"/>
    <d v="2020-12-06T11:34:00"/>
    <n v="976"/>
    <n v="114677"/>
    <n v="114677"/>
    <x v="0"/>
    <s v="FACTURA NO RADICADA"/>
    <m/>
    <m/>
    <n v="0"/>
    <m/>
    <m/>
    <n v="0"/>
    <n v="0"/>
    <n v="0"/>
    <n v="0"/>
    <n v="0"/>
    <n v="0"/>
    <n v="0"/>
    <n v="0"/>
    <n v="0"/>
    <n v="0"/>
    <n v="0"/>
  </r>
  <r>
    <n v="821003143"/>
    <s v="HOSPITAL CENTENARIO (SEVILLA)"/>
    <s v="HCSS"/>
    <n v="31438"/>
    <s v="HCSS31438"/>
    <s v="821003143_HCSS_31438"/>
    <d v="2020-12-09T16:40:00"/>
    <d v="2020-12-09T16:40:00"/>
    <n v="972"/>
    <n v="99400"/>
    <n v="99400"/>
    <x v="0"/>
    <s v="FACTURA NO RADICADA"/>
    <m/>
    <m/>
    <n v="0"/>
    <m/>
    <m/>
    <n v="0"/>
    <n v="0"/>
    <n v="0"/>
    <n v="0"/>
    <n v="0"/>
    <n v="0"/>
    <n v="0"/>
    <n v="0"/>
    <n v="0"/>
    <n v="0"/>
    <n v="0"/>
  </r>
  <r>
    <n v="821003143"/>
    <s v="HOSPITAL CENTENARIO (SEVILLA)"/>
    <s v="HCSS"/>
    <n v="48306"/>
    <s v="HCSS48306"/>
    <s v="821003143_HCSS_48306"/>
    <d v="2021-01-19T08:52:00"/>
    <d v="2021-01-19T08:52:00"/>
    <n v="932"/>
    <n v="99400"/>
    <n v="99400"/>
    <x v="3"/>
    <s v="FACTURA DEVUELTA"/>
    <s v="HCSS48306"/>
    <s v="Devuelta"/>
    <n v="99400"/>
    <n v="99400"/>
    <s v="Se devuelve cuenta medica, paciente trabajador de la saludde la entidad facturadora como auxiliar de enfermeria,validar cobro con ARL de acuerdo.nc"/>
    <n v="0"/>
    <n v="99400"/>
    <n v="0"/>
    <n v="0"/>
    <n v="0"/>
    <n v="0"/>
    <n v="0"/>
    <n v="99400"/>
    <n v="0"/>
    <n v="0"/>
    <n v="0"/>
  </r>
  <r>
    <n v="821003143"/>
    <s v="HOSPITAL CENTENARIO (SEVILLA)"/>
    <s v="HCSS"/>
    <n v="49372"/>
    <s v="HCSS49372"/>
    <s v="821003143_HCSS_49372"/>
    <d v="2021-01-20T15:13:00"/>
    <d v="2021-01-20T15:13:00"/>
    <n v="930"/>
    <n v="99400"/>
    <n v="99400"/>
    <x v="3"/>
    <s v="FACTURA DEVUELTA"/>
    <s v="HCSS49372"/>
    <s v="Devuelta"/>
    <n v="99400"/>
    <n v="99400"/>
    <s v="SE DEVUELVE FACTURA PORQUE ESTÁ MAL FACTURADO EL CODIGOCUPS 906340 SARS COV2, DEBEN FACTRUARLO COMO examen directofresco de cualquier muestra codigo 901304.nc"/>
    <n v="0"/>
    <n v="99400"/>
    <n v="0"/>
    <n v="0"/>
    <n v="0"/>
    <n v="0"/>
    <n v="0"/>
    <n v="99400"/>
    <n v="0"/>
    <n v="0"/>
    <n v="0"/>
  </r>
  <r>
    <n v="821003143"/>
    <s v="HOSPITAL CENTENARIO (SEVILLA)"/>
    <s v="HCSS"/>
    <n v="64997"/>
    <s v="HCSS64997"/>
    <s v="821003143_HCSS_64997"/>
    <d v="2021-02-17T18:45:00"/>
    <d v="2021-02-17T18:45:00"/>
    <n v="902"/>
    <n v="99400"/>
    <n v="99400"/>
    <x v="3"/>
    <s v="FACTURA DEVUELTA"/>
    <s v="HCSS64997"/>
    <s v="Devuelta"/>
    <n v="99400"/>
    <n v="99400"/>
    <s v="se realiza devolucion de la factura, al validar la informacino se evidencia  soporte de SISMUESTRA ni reporte de laborat requisito exigido bajo la resolucion 1463 a partir del 25agosto de"/>
    <n v="0"/>
    <n v="99400"/>
    <n v="0"/>
    <n v="0"/>
    <n v="0"/>
    <n v="0"/>
    <n v="0"/>
    <n v="99400"/>
    <n v="0"/>
    <n v="0"/>
    <n v="0"/>
  </r>
  <r>
    <n v="821003143"/>
    <s v="HOSPITAL CENTENARIO (SEVILLA)"/>
    <s v="HCSS"/>
    <n v="65239"/>
    <s v="HCSS65239"/>
    <s v="821003143_HCSS_65239"/>
    <d v="2021-02-18T08:54:00"/>
    <d v="2021-02-18T08:54:00"/>
    <n v="902"/>
    <n v="99400"/>
    <n v="99400"/>
    <x v="3"/>
    <s v="FACTURA DEVUELTA"/>
    <s v="HCSS65239"/>
    <s v="Devuelta"/>
    <n v="99400"/>
    <n v="99400"/>
    <s v="se realiza devolucion de la factura, al validar la informacino se evidencia  soporte de SISMUESTRA ni reporte delaboratorio bajo la resolucion 1463 a partir del 25 de Agostdel 2020. La norma es trasversal para todos los casos   NC"/>
    <n v="0"/>
    <n v="99400"/>
    <n v="0"/>
    <n v="0"/>
    <n v="0"/>
    <n v="0"/>
    <n v="0"/>
    <n v="99400"/>
    <n v="0"/>
    <n v="0"/>
    <n v="0"/>
  </r>
  <r>
    <n v="821003143"/>
    <s v="HOSPITAL CENTENARIO (SEVILLA)"/>
    <s v="HCSS"/>
    <n v="67757"/>
    <s v="HCSS67757"/>
    <s v="821003143_HCSS_67757"/>
    <d v="2021-02-23T10:23:00"/>
    <d v="2021-02-23T10:23:00"/>
    <n v="897"/>
    <n v="99400"/>
    <n v="99400"/>
    <x v="3"/>
    <s v="FACTURA DEVUELTA"/>
    <s v="HCSS67757"/>
    <s v="Devuelta"/>
    <n v="99400"/>
    <n v="99400"/>
    <s v="se realiza devolucion factura, al validar la informacionno se evidencia soporte de SISMUESTRA ni resultado dellaboratorio bajo la resolucion 1463 a partir del 25 de Agostdel 2020. La norma es trasversal para todos los casos covid."/>
    <n v="0"/>
    <n v="99400"/>
    <n v="0"/>
    <n v="0"/>
    <n v="0"/>
    <n v="0"/>
    <n v="0"/>
    <n v="99400"/>
    <n v="0"/>
    <n v="0"/>
    <n v="0"/>
  </r>
  <r>
    <n v="821003143"/>
    <s v="HOSPITAL CENTENARIO (SEVILLA)"/>
    <s v="HCSS"/>
    <n v="77766"/>
    <s v="HCSS77766"/>
    <s v="821003143_HCSS_77766"/>
    <d v="2021-03-10T10:45:00"/>
    <d v="2021-03-10T10:45:00"/>
    <n v="882"/>
    <n v="99400"/>
    <n v="99400"/>
    <x v="0"/>
    <s v="FACTURA NO RADICADA"/>
    <m/>
    <m/>
    <n v="0"/>
    <m/>
    <m/>
    <n v="0"/>
    <n v="0"/>
    <n v="0"/>
    <n v="0"/>
    <n v="0"/>
    <n v="0"/>
    <n v="0"/>
    <n v="0"/>
    <n v="0"/>
    <n v="0"/>
    <n v="0"/>
  </r>
  <r>
    <n v="821003143"/>
    <s v="HOSPITAL CENTENARIO (SEVILLA)"/>
    <s v="HCSS"/>
    <n v="85550"/>
    <s v="HCSS85550"/>
    <s v="821003143_HCSS_85550"/>
    <d v="2021-03-24T12:40:00"/>
    <d v="2021-03-24T12:40:00"/>
    <n v="867"/>
    <n v="99400"/>
    <n v="99400"/>
    <x v="3"/>
    <s v="FACTURA DEVUELTA"/>
    <s v="HCSS85550"/>
    <s v="Devuelta"/>
    <n v="99400"/>
    <n v="99400"/>
    <s v="SE DEVUELVE FACTURA SERVICIO COVID. NO SE ENCUENTRA EN SISMUUESTRA CODIGO FACTURADO 906340 AUTORIZADO 210838516259310POR $ 80.832 REVISAR VALOR FACTURADO.GLADYS"/>
    <n v="0"/>
    <n v="99400"/>
    <n v="0"/>
    <n v="0"/>
    <n v="0"/>
    <n v="0"/>
    <n v="0"/>
    <n v="99400"/>
    <n v="0"/>
    <n v="0"/>
    <n v="0"/>
  </r>
  <r>
    <n v="821003143"/>
    <s v="HOSPITAL CENTENARIO (SEVILLA)"/>
    <s v="HCSS"/>
    <n v="87799"/>
    <s v="HCSS87799"/>
    <s v="821003143_HCSS_87799"/>
    <d v="2021-03-29T04:08:00"/>
    <d v="2021-03-29T04:08:00"/>
    <n v="863"/>
    <n v="99400"/>
    <n v="99400"/>
    <x v="0"/>
    <s v="FACTURA NO RADICADA"/>
    <m/>
    <m/>
    <n v="0"/>
    <m/>
    <m/>
    <n v="0"/>
    <n v="0"/>
    <n v="0"/>
    <n v="0"/>
    <n v="0"/>
    <n v="0"/>
    <n v="0"/>
    <n v="0"/>
    <n v="0"/>
    <n v="0"/>
    <n v="0"/>
  </r>
  <r>
    <n v="821003143"/>
    <s v="HOSPITAL CENTENARIO (SEVILLA)"/>
    <s v="HCSS"/>
    <n v="89091"/>
    <s v="HCSS89091"/>
    <s v="821003143_HCSS_89091"/>
    <d v="2021-03-30T09:37:00"/>
    <d v="2021-03-30T09:37:00"/>
    <n v="862"/>
    <n v="99400"/>
    <n v="99400"/>
    <x v="0"/>
    <s v="FACTURA NO RADICADA"/>
    <m/>
    <m/>
    <n v="0"/>
    <m/>
    <m/>
    <n v="0"/>
    <n v="0"/>
    <n v="0"/>
    <n v="0"/>
    <n v="0"/>
    <n v="0"/>
    <n v="0"/>
    <n v="0"/>
    <n v="0"/>
    <n v="0"/>
    <n v="0"/>
  </r>
  <r>
    <n v="821003143"/>
    <s v="HOSPITAL CENTENARIO (SEVILLA)"/>
    <s v="HCSS"/>
    <n v="96817"/>
    <s v="HCSS96817"/>
    <s v="821003143_HCSS_96817"/>
    <d v="2021-04-10T16:21:00"/>
    <d v="2021-04-10T16:21:00"/>
    <n v="850"/>
    <n v="266903"/>
    <n v="266903"/>
    <x v="3"/>
    <s v="FACTURA DEVUELTA"/>
    <s v="HCSS96817"/>
    <s v="Devuelta"/>
    <n v="266903"/>
    <n v="266903"/>
    <s v="SE DEVUELVE FACTURA COVID NO SE EVIDENCIA RESULTADO DE LABORATORIO. SE REALIZA 2 NOTIFICACIONES VIA CORREOhospital@hdcentenario.gov.co; cartera@hcentenrio.gov.co LOSDIAS viernes 14/05/2021 6:38 p. m. Y sábado 22/05/2021 10:08SOLICITANDO SOPORTE PARA NO REALIZAR DEVOLUCION.SE PROCEDE A LA DEVOLUCION. FAVOR ANEXAR SOPORTES DANDOCUMPLIMIENTO A LA RES1463/20.GLADYS VIVAS"/>
    <n v="0"/>
    <n v="266903"/>
    <n v="0"/>
    <n v="0"/>
    <n v="0"/>
    <n v="0"/>
    <n v="0"/>
    <n v="266903"/>
    <n v="0"/>
    <n v="0"/>
    <n v="0"/>
  </r>
  <r>
    <n v="821003143"/>
    <s v="HOSPITAL CENTENARIO (SEVILLA)"/>
    <s v="HCSS"/>
    <n v="103103"/>
    <s v="HCSS103103"/>
    <s v="821003143_HCSS_103103"/>
    <d v="2021-04-20T17:18:00"/>
    <d v="2021-04-20T17:18:00"/>
    <n v="840"/>
    <n v="99423"/>
    <n v="99423"/>
    <x v="4"/>
    <s v="GLOSA POR CONCILIAR"/>
    <s v="HCSS103103"/>
    <s v="Para respuesta prestador"/>
    <n v="99423"/>
    <n v="0"/>
    <s v="SE GLOSA FACTURA CODIGO CUPS 906340 MAYOR VALOR COBRADOTARIFA SEGUN RES 1463/2020 $ 80.832.GLADYS VIVAS."/>
    <n v="0"/>
    <n v="99423"/>
    <n v="0"/>
    <n v="80832"/>
    <n v="0"/>
    <n v="18591"/>
    <n v="80832"/>
    <n v="18591"/>
    <n v="0"/>
    <n v="0"/>
    <n v="0"/>
  </r>
  <r>
    <n v="821003143"/>
    <s v="HOSPITAL CENTENARIO (SEVILLA)"/>
    <s v="HCSS"/>
    <n v="108851"/>
    <s v="HCSS108851"/>
    <s v="821003143_HCSS_108851"/>
    <d v="2021-04-28T18:17:00"/>
    <d v="2021-04-28T18:17:00"/>
    <n v="832"/>
    <n v="972"/>
    <n v="972"/>
    <x v="0"/>
    <s v="FACTURA NO RADICADA"/>
    <m/>
    <m/>
    <n v="0"/>
    <m/>
    <m/>
    <n v="0"/>
    <n v="0"/>
    <n v="0"/>
    <n v="0"/>
    <n v="0"/>
    <n v="0"/>
    <n v="0"/>
    <n v="0"/>
    <n v="0"/>
    <n v="0"/>
    <n v="0"/>
  </r>
  <r>
    <n v="821003143"/>
    <s v="HOSPITAL CENTENARIO (SEVILLA)"/>
    <s v="HCSS"/>
    <n v="108868"/>
    <s v="HCSS108868"/>
    <s v="821003143_HCSS_108868"/>
    <d v="2021-04-28T21:23:00"/>
    <d v="2021-04-28T21:23:00"/>
    <n v="832"/>
    <n v="63159"/>
    <n v="63159"/>
    <x v="0"/>
    <s v="FACTURA NO RADICADA"/>
    <m/>
    <m/>
    <n v="0"/>
    <m/>
    <m/>
    <n v="0"/>
    <n v="0"/>
    <n v="0"/>
    <n v="0"/>
    <n v="0"/>
    <n v="0"/>
    <n v="0"/>
    <n v="0"/>
    <n v="0"/>
    <n v="0"/>
    <n v="0"/>
  </r>
  <r>
    <n v="821003143"/>
    <s v="HOSPITAL CENTENARIO (SEVILLA)"/>
    <s v="HCSS"/>
    <n v="108869"/>
    <s v="HCSS108869"/>
    <s v="821003143_HCSS_108869"/>
    <d v="2021-04-28T21:23:00"/>
    <d v="2021-04-28T21:23:00"/>
    <n v="832"/>
    <n v="99423"/>
    <n v="80832"/>
    <x v="2"/>
    <s v="FACTURA CANCELADA"/>
    <s v="HCSS108869"/>
    <s v="Finalizada"/>
    <n v="99423"/>
    <n v="0"/>
    <m/>
    <n v="0"/>
    <n v="99423"/>
    <n v="0"/>
    <n v="99423"/>
    <n v="0"/>
    <n v="0"/>
    <n v="99423"/>
    <n v="0"/>
    <n v="4800052892"/>
    <s v="31.01.2022"/>
    <n v="0"/>
  </r>
  <r>
    <n v="821003143"/>
    <s v="HOSPITAL CENTENARIO (SEVILLA)"/>
    <s v="HCSS"/>
    <n v="115241"/>
    <s v="HCSS115241"/>
    <s v="821003143_HCSS_115241"/>
    <d v="2021-05-11T09:54:00"/>
    <d v="2021-05-11T09:54:00"/>
    <n v="820"/>
    <n v="5446"/>
    <n v="5446"/>
    <x v="3"/>
    <s v="FACTURA DEVUELTA"/>
    <s v="HCSS115241"/>
    <s v="Devuelta"/>
    <n v="5446"/>
    <n v="5446"/>
    <s v="SE DEVUELVE FACTURA PORQUE ESTAN COBRANDO LA MISMA VACUNAEN LA FACTURA HCSS 117466 Y NO REGISTRA EN EL PAIWEB.NC"/>
    <n v="0"/>
    <n v="5446"/>
    <n v="0"/>
    <n v="0"/>
    <n v="0"/>
    <n v="0"/>
    <n v="0"/>
    <n v="5446"/>
    <n v="0"/>
    <n v="0"/>
    <n v="0"/>
  </r>
  <r>
    <n v="821003143"/>
    <s v="HOSPITAL CENTENARIO (SEVILLA)"/>
    <s v="HCSS"/>
    <n v="117466"/>
    <s v="HCSS117466"/>
    <s v="821003143_HCSS_117466"/>
    <d v="2021-05-14T14:30:00"/>
    <d v="2021-05-14T14:30:00"/>
    <n v="816"/>
    <n v="5446"/>
    <n v="5446"/>
    <x v="3"/>
    <s v="FACTURA DEVUELTA"/>
    <s v="HCSS117466"/>
    <s v="Devuelta"/>
    <n v="5446"/>
    <n v="5446"/>
    <s v="LA VACUNA 993520 COMBINADA CONTRA SARAMPION Y RUBEOLANO ESTA REGISTRADA EN EL PAIWEB Y ESTA REPETIDA EN LA FACTURHCSS 115241, FAVOR VERIFICAR PARA TRAMITE DE PAGO.NC"/>
    <n v="0"/>
    <n v="5446"/>
    <n v="0"/>
    <n v="0"/>
    <n v="0"/>
    <n v="0"/>
    <n v="0"/>
    <n v="5446"/>
    <n v="0"/>
    <n v="0"/>
    <n v="0"/>
  </r>
  <r>
    <n v="821003143"/>
    <s v="HOSPITAL CENTENARIO (SEVILLA)"/>
    <s v="HCSS"/>
    <n v="121747"/>
    <s v="HCSS121747"/>
    <s v="821003143_HCSS_121747"/>
    <d v="2021-05-21T16:48:00"/>
    <d v="2021-05-21T16:48:00"/>
    <n v="809"/>
    <n v="99423"/>
    <n v="99423"/>
    <x v="4"/>
    <s v="GLOSA POR CONCILIAR"/>
    <s v="HCSS121747"/>
    <s v="Para respuesta prestador"/>
    <n v="99423"/>
    <n v="0"/>
    <s v="MAYOR VALOR FACTURADO RES.1463 INDICA QUE EL VALOR DE 906340ES DE $80.832, POR LO CUAL SE GLOSA $18.591KEVIN YALANDA"/>
    <n v="0"/>
    <n v="99423"/>
    <n v="0"/>
    <n v="80832"/>
    <n v="0"/>
    <n v="18591"/>
    <n v="80832"/>
    <n v="18591"/>
    <n v="0"/>
    <n v="0"/>
    <n v="0"/>
  </r>
  <r>
    <n v="821003143"/>
    <s v="HOSPITAL CENTENARIO (SEVILLA)"/>
    <s v="HCSS"/>
    <n v="125448"/>
    <s v="HCSS125448"/>
    <s v="821003143_HCSS_125448"/>
    <d v="2021-05-26T16:59:00"/>
    <d v="2021-05-26T16:59:00"/>
    <n v="804"/>
    <n v="99423"/>
    <n v="99423"/>
    <x v="4"/>
    <s v="GLOSA POR CONCILIAR"/>
    <s v="HCSS125448"/>
    <s v="Para respuesta prestador"/>
    <n v="99423"/>
    <n v="0"/>
    <s v="MAYOR VALOR FACTURADO - RESOL.1463. INDICA QUE CUPS 906340$80.832 POR LO CUAL SE GLOSA $18.591.KEVIN YALANDA"/>
    <n v="0"/>
    <n v="99423"/>
    <n v="0"/>
    <n v="80832"/>
    <n v="0"/>
    <n v="18591"/>
    <n v="80832"/>
    <n v="18591"/>
    <n v="0"/>
    <n v="0"/>
    <n v="0"/>
  </r>
  <r>
    <n v="821003143"/>
    <s v="HOSPITAL CENTENARIO (SEVILLA)"/>
    <s v="HCSS"/>
    <n v="126069"/>
    <s v="HCSS126069"/>
    <s v="821003143_HCSS_126069"/>
    <d v="2021-05-27T14:20:00"/>
    <d v="2021-05-27T14:20:00"/>
    <n v="803"/>
    <n v="99423"/>
    <n v="99423"/>
    <x v="4"/>
    <s v="GLOSA POR CONCILIAR"/>
    <s v="HCSS126069"/>
    <s v="Para respuesta prestador"/>
    <n v="99423"/>
    <n v="0"/>
    <s v="MAYOR VALOR FACTURADO RES. 1463 VALOR DE 906340 ES DE$80.832VALOR GLOSA DE $18.591KEVIN YALANDA"/>
    <n v="0"/>
    <n v="99423"/>
    <n v="0"/>
    <n v="80832"/>
    <n v="0"/>
    <n v="18591"/>
    <n v="80832"/>
    <n v="18591"/>
    <n v="0"/>
    <n v="0"/>
    <n v="0"/>
  </r>
  <r>
    <n v="821003143"/>
    <s v="HOSPITAL CENTENARIO (SEVILLA)"/>
    <s v="HCSS"/>
    <n v="127098"/>
    <s v="HCSS127098"/>
    <s v="821003143_HCSS_127098"/>
    <d v="2021-05-29T02:55:00"/>
    <d v="2021-05-29T02:55:00"/>
    <n v="802"/>
    <n v="5112141"/>
    <n v="197876"/>
    <x v="4"/>
    <s v="FACTURA DEVUELTA"/>
    <s v="HCSS127098"/>
    <s v="Para respuesta prestador"/>
    <n v="5112141"/>
    <n v="0"/>
    <s v="SE GLOSA POR PERTINENCIA MEDICA DRA MAIBER ACEVEDO1. Electrocardiogramas facturan 6 soportan 6 interpretan 2(( Evoluciones Mayo 26 4:30 hrs- 7:30 hrs)Al no estar interprdos en la HC se consideran no pertinentes. Además solicitanAdemás solicitan 5 EKG (2:34 am- 7:28 am- antes durante y de despues de la Trombolisis).KEVIN YALANDA"/>
    <n v="258211"/>
    <n v="5112141"/>
    <n v="0"/>
    <n v="4914265"/>
    <n v="0"/>
    <n v="197876"/>
    <n v="4914265"/>
    <n v="197876"/>
    <n v="0"/>
    <n v="0"/>
    <n v="0"/>
  </r>
  <r>
    <n v="821003143"/>
    <s v="HOSPITAL CENTENARIO (SEVILLA)"/>
    <s v="HCSS"/>
    <n v="129642"/>
    <s v="HCSS129642"/>
    <s v="821003143_HCSS_129642"/>
    <d v="2021-06-01T19:32:00"/>
    <d v="2021-06-01T19:32:00"/>
    <n v="798"/>
    <n v="115972"/>
    <n v="115972"/>
    <x v="0"/>
    <s v="FACTURA NO RADICADA"/>
    <m/>
    <m/>
    <n v="0"/>
    <m/>
    <m/>
    <n v="0"/>
    <n v="0"/>
    <n v="0"/>
    <n v="0"/>
    <n v="0"/>
    <n v="0"/>
    <n v="0"/>
    <n v="0"/>
    <n v="0"/>
    <n v="0"/>
    <n v="0"/>
  </r>
  <r>
    <n v="821003143"/>
    <s v="HOSPITAL CENTENARIO (SEVILLA)"/>
    <s v="HCSS"/>
    <n v="130508"/>
    <s v="HCSS130508"/>
    <s v="821003143_HCSS_130508"/>
    <d v="2021-06-02T16:43:00"/>
    <d v="2021-06-02T16:43:00"/>
    <n v="797"/>
    <n v="4241931"/>
    <n v="4241931"/>
    <x v="0"/>
    <s v="FACTURA NO RADICADA"/>
    <m/>
    <m/>
    <n v="0"/>
    <m/>
    <m/>
    <n v="0"/>
    <n v="0"/>
    <n v="0"/>
    <n v="0"/>
    <n v="0"/>
    <n v="0"/>
    <n v="0"/>
    <n v="0"/>
    <n v="0"/>
    <n v="0"/>
    <n v="0"/>
  </r>
  <r>
    <n v="821003143"/>
    <s v="HOSPITAL CENTENARIO (SEVILLA)"/>
    <s v="HCSS"/>
    <n v="130509"/>
    <s v="HCSS130509"/>
    <s v="821003143_HCSS_130509"/>
    <d v="2021-06-02T16:43:00"/>
    <d v="2021-06-02T16:43:00"/>
    <n v="797"/>
    <n v="198846"/>
    <n v="198846"/>
    <x v="0"/>
    <s v="FACTURA NO RADICADA"/>
    <m/>
    <m/>
    <n v="0"/>
    <m/>
    <m/>
    <n v="0"/>
    <n v="0"/>
    <n v="0"/>
    <n v="0"/>
    <n v="0"/>
    <n v="0"/>
    <n v="0"/>
    <n v="0"/>
    <n v="0"/>
    <n v="0"/>
    <n v="0"/>
  </r>
  <r>
    <n v="821003143"/>
    <s v="HOSPITAL CENTENARIO (SEVILLA)"/>
    <s v="HCSS"/>
    <n v="133576"/>
    <s v="HCSS133576"/>
    <s v="821003143_HCSS_133576"/>
    <d v="2021-06-08T07:55:00"/>
    <d v="2021-06-08T07:55:00"/>
    <n v="792"/>
    <n v="66946"/>
    <n v="66946"/>
    <x v="0"/>
    <s v="FACTURA NO RADICADA"/>
    <m/>
    <m/>
    <n v="0"/>
    <m/>
    <m/>
    <n v="0"/>
    <n v="0"/>
    <n v="0"/>
    <n v="0"/>
    <n v="0"/>
    <n v="0"/>
    <n v="0"/>
    <n v="0"/>
    <n v="0"/>
    <n v="0"/>
    <n v="0"/>
  </r>
  <r>
    <n v="821003143"/>
    <s v="HOSPITAL CENTENARIO (SEVILLA)"/>
    <s v="HCSS"/>
    <n v="133577"/>
    <s v="HCSS133577"/>
    <s v="821003143_HCSS_133577"/>
    <d v="2021-06-08T07:55:00"/>
    <d v="2021-06-08T07:55:00"/>
    <n v="792"/>
    <n v="99423"/>
    <n v="99423"/>
    <x v="0"/>
    <s v="FACTURA NO RADICADA"/>
    <m/>
    <m/>
    <n v="0"/>
    <m/>
    <m/>
    <n v="0"/>
    <n v="0"/>
    <n v="0"/>
    <n v="0"/>
    <n v="0"/>
    <n v="0"/>
    <n v="0"/>
    <n v="0"/>
    <n v="0"/>
    <n v="0"/>
    <n v="0"/>
  </r>
  <r>
    <n v="821003143"/>
    <s v="HOSPITAL CENTENARIO (SEVILLA)"/>
    <s v="HCSS"/>
    <n v="136834"/>
    <s v="HCSS136834"/>
    <s v="821003143_HCSS_136834"/>
    <d v="2021-06-11T12:27:00"/>
    <d v="2021-06-11T12:27:00"/>
    <n v="788"/>
    <n v="2290310"/>
    <n v="2076610"/>
    <x v="0"/>
    <s v="FACTURA NO RADICADA"/>
    <m/>
    <m/>
    <n v="0"/>
    <m/>
    <m/>
    <n v="0"/>
    <n v="0"/>
    <n v="0"/>
    <n v="0"/>
    <n v="0"/>
    <n v="0"/>
    <n v="0"/>
    <n v="0"/>
    <n v="0"/>
    <n v="0"/>
    <n v="0"/>
  </r>
  <r>
    <n v="821003143"/>
    <s v="HOSPITAL CENTENARIO (SEVILLA)"/>
    <s v="HCSS"/>
    <n v="136835"/>
    <s v="HCSS136835"/>
    <s v="821003143_HCSS_136835"/>
    <d v="2021-06-11T12:27:00"/>
    <d v="2021-06-11T12:27:00"/>
    <n v="788"/>
    <n v="99423"/>
    <n v="99423"/>
    <x v="0"/>
    <s v="FACTURA NO RADICADA"/>
    <m/>
    <m/>
    <n v="0"/>
    <m/>
    <m/>
    <n v="0"/>
    <n v="0"/>
    <n v="0"/>
    <n v="0"/>
    <n v="0"/>
    <n v="0"/>
    <n v="0"/>
    <n v="0"/>
    <n v="0"/>
    <n v="0"/>
    <n v="0"/>
  </r>
  <r>
    <n v="821003143"/>
    <s v="HOSPITAL CENTENARIO (SEVILLA)"/>
    <s v="HCSS"/>
    <n v="139179"/>
    <s v="HCSS139179"/>
    <s v="821003143_HCSS_139179"/>
    <d v="2021-06-16T03:20:00"/>
    <d v="2021-06-16T03:20:00"/>
    <n v="784"/>
    <n v="59840"/>
    <n v="59840"/>
    <x v="0"/>
    <s v="FACTURA NO RADICADA"/>
    <m/>
    <m/>
    <n v="0"/>
    <m/>
    <m/>
    <n v="0"/>
    <n v="0"/>
    <n v="0"/>
    <n v="0"/>
    <n v="0"/>
    <n v="0"/>
    <n v="0"/>
    <n v="0"/>
    <n v="0"/>
    <n v="0"/>
    <n v="0"/>
  </r>
  <r>
    <n v="821003143"/>
    <s v="HOSPITAL CENTENARIO (SEVILLA)"/>
    <s v="HCSS"/>
    <n v="146004"/>
    <s v="HCSS146004"/>
    <s v="821003143_HCSS_146004"/>
    <d v="2021-06-23T18:01:00"/>
    <d v="2021-06-23T18:01:00"/>
    <n v="776"/>
    <n v="186982"/>
    <n v="186982"/>
    <x v="0"/>
    <s v="FACTURA NO RADICADA"/>
    <m/>
    <m/>
    <n v="0"/>
    <m/>
    <m/>
    <n v="0"/>
    <n v="0"/>
    <n v="0"/>
    <n v="0"/>
    <n v="0"/>
    <n v="0"/>
    <n v="0"/>
    <n v="0"/>
    <n v="0"/>
    <n v="0"/>
    <n v="0"/>
  </r>
  <r>
    <n v="821003143"/>
    <s v="HOSPITAL CENTENARIO (SEVILLA)"/>
    <s v="HCSS"/>
    <n v="146391"/>
    <s v="HCSS146391"/>
    <s v="821003143_HCSS_146391"/>
    <d v="2021-06-24T09:36:00"/>
    <d v="2021-06-24T09:36:00"/>
    <n v="776"/>
    <n v="36198"/>
    <n v="32698"/>
    <x v="0"/>
    <s v="FACTURA NO RADICADA"/>
    <m/>
    <m/>
    <n v="0"/>
    <m/>
    <m/>
    <n v="0"/>
    <n v="0"/>
    <n v="0"/>
    <n v="0"/>
    <n v="0"/>
    <n v="0"/>
    <n v="0"/>
    <n v="0"/>
    <n v="0"/>
    <n v="0"/>
    <n v="0"/>
  </r>
  <r>
    <n v="821003143"/>
    <s v="HOSPITAL CENTENARIO (SEVILLA)"/>
    <s v="HCSS"/>
    <n v="158388"/>
    <s v="HCSS158388"/>
    <s v="821003143_HCSS_158388"/>
    <d v="2021-07-12T11:35:00"/>
    <d v="2021-07-12T11:35:00"/>
    <n v="758"/>
    <n v="10892"/>
    <n v="10892"/>
    <x v="0"/>
    <s v="FACTURA NO RADICADA"/>
    <m/>
    <m/>
    <n v="0"/>
    <m/>
    <m/>
    <n v="0"/>
    <n v="0"/>
    <n v="0"/>
    <n v="0"/>
    <n v="0"/>
    <n v="0"/>
    <n v="0"/>
    <n v="0"/>
    <n v="0"/>
    <n v="0"/>
    <n v="0"/>
  </r>
  <r>
    <n v="821003143"/>
    <s v="HOSPITAL CENTENARIO (SEVILLA)"/>
    <s v="HCSS"/>
    <n v="160256"/>
    <s v="HCSS160256"/>
    <s v="821003143_HCSS_160256"/>
    <d v="2021-07-14T16:54:00"/>
    <d v="2021-07-14T16:54:00"/>
    <n v="755"/>
    <n v="99423"/>
    <n v="99423"/>
    <x v="0"/>
    <s v="FACTURA NO RADICADA"/>
    <m/>
    <m/>
    <n v="0"/>
    <m/>
    <m/>
    <n v="0"/>
    <n v="0"/>
    <n v="0"/>
    <n v="0"/>
    <n v="0"/>
    <n v="0"/>
    <n v="0"/>
    <n v="0"/>
    <n v="0"/>
    <n v="0"/>
    <n v="0"/>
  </r>
  <r>
    <n v="821003143"/>
    <s v="HOSPITAL CENTENARIO (SEVILLA)"/>
    <s v="HCSS"/>
    <n v="163230"/>
    <s v="HCSS163230"/>
    <s v="821003143_HCSS_163230"/>
    <d v="2021-07-19T18:42:00"/>
    <d v="2021-07-19T18:42:00"/>
    <n v="750"/>
    <n v="327485"/>
    <n v="327485"/>
    <x v="0"/>
    <s v="FACTURA NO RADICADA"/>
    <m/>
    <m/>
    <n v="0"/>
    <m/>
    <m/>
    <n v="0"/>
    <n v="0"/>
    <n v="0"/>
    <n v="0"/>
    <n v="0"/>
    <n v="0"/>
    <n v="0"/>
    <n v="0"/>
    <n v="0"/>
    <n v="0"/>
    <n v="0"/>
  </r>
  <r>
    <n v="821003143"/>
    <s v="HOSPITAL CENTENARIO (SEVILLA)"/>
    <s v="HCSS"/>
    <n v="164802"/>
    <s v="HCSS164802"/>
    <s v="821003143_HCSS_164802"/>
    <d v="2021-07-22T13:31:00"/>
    <d v="2021-07-22T13:31:00"/>
    <n v="747"/>
    <n v="4541040"/>
    <n v="4281740"/>
    <x v="0"/>
    <s v="FACTURA NO RADICADA"/>
    <m/>
    <m/>
    <n v="0"/>
    <m/>
    <m/>
    <n v="0"/>
    <n v="0"/>
    <n v="0"/>
    <n v="0"/>
    <n v="0"/>
    <n v="0"/>
    <n v="0"/>
    <n v="0"/>
    <n v="0"/>
    <n v="0"/>
    <n v="0"/>
  </r>
  <r>
    <n v="821003143"/>
    <s v="HOSPITAL CENTENARIO (SEVILLA)"/>
    <s v="HCSS"/>
    <n v="169167"/>
    <s v="HCSS169167"/>
    <s v="821003143_HCSS_169167"/>
    <d v="2021-07-28T19:43:00"/>
    <d v="2021-07-28T19:43:00"/>
    <n v="741"/>
    <n v="87481"/>
    <n v="87481"/>
    <x v="0"/>
    <s v="FACTURA NO RADICADA"/>
    <m/>
    <m/>
    <n v="0"/>
    <m/>
    <m/>
    <n v="0"/>
    <n v="0"/>
    <n v="0"/>
    <n v="0"/>
    <n v="0"/>
    <n v="0"/>
    <n v="0"/>
    <n v="0"/>
    <n v="0"/>
    <n v="0"/>
    <n v="0"/>
  </r>
  <r>
    <n v="821003143"/>
    <s v="HOSPITAL CENTENARIO (SEVILLA)"/>
    <s v="HCSS"/>
    <n v="171202"/>
    <s v="HCSS171202"/>
    <s v="821003143_HCSS_171202"/>
    <d v="2021-07-31T11:44:00"/>
    <d v="2021-07-31T11:44:00"/>
    <n v="739"/>
    <n v="59700"/>
    <n v="59700"/>
    <x v="0"/>
    <s v="FACTURA NO RADICADA"/>
    <m/>
    <m/>
    <n v="0"/>
    <m/>
    <m/>
    <n v="0"/>
    <n v="0"/>
    <n v="0"/>
    <n v="0"/>
    <n v="0"/>
    <n v="0"/>
    <n v="0"/>
    <n v="0"/>
    <n v="0"/>
    <n v="0"/>
    <n v="0"/>
  </r>
  <r>
    <n v="821003143"/>
    <s v="HOSPITAL CENTENARIO (SEVILLA)"/>
    <s v="HCSS"/>
    <n v="171203"/>
    <s v="HCSS171203"/>
    <s v="821003143_HCSS_171203"/>
    <d v="2021-07-31T11:44:00"/>
    <d v="2021-07-31T11:44:00"/>
    <n v="739"/>
    <n v="99423"/>
    <n v="99423"/>
    <x v="0"/>
    <s v="FACTURA NO RADICADA"/>
    <m/>
    <m/>
    <n v="0"/>
    <m/>
    <m/>
    <n v="0"/>
    <n v="0"/>
    <n v="0"/>
    <n v="0"/>
    <n v="0"/>
    <n v="0"/>
    <n v="0"/>
    <n v="0"/>
    <n v="0"/>
    <n v="0"/>
    <n v="0"/>
  </r>
  <r>
    <n v="821003143"/>
    <s v="HOSPITAL CENTENARIO (SEVILLA)"/>
    <s v="HCSS"/>
    <n v="171206"/>
    <s v="HCSS171206"/>
    <s v="821003143_HCSS_171206"/>
    <d v="2021-07-31T11:50:00"/>
    <d v="2021-07-31T11:50:00"/>
    <n v="739"/>
    <n v="59700"/>
    <n v="59700"/>
    <x v="0"/>
    <s v="FACTURA NO RADICADA"/>
    <m/>
    <m/>
    <n v="0"/>
    <m/>
    <m/>
    <n v="0"/>
    <n v="0"/>
    <n v="0"/>
    <n v="0"/>
    <n v="0"/>
    <n v="0"/>
    <n v="0"/>
    <n v="0"/>
    <n v="0"/>
    <n v="0"/>
    <n v="0"/>
  </r>
  <r>
    <n v="821003143"/>
    <s v="HOSPITAL CENTENARIO (SEVILLA)"/>
    <s v="HCSS"/>
    <n v="171207"/>
    <s v="HCSS171207"/>
    <s v="821003143_HCSS_171207"/>
    <d v="2021-07-31T11:50:00"/>
    <d v="2021-07-31T11:50:00"/>
    <n v="739"/>
    <n v="99423"/>
    <n v="99423"/>
    <x v="0"/>
    <s v="FACTURA NO RADICADA"/>
    <m/>
    <m/>
    <n v="0"/>
    <m/>
    <m/>
    <n v="0"/>
    <n v="0"/>
    <n v="0"/>
    <n v="0"/>
    <n v="0"/>
    <n v="0"/>
    <n v="0"/>
    <n v="0"/>
    <n v="0"/>
    <n v="0"/>
    <n v="0"/>
  </r>
  <r>
    <n v="821003143"/>
    <s v="HOSPITAL CENTENARIO (SEVILLA)"/>
    <s v="HCSS"/>
    <n v="196590"/>
    <s v="HCSS196590"/>
    <s v="821003143_HCSS_196590"/>
    <d v="2021-09-07T19:44:00"/>
    <d v="2021-09-07T19:44:00"/>
    <n v="700"/>
    <n v="149371"/>
    <n v="149371"/>
    <x v="0"/>
    <s v="FACTURA NO RADICADA"/>
    <m/>
    <m/>
    <n v="0"/>
    <m/>
    <m/>
    <n v="0"/>
    <n v="0"/>
    <n v="0"/>
    <n v="0"/>
    <n v="0"/>
    <n v="0"/>
    <n v="0"/>
    <n v="0"/>
    <n v="0"/>
    <n v="0"/>
    <n v="0"/>
  </r>
  <r>
    <n v="821003143"/>
    <s v="HOSPITAL CENTENARIO (SEVILLA)"/>
    <s v="HCSS"/>
    <n v="196591"/>
    <s v="HCSS196591"/>
    <s v="821003143_HCSS_196591"/>
    <d v="2021-09-07T19:45:00"/>
    <d v="2021-09-07T19:45:00"/>
    <n v="700"/>
    <n v="59700"/>
    <n v="59700"/>
    <x v="0"/>
    <s v="FACTURA NO RADICADA"/>
    <m/>
    <m/>
    <n v="0"/>
    <m/>
    <m/>
    <n v="0"/>
    <n v="0"/>
    <n v="0"/>
    <n v="0"/>
    <n v="0"/>
    <n v="0"/>
    <n v="0"/>
    <n v="0"/>
    <n v="0"/>
    <n v="0"/>
    <n v="0"/>
  </r>
  <r>
    <n v="821003143"/>
    <s v="HOSPITAL CENTENARIO (SEVILLA)"/>
    <s v="HCSS"/>
    <n v="196592"/>
    <s v="HCSS196592"/>
    <s v="821003143_HCSS_196592"/>
    <d v="2021-09-07T19:46:00"/>
    <d v="2021-09-07T19:46:00"/>
    <n v="700"/>
    <n v="36300"/>
    <n v="32800"/>
    <x v="0"/>
    <s v="FACTURA NO RADICADA"/>
    <m/>
    <m/>
    <n v="0"/>
    <m/>
    <m/>
    <n v="0"/>
    <n v="0"/>
    <n v="0"/>
    <n v="0"/>
    <n v="0"/>
    <n v="0"/>
    <n v="0"/>
    <n v="0"/>
    <n v="0"/>
    <n v="0"/>
    <n v="0"/>
  </r>
  <r>
    <n v="821003143"/>
    <s v="HOSPITAL CENTENARIO (SEVILLA)"/>
    <s v="HCSS"/>
    <n v="201113"/>
    <s v="HCSS201113"/>
    <s v="821003143_HCSS_201113"/>
    <d v="2021-09-14T10:30:00"/>
    <d v="2021-09-14T10:30:00"/>
    <n v="694"/>
    <n v="428386"/>
    <n v="428386"/>
    <x v="0"/>
    <s v="FACTURA NO RADICADA"/>
    <m/>
    <m/>
    <n v="0"/>
    <m/>
    <m/>
    <n v="0"/>
    <n v="0"/>
    <n v="0"/>
    <n v="0"/>
    <n v="0"/>
    <n v="0"/>
    <n v="0"/>
    <n v="0"/>
    <n v="0"/>
    <n v="0"/>
    <n v="0"/>
  </r>
  <r>
    <n v="821003143"/>
    <s v="HOSPITAL CENTENARIO (SEVILLA)"/>
    <s v="HCSS"/>
    <n v="212471"/>
    <s v="HCSS212471"/>
    <s v="821003143_HCSS_212471"/>
    <d v="2021-09-29T16:26:00"/>
    <d v="2021-09-29T16:26:00"/>
    <n v="678"/>
    <n v="104200"/>
    <n v="100700"/>
    <x v="0"/>
    <s v="FACTURA NO RADICADA"/>
    <m/>
    <m/>
    <n v="0"/>
    <m/>
    <m/>
    <n v="0"/>
    <n v="0"/>
    <n v="0"/>
    <n v="0"/>
    <n v="0"/>
    <n v="0"/>
    <n v="0"/>
    <n v="0"/>
    <n v="0"/>
    <n v="0"/>
    <n v="0"/>
  </r>
  <r>
    <n v="821003143"/>
    <s v="HOSPITAL CENTENARIO (SEVILLA)"/>
    <s v="HCSS"/>
    <n v="220831"/>
    <s v="HCSS220831"/>
    <s v="821003143_HCSS_220831"/>
    <d v="2021-10-12T12:08:00"/>
    <d v="2021-10-12T12:08:00"/>
    <n v="665"/>
    <n v="117500"/>
    <n v="117500"/>
    <x v="2"/>
    <s v="FACTURA CANCELADA"/>
    <s v="HCSS220831"/>
    <s v="Finalizada"/>
    <n v="117500"/>
    <n v="0"/>
    <m/>
    <n v="308326"/>
    <n v="117500"/>
    <n v="0"/>
    <n v="117500"/>
    <n v="0"/>
    <n v="0"/>
    <n v="117500"/>
    <n v="0"/>
    <n v="2201215353"/>
    <s v="26.04.2022"/>
    <n v="0"/>
  </r>
  <r>
    <n v="821003143"/>
    <s v="HOSPITAL CENTENARIO (SEVILLA)"/>
    <s v="HCSS"/>
    <n v="238579"/>
    <s v="HCSS238579"/>
    <s v="821003143_HCSS_238579"/>
    <d v="2021-11-18T10:52:00"/>
    <d v="2021-11-18T10:52:00"/>
    <n v="629"/>
    <n v="164548"/>
    <n v="164548"/>
    <x v="2"/>
    <s v="FACTURA CANCELADA"/>
    <s v="HCSS238579"/>
    <s v="Finalizada"/>
    <n v="164548"/>
    <n v="0"/>
    <m/>
    <n v="311171"/>
    <n v="164548"/>
    <n v="0"/>
    <n v="164548"/>
    <n v="0"/>
    <n v="0"/>
    <n v="164548"/>
    <n v="0"/>
    <n v="2201215353"/>
    <s v="26.04.2022"/>
    <n v="0"/>
  </r>
  <r>
    <n v="821003143"/>
    <s v="HOSPITAL CENTENARIO (SEVILLA)"/>
    <s v="HCSS"/>
    <n v="242165"/>
    <s v="HCSS242165"/>
    <s v="821003143_HCSS_242165"/>
    <d v="2021-11-24T17:16:00"/>
    <d v="2021-11-24T17:16:00"/>
    <n v="622"/>
    <n v="99423"/>
    <n v="99423"/>
    <x v="1"/>
    <s v="FACTURA CERRADA SIN RESPUESTA IPS"/>
    <s v="HCSS242165"/>
    <s v="Finalizada"/>
    <n v="99423"/>
    <n v="0"/>
    <m/>
    <n v="0"/>
    <n v="99423"/>
    <n v="0"/>
    <n v="0"/>
    <n v="99423"/>
    <n v="0"/>
    <n v="0"/>
    <n v="0"/>
    <n v="0"/>
    <n v="0"/>
    <n v="0"/>
  </r>
  <r>
    <n v="821003143"/>
    <s v="HOSPITAL CENTENARIO (SEVILLA)"/>
    <s v="HCSS"/>
    <n v="245068"/>
    <s v="HCSS245068"/>
    <s v="821003143_HCSS_245068"/>
    <d v="2021-11-29T18:02:00"/>
    <d v="2021-11-29T18:02:00"/>
    <n v="617"/>
    <n v="409215"/>
    <n v="409215"/>
    <x v="2"/>
    <s v="FACTURA CANCELADA"/>
    <s v="HCSS245068"/>
    <s v="Finalizada"/>
    <n v="409215"/>
    <n v="0"/>
    <m/>
    <n v="160295"/>
    <n v="409215"/>
    <n v="0"/>
    <n v="409215"/>
    <n v="0"/>
    <n v="0"/>
    <n v="409215"/>
    <n v="0"/>
    <n v="2201215353"/>
    <s v="26.04.2022"/>
    <n v="0"/>
  </r>
  <r>
    <n v="821003143"/>
    <s v="HOSPITAL CENTENARIO (SEVILLA)"/>
    <s v="HCSS"/>
    <n v="249159"/>
    <s v="HCSS249159"/>
    <s v="821003143_HCSS_249159"/>
    <d v="2021-12-07T01:56:00"/>
    <d v="2021-12-07T01:56:00"/>
    <n v="610"/>
    <n v="92017"/>
    <n v="92017"/>
    <x v="0"/>
    <s v="FACTURA NO RADICADA"/>
    <m/>
    <m/>
    <n v="0"/>
    <m/>
    <m/>
    <n v="0"/>
    <n v="0"/>
    <n v="0"/>
    <n v="0"/>
    <n v="0"/>
    <n v="0"/>
    <n v="0"/>
    <n v="0"/>
    <n v="0"/>
    <n v="0"/>
    <n v="0"/>
  </r>
  <r>
    <n v="821003143"/>
    <s v="HOSPITAL CENTENARIO (SEVILLA)"/>
    <s v="HCSS"/>
    <n v="251312"/>
    <s v="HCSS251312"/>
    <s v="821003143_HCSS_251312"/>
    <d v="2021-12-10T16:11:00"/>
    <d v="2021-12-10T16:11:00"/>
    <n v="606"/>
    <n v="137757"/>
    <n v="137757"/>
    <x v="0"/>
    <s v="FACTURA NO RADICADA"/>
    <m/>
    <m/>
    <n v="0"/>
    <m/>
    <m/>
    <n v="0"/>
    <n v="0"/>
    <n v="0"/>
    <n v="0"/>
    <n v="0"/>
    <n v="0"/>
    <n v="0"/>
    <n v="0"/>
    <n v="0"/>
    <n v="0"/>
    <n v="0"/>
  </r>
  <r>
    <n v="821003143"/>
    <s v="HOSPITAL CENTENARIO (SEVILLA)"/>
    <s v="HCSS"/>
    <n v="252920"/>
    <s v="HCSS252920"/>
    <s v="821003143_HCSS_252920"/>
    <d v="2021-12-14T14:53:00"/>
    <d v="2021-12-14T14:53:00"/>
    <n v="602"/>
    <n v="11000"/>
    <n v="11000"/>
    <x v="0"/>
    <s v="FACTURA NO RADICADA"/>
    <m/>
    <m/>
    <n v="0"/>
    <m/>
    <m/>
    <n v="0"/>
    <n v="0"/>
    <n v="0"/>
    <n v="0"/>
    <n v="0"/>
    <n v="0"/>
    <n v="0"/>
    <n v="0"/>
    <n v="0"/>
    <n v="0"/>
    <n v="0"/>
  </r>
  <r>
    <n v="821003143"/>
    <s v="HOSPITAL CENTENARIO (SEVILLA)"/>
    <s v="HCSS"/>
    <n v="256388"/>
    <s v="HCSS256388"/>
    <s v="821003143_HCSS_256388"/>
    <d v="2021-12-21T11:08:00"/>
    <d v="2021-12-21T11:08:00"/>
    <n v="596"/>
    <n v="122663"/>
    <n v="122663"/>
    <x v="0"/>
    <s v="FACTURA NO RADICADA"/>
    <m/>
    <m/>
    <n v="0"/>
    <m/>
    <m/>
    <n v="0"/>
    <n v="0"/>
    <n v="0"/>
    <n v="0"/>
    <n v="0"/>
    <n v="0"/>
    <n v="0"/>
    <n v="0"/>
    <n v="0"/>
    <n v="0"/>
    <n v="0"/>
  </r>
  <r>
    <n v="821003143"/>
    <s v="HOSPITAL CENTENARIO (SEVILLA)"/>
    <s v="HCSS"/>
    <n v="256702"/>
    <s v="HCSS256702"/>
    <s v="821003143_HCSS_256702"/>
    <d v="2021-12-22T05:17:00"/>
    <d v="2021-12-22T05:17:00"/>
    <n v="595"/>
    <n v="99423"/>
    <n v="99423"/>
    <x v="0"/>
    <s v="FACTURA NO RADICADA"/>
    <m/>
    <m/>
    <n v="0"/>
    <m/>
    <m/>
    <n v="0"/>
    <n v="0"/>
    <n v="0"/>
    <n v="0"/>
    <n v="0"/>
    <n v="0"/>
    <n v="0"/>
    <n v="0"/>
    <n v="0"/>
    <n v="0"/>
    <n v="0"/>
  </r>
  <r>
    <n v="821003143"/>
    <s v="HOSPITAL CENTENARIO (SEVILLA)"/>
    <s v="HCSS"/>
    <n v="256703"/>
    <s v="HCSS256703"/>
    <s v="821003143_HCSS_256703"/>
    <d v="2021-12-22T05:17:00"/>
    <d v="2021-12-22T05:17:00"/>
    <n v="595"/>
    <n v="67489"/>
    <n v="67489"/>
    <x v="0"/>
    <s v="FACTURA NO RADICADA"/>
    <m/>
    <m/>
    <n v="0"/>
    <m/>
    <m/>
    <n v="0"/>
    <n v="0"/>
    <n v="0"/>
    <n v="0"/>
    <n v="0"/>
    <n v="0"/>
    <n v="0"/>
    <n v="0"/>
    <n v="0"/>
    <n v="0"/>
    <n v="0"/>
  </r>
  <r>
    <n v="821003143"/>
    <s v="HOSPITAL CENTENARIO (SEVILLA)"/>
    <s v="HCSS"/>
    <n v="256734"/>
    <s v="HCSS256734"/>
    <s v="821003143_HCSS_256734"/>
    <d v="2021-12-22T07:01:00"/>
    <d v="2021-12-22T07:01:00"/>
    <n v="595"/>
    <n v="24800"/>
    <n v="24800"/>
    <x v="0"/>
    <s v="FACTURA NO RADICADA"/>
    <m/>
    <m/>
    <n v="0"/>
    <m/>
    <m/>
    <n v="0"/>
    <n v="0"/>
    <n v="0"/>
    <n v="0"/>
    <n v="0"/>
    <n v="0"/>
    <n v="0"/>
    <n v="0"/>
    <n v="0"/>
    <n v="0"/>
    <n v="0"/>
  </r>
  <r>
    <n v="821003143"/>
    <s v="HOSPITAL CENTENARIO (SEVILLA)"/>
    <s v="HCSS"/>
    <n v="258215"/>
    <s v="HCSS258215"/>
    <s v="821003143_HCSS_258215"/>
    <d v="2021-12-24T21:21:00"/>
    <d v="2021-12-24T21:21:00"/>
    <n v="592"/>
    <n v="76409"/>
    <n v="76409"/>
    <x v="0"/>
    <s v="FACTURA NO RADICADA"/>
    <m/>
    <m/>
    <n v="0"/>
    <m/>
    <m/>
    <n v="0"/>
    <n v="0"/>
    <n v="0"/>
    <n v="0"/>
    <n v="0"/>
    <n v="0"/>
    <n v="0"/>
    <n v="0"/>
    <n v="0"/>
    <n v="0"/>
    <n v="0"/>
  </r>
  <r>
    <n v="821003143"/>
    <s v="HOSPITAL CENTENARIO (SEVILLA)"/>
    <s v="HCSS"/>
    <n v="258286"/>
    <s v="HCSS258286"/>
    <s v="821003143_HCSS_258286"/>
    <d v="2021-12-26T01:23:00"/>
    <d v="2021-12-26T01:23:00"/>
    <n v="591"/>
    <n v="88973"/>
    <n v="88973"/>
    <x v="0"/>
    <s v="FACTURA NO RADICADA"/>
    <m/>
    <m/>
    <n v="0"/>
    <m/>
    <m/>
    <n v="0"/>
    <n v="0"/>
    <n v="0"/>
    <n v="0"/>
    <n v="0"/>
    <n v="0"/>
    <n v="0"/>
    <n v="0"/>
    <n v="0"/>
    <n v="0"/>
    <n v="0"/>
  </r>
  <r>
    <n v="821003143"/>
    <s v="HOSPITAL CENTENARIO (SEVILLA)"/>
    <s v="HCSS"/>
    <n v="258600"/>
    <s v="HCSS258600"/>
    <s v="821003143_HCSS_258600"/>
    <d v="2021-12-27T11:18:00"/>
    <d v="2021-12-27T11:18:00"/>
    <n v="590"/>
    <n v="124500"/>
    <n v="124500"/>
    <x v="0"/>
    <s v="FACTURA NO RADICADA"/>
    <m/>
    <m/>
    <n v="0"/>
    <m/>
    <m/>
    <n v="0"/>
    <n v="0"/>
    <n v="0"/>
    <n v="0"/>
    <n v="0"/>
    <n v="0"/>
    <n v="0"/>
    <n v="0"/>
    <n v="0"/>
    <n v="0"/>
    <n v="0"/>
  </r>
  <r>
    <n v="821003143"/>
    <s v="HOSPITAL CENTENARIO (SEVILLA)"/>
    <s v="HCSS"/>
    <n v="258871"/>
    <s v="HCSS258871"/>
    <s v="821003143_HCSS_258871"/>
    <d v="2021-12-27T20:10:00"/>
    <d v="2021-12-27T20:10:00"/>
    <n v="589"/>
    <n v="71547"/>
    <n v="71547"/>
    <x v="0"/>
    <s v="FACTURA NO RADICADA"/>
    <m/>
    <m/>
    <n v="0"/>
    <m/>
    <m/>
    <n v="0"/>
    <n v="0"/>
    <n v="0"/>
    <n v="0"/>
    <n v="0"/>
    <n v="0"/>
    <n v="0"/>
    <n v="0"/>
    <n v="0"/>
    <n v="0"/>
    <n v="0"/>
  </r>
  <r>
    <n v="821003143"/>
    <s v="HOSPITAL CENTENARIO (SEVILLA)"/>
    <s v="HCSS"/>
    <n v="259905"/>
    <s v="HCSS259905"/>
    <s v="821003143_HCSS_259905"/>
    <d v="2021-12-29T20:40:00"/>
    <d v="2021-12-29T20:40:00"/>
    <n v="587"/>
    <n v="163331"/>
    <n v="163331"/>
    <x v="0"/>
    <s v="FACTURA NO RADICADA"/>
    <m/>
    <m/>
    <n v="0"/>
    <m/>
    <m/>
    <n v="0"/>
    <n v="0"/>
    <n v="0"/>
    <n v="0"/>
    <n v="0"/>
    <n v="0"/>
    <n v="0"/>
    <n v="0"/>
    <n v="0"/>
    <n v="0"/>
    <n v="0"/>
  </r>
  <r>
    <n v="821003143"/>
    <s v="HOSPITAL CENTENARIO (SEVILLA)"/>
    <s v="HCSS"/>
    <n v="260374"/>
    <s v="HCSS260374"/>
    <s v="821003143_HCSS_260374"/>
    <d v="2021-12-30T12:54:00"/>
    <d v="2021-12-30T12:54:00"/>
    <n v="586"/>
    <n v="218600"/>
    <n v="218600"/>
    <x v="0"/>
    <s v="FACTURA NO RADICADA"/>
    <m/>
    <m/>
    <n v="0"/>
    <m/>
    <m/>
    <n v="0"/>
    <n v="0"/>
    <n v="0"/>
    <n v="0"/>
    <n v="0"/>
    <n v="0"/>
    <n v="0"/>
    <n v="0"/>
    <n v="0"/>
    <n v="0"/>
    <n v="0"/>
  </r>
  <r>
    <n v="821003143"/>
    <s v="HOSPITAL CENTENARIO (SEVILLA)"/>
    <s v="HCSS"/>
    <n v="260523"/>
    <s v="HCSS260523"/>
    <s v="821003143_HCSS_260523"/>
    <d v="2021-12-30T15:59:00"/>
    <d v="2021-12-30T15:59:00"/>
    <n v="586"/>
    <n v="36300"/>
    <n v="36300"/>
    <x v="0"/>
    <s v="FACTURA NO RADICADA"/>
    <m/>
    <m/>
    <n v="0"/>
    <m/>
    <m/>
    <n v="0"/>
    <n v="0"/>
    <n v="0"/>
    <n v="0"/>
    <n v="0"/>
    <n v="0"/>
    <n v="0"/>
    <n v="0"/>
    <n v="0"/>
    <n v="0"/>
    <n v="0"/>
  </r>
  <r>
    <n v="821003143"/>
    <s v="HOSPITAL CENTENARIO (SEVILLA)"/>
    <s v="HCSS"/>
    <n v="260764"/>
    <s v="HCSS260764"/>
    <s v="821003143_HCSS_260764"/>
    <d v="2021-12-31T10:22:00"/>
    <d v="2021-12-31T10:22:00"/>
    <n v="586"/>
    <n v="11200"/>
    <n v="11200"/>
    <x v="0"/>
    <s v="FACTURA NO RADICADA"/>
    <m/>
    <m/>
    <n v="0"/>
    <m/>
    <m/>
    <n v="0"/>
    <n v="0"/>
    <n v="0"/>
    <n v="0"/>
    <n v="0"/>
    <n v="0"/>
    <n v="0"/>
    <n v="0"/>
    <n v="0"/>
    <n v="0"/>
    <n v="0"/>
  </r>
  <r>
    <n v="821003143"/>
    <s v="HOSPITAL CENTENARIO (SEVILLA)"/>
    <s v="HCSS"/>
    <n v="260769"/>
    <s v="HCSS260769"/>
    <s v="821003143_HCSS_260769"/>
    <d v="2021-12-31T10:29:00"/>
    <d v="2021-12-31T10:29:00"/>
    <n v="586"/>
    <n v="11200"/>
    <n v="11200"/>
    <x v="0"/>
    <s v="FACTURA NO RADICADA"/>
    <m/>
    <m/>
    <n v="0"/>
    <m/>
    <m/>
    <n v="0"/>
    <n v="0"/>
    <n v="0"/>
    <n v="0"/>
    <n v="0"/>
    <n v="0"/>
    <n v="0"/>
    <n v="0"/>
    <n v="0"/>
    <n v="0"/>
    <n v="0"/>
  </r>
  <r>
    <n v="821003143"/>
    <s v="HOSPITAL CENTENARIO (SEVILLA)"/>
    <s v="HCSS"/>
    <n v="260776"/>
    <s v="HCSS260776"/>
    <s v="821003143_HCSS_260776"/>
    <d v="2021-12-31T10:36:00"/>
    <d v="2021-12-31T10:36:00"/>
    <n v="586"/>
    <n v="11200"/>
    <n v="11200"/>
    <x v="0"/>
    <s v="FACTURA NO RADICADA"/>
    <m/>
    <m/>
    <n v="0"/>
    <m/>
    <m/>
    <n v="0"/>
    <n v="0"/>
    <n v="0"/>
    <n v="0"/>
    <n v="0"/>
    <n v="0"/>
    <n v="0"/>
    <n v="0"/>
    <n v="0"/>
    <n v="0"/>
    <n v="0"/>
  </r>
  <r>
    <n v="821003143"/>
    <s v="HOSPITAL CENTENARIO (SEVILLA)"/>
    <s v="HCSS"/>
    <n v="260858"/>
    <s v="HCSS260858"/>
    <s v="821003143_HCSS_260858"/>
    <d v="2021-12-31T13:00:00"/>
    <d v="2021-12-31T13:00:00"/>
    <n v="585"/>
    <n v="24800"/>
    <n v="24800"/>
    <x v="0"/>
    <s v="FACTURA NO RADICADA"/>
    <m/>
    <m/>
    <n v="0"/>
    <m/>
    <m/>
    <n v="0"/>
    <n v="0"/>
    <n v="0"/>
    <n v="0"/>
    <n v="0"/>
    <n v="0"/>
    <n v="0"/>
    <n v="0"/>
    <n v="0"/>
    <n v="0"/>
    <n v="0"/>
  </r>
  <r>
    <n v="821003143"/>
    <s v="HOSPITAL CENTENARIO (SEVILLA)"/>
    <s v="HCSS"/>
    <n v="260881"/>
    <s v="HCSS260881"/>
    <s v="821003143_HCSS_260881"/>
    <d v="2021-12-31T14:16:00"/>
    <d v="2021-12-31T14:16:00"/>
    <n v="585"/>
    <n v="651413"/>
    <n v="651413"/>
    <x v="0"/>
    <s v="FACTURA NO RADICADA"/>
    <m/>
    <m/>
    <n v="0"/>
    <m/>
    <m/>
    <n v="0"/>
    <n v="0"/>
    <n v="0"/>
    <n v="0"/>
    <n v="0"/>
    <n v="0"/>
    <n v="0"/>
    <n v="0"/>
    <n v="0"/>
    <n v="0"/>
    <n v="0"/>
  </r>
  <r>
    <n v="821003143"/>
    <s v="HOSPITAL CENTENARIO (SEVILLA)"/>
    <s v="HCSS"/>
    <n v="264434"/>
    <s v="HCSS264434"/>
    <s v="821003143_HCSS_264434"/>
    <d v="2022-01-11T14:27:00"/>
    <d v="2022-01-11T14:27:00"/>
    <n v="574"/>
    <n v="99423"/>
    <n v="99423"/>
    <x v="0"/>
    <s v="FACTURA NO RADICADA"/>
    <m/>
    <m/>
    <n v="0"/>
    <m/>
    <m/>
    <n v="0"/>
    <n v="0"/>
    <n v="0"/>
    <n v="0"/>
    <n v="0"/>
    <n v="0"/>
    <n v="0"/>
    <n v="0"/>
    <n v="0"/>
    <n v="0"/>
    <n v="0"/>
  </r>
  <r>
    <n v="821003143"/>
    <s v="HOSPITAL CENTENARIO (SEVILLA)"/>
    <s v="HCSS"/>
    <n v="264435"/>
    <s v="HCSS264435"/>
    <s v="821003143_HCSS_264435"/>
    <d v="2022-01-11T14:30:00"/>
    <d v="2022-01-11T14:30:00"/>
    <n v="574"/>
    <n v="99423"/>
    <n v="99423"/>
    <x v="0"/>
    <s v="FACTURA NO RADICADA"/>
    <m/>
    <m/>
    <n v="0"/>
    <m/>
    <m/>
    <n v="0"/>
    <n v="0"/>
    <n v="0"/>
    <n v="0"/>
    <n v="0"/>
    <n v="0"/>
    <n v="0"/>
    <n v="0"/>
    <n v="0"/>
    <n v="0"/>
    <n v="0"/>
  </r>
  <r>
    <n v="821003143"/>
    <s v="HOSPITAL CENTENARIO (SEVILLA)"/>
    <s v="HCSS"/>
    <n v="270691"/>
    <s v="HCSS270691"/>
    <s v="821003143_HCSS_270691"/>
    <d v="2022-01-25T15:12:00"/>
    <d v="2022-01-25T15:12:00"/>
    <n v="560"/>
    <n v="99423"/>
    <n v="99423"/>
    <x v="0"/>
    <s v="FACTURA NO RADICADA"/>
    <m/>
    <m/>
    <n v="0"/>
    <m/>
    <m/>
    <n v="0"/>
    <n v="0"/>
    <n v="0"/>
    <n v="0"/>
    <n v="0"/>
    <n v="0"/>
    <n v="0"/>
    <n v="0"/>
    <n v="0"/>
    <n v="0"/>
    <n v="0"/>
  </r>
  <r>
    <n v="821003143"/>
    <s v="HOSPITAL CENTENARIO (SEVILLA)"/>
    <s v="HCSS"/>
    <n v="272012"/>
    <s v="HCSS272012"/>
    <s v="821003143_HCSS_272012"/>
    <d v="2022-01-27T17:58:00"/>
    <d v="2022-01-27T17:58:00"/>
    <n v="558"/>
    <n v="99423"/>
    <n v="99423"/>
    <x v="0"/>
    <s v="FACTURA NO RADICADA"/>
    <m/>
    <m/>
    <n v="0"/>
    <m/>
    <m/>
    <n v="0"/>
    <n v="0"/>
    <n v="0"/>
    <n v="0"/>
    <n v="0"/>
    <n v="0"/>
    <n v="0"/>
    <n v="0"/>
    <n v="0"/>
    <n v="0"/>
    <n v="0"/>
  </r>
  <r>
    <n v="821003143"/>
    <s v="HOSPITAL CENTENARIO (SEVILLA)"/>
    <s v="HCSS"/>
    <n v="272013"/>
    <s v="HCSS272013"/>
    <s v="821003143_HCSS_272013"/>
    <d v="2022-01-27T17:58:00"/>
    <d v="2022-01-27T17:58:00"/>
    <n v="558"/>
    <n v="239770"/>
    <n v="239770"/>
    <x v="0"/>
    <s v="FACTURA NO RADICADA"/>
    <m/>
    <m/>
    <n v="0"/>
    <m/>
    <m/>
    <n v="0"/>
    <n v="0"/>
    <n v="0"/>
    <n v="0"/>
    <n v="0"/>
    <n v="0"/>
    <n v="0"/>
    <n v="0"/>
    <n v="0"/>
    <n v="0"/>
    <n v="0"/>
  </r>
  <r>
    <n v="821003143"/>
    <s v="HOSPITAL CENTENARIO (SEVILLA)"/>
    <s v="HCSS"/>
    <n v="275068"/>
    <s v="HCSS275068"/>
    <s v="821003143_HCSS_275068"/>
    <d v="2022-02-03T11:53:00"/>
    <d v="2022-02-03T11:53:00"/>
    <n v="552"/>
    <n v="75134"/>
    <n v="75134"/>
    <x v="0"/>
    <s v="FACTURA NO RADICADA"/>
    <m/>
    <m/>
    <n v="0"/>
    <m/>
    <m/>
    <n v="0"/>
    <n v="0"/>
    <n v="0"/>
    <n v="0"/>
    <n v="0"/>
    <n v="0"/>
    <n v="0"/>
    <n v="0"/>
    <n v="0"/>
    <n v="0"/>
    <n v="0"/>
  </r>
  <r>
    <n v="821003143"/>
    <s v="HOSPITAL CENTENARIO (SEVILLA)"/>
    <s v="HCSS"/>
    <n v="276150"/>
    <s v="HCSS276150"/>
    <s v="821003143_HCSS_276150"/>
    <d v="2022-02-06T11:02:00"/>
    <d v="2022-02-06T11:02:00"/>
    <n v="549"/>
    <n v="215713"/>
    <n v="215713"/>
    <x v="0"/>
    <s v="FACTURA NO RADICADA"/>
    <m/>
    <m/>
    <n v="0"/>
    <m/>
    <m/>
    <n v="0"/>
    <n v="0"/>
    <n v="0"/>
    <n v="0"/>
    <n v="0"/>
    <n v="0"/>
    <n v="0"/>
    <n v="0"/>
    <n v="0"/>
    <n v="0"/>
    <n v="0"/>
  </r>
  <r>
    <n v="821003143"/>
    <s v="HOSPITAL CENTENARIO (SEVILLA)"/>
    <s v="HCSS"/>
    <n v="277280"/>
    <s v="HCSS277280"/>
    <s v="821003143_HCSS_277280"/>
    <d v="2022-02-09T01:52:00"/>
    <d v="2022-02-09T01:52:00"/>
    <n v="546"/>
    <n v="76848"/>
    <n v="76848"/>
    <x v="0"/>
    <s v="FACTURA NO RADICADA"/>
    <m/>
    <m/>
    <n v="0"/>
    <m/>
    <m/>
    <n v="0"/>
    <n v="0"/>
    <n v="0"/>
    <n v="0"/>
    <n v="0"/>
    <n v="0"/>
    <n v="0"/>
    <n v="0"/>
    <n v="0"/>
    <n v="0"/>
    <n v="0"/>
  </r>
  <r>
    <n v="821003143"/>
    <s v="HOSPITAL CENTENARIO (SEVILLA)"/>
    <s v="HCSS"/>
    <n v="279482"/>
    <s v="HCSS279482"/>
    <s v="821003143_HCSS_279482"/>
    <d v="2022-02-13T00:23:00"/>
    <d v="2022-02-13T00:23:00"/>
    <n v="542"/>
    <n v="73137"/>
    <n v="73137"/>
    <x v="0"/>
    <s v="FACTURA NO RADICADA"/>
    <m/>
    <m/>
    <n v="0"/>
    <m/>
    <m/>
    <n v="0"/>
    <n v="0"/>
    <n v="0"/>
    <n v="0"/>
    <n v="0"/>
    <n v="0"/>
    <n v="0"/>
    <n v="0"/>
    <n v="0"/>
    <n v="0"/>
    <n v="0"/>
  </r>
  <r>
    <n v="821003143"/>
    <s v="HOSPITAL CENTENARIO (SEVILLA)"/>
    <s v="HCSS"/>
    <n v="279483"/>
    <s v="HCSS279483"/>
    <s v="821003143_HCSS_279483"/>
    <d v="2022-02-13T00:23:00"/>
    <d v="2022-02-13T00:23:00"/>
    <n v="542"/>
    <n v="99423"/>
    <n v="99423"/>
    <x v="0"/>
    <s v="FACTURA NO RADICADA"/>
    <m/>
    <m/>
    <n v="0"/>
    <m/>
    <m/>
    <n v="0"/>
    <n v="0"/>
    <n v="0"/>
    <n v="0"/>
    <n v="0"/>
    <n v="0"/>
    <n v="0"/>
    <n v="0"/>
    <n v="0"/>
    <n v="0"/>
    <n v="0"/>
  </r>
  <r>
    <n v="821003143"/>
    <s v="HOSPITAL CENTENARIO (SEVILLA)"/>
    <s v="HCSS"/>
    <n v="282402"/>
    <s v="HCSS282402"/>
    <s v="821003143_HCSS_282402"/>
    <d v="2022-02-18T11:49:00"/>
    <d v="2022-02-18T11:49:00"/>
    <n v="537"/>
    <n v="40000"/>
    <n v="40000"/>
    <x v="0"/>
    <s v="FACTURA NO RADICADA"/>
    <m/>
    <m/>
    <n v="0"/>
    <m/>
    <m/>
    <n v="0"/>
    <n v="0"/>
    <n v="0"/>
    <n v="0"/>
    <n v="0"/>
    <n v="0"/>
    <n v="0"/>
    <n v="0"/>
    <n v="0"/>
    <n v="0"/>
    <n v="0"/>
  </r>
  <r>
    <n v="821003143"/>
    <s v="HOSPITAL CENTENARIO (SEVILLA)"/>
    <s v="HCSS"/>
    <n v="282920"/>
    <s v="HCSS282920"/>
    <s v="821003143_HCSS_282920"/>
    <d v="2022-02-19T14:20:00"/>
    <d v="2022-02-19T14:20:00"/>
    <n v="535"/>
    <n v="57667"/>
    <n v="57667"/>
    <x v="0"/>
    <s v="FACTURA NO RADICADA"/>
    <m/>
    <m/>
    <n v="0"/>
    <m/>
    <m/>
    <n v="0"/>
    <n v="0"/>
    <n v="0"/>
    <n v="0"/>
    <n v="0"/>
    <n v="0"/>
    <n v="0"/>
    <n v="0"/>
    <n v="0"/>
    <n v="0"/>
    <n v="0"/>
  </r>
  <r>
    <n v="821003143"/>
    <s v="HOSPITAL CENTENARIO (SEVILLA)"/>
    <s v="HCSS"/>
    <n v="286040"/>
    <s v="HCSS286040"/>
    <s v="821003143_HCSS_286040"/>
    <d v="2022-02-25T17:24:00"/>
    <d v="2022-02-25T17:24:00"/>
    <n v="529"/>
    <n v="29000"/>
    <n v="29000"/>
    <x v="0"/>
    <s v="FACTURA NO RADICADA"/>
    <m/>
    <m/>
    <n v="0"/>
    <m/>
    <m/>
    <n v="0"/>
    <n v="0"/>
    <n v="0"/>
    <n v="0"/>
    <n v="0"/>
    <n v="0"/>
    <n v="0"/>
    <n v="0"/>
    <n v="0"/>
    <n v="0"/>
    <n v="0"/>
  </r>
  <r>
    <n v="821003143"/>
    <s v="HOSPITAL CENTENARIO (SEVILLA)"/>
    <s v="HCSS"/>
    <n v="286576"/>
    <s v="HCSS286576"/>
    <s v="821003143_HCSS_286576"/>
    <d v="2022-02-28T08:47:00"/>
    <d v="2022-02-28T08:47:00"/>
    <n v="527"/>
    <n v="56000"/>
    <n v="56000"/>
    <x v="0"/>
    <s v="FACTURA NO RADICADA"/>
    <m/>
    <m/>
    <n v="0"/>
    <m/>
    <m/>
    <n v="0"/>
    <n v="0"/>
    <n v="0"/>
    <n v="0"/>
    <n v="0"/>
    <n v="0"/>
    <n v="0"/>
    <n v="0"/>
    <n v="0"/>
    <n v="0"/>
    <n v="0"/>
  </r>
  <r>
    <n v="821003143"/>
    <s v="HOSPITAL CENTENARIO (SEVILLA)"/>
    <s v="HCSS"/>
    <n v="295560"/>
    <s v="HCSS295560"/>
    <s v="821003143_HCSS_295560"/>
    <d v="2022-03-17T12:33:00"/>
    <d v="2022-03-17T12:33:00"/>
    <n v="509"/>
    <n v="182509"/>
    <n v="182509"/>
    <x v="0"/>
    <s v="FACTURA NO RADICADA"/>
    <m/>
    <m/>
    <n v="0"/>
    <m/>
    <m/>
    <n v="0"/>
    <n v="0"/>
    <n v="0"/>
    <n v="0"/>
    <n v="0"/>
    <n v="0"/>
    <n v="0"/>
    <n v="0"/>
    <n v="0"/>
    <n v="0"/>
    <n v="0"/>
  </r>
  <r>
    <n v="821003143"/>
    <s v="HOSPITAL CENTENARIO (SEVILLA)"/>
    <s v="HCSS"/>
    <n v="296202"/>
    <s v="HCSS296202"/>
    <s v="821003143_HCSS_296202"/>
    <d v="2022-03-18T13:46:00"/>
    <d v="2022-03-18T13:46:00"/>
    <n v="508"/>
    <n v="150060"/>
    <n v="150060"/>
    <x v="0"/>
    <s v="FACTURA NO RADICADA"/>
    <m/>
    <m/>
    <n v="0"/>
    <m/>
    <m/>
    <n v="0"/>
    <n v="0"/>
    <n v="0"/>
    <n v="0"/>
    <n v="0"/>
    <n v="0"/>
    <n v="0"/>
    <n v="0"/>
    <n v="0"/>
    <n v="0"/>
    <n v="0"/>
  </r>
  <r>
    <n v="821003143"/>
    <s v="HOSPITAL CENTENARIO (SEVILLA)"/>
    <s v="HCSS"/>
    <n v="299961"/>
    <s v="HCSS299961"/>
    <s v="821003143_HCSS_299961"/>
    <d v="2022-03-26T04:14:00"/>
    <d v="2022-03-26T04:14:00"/>
    <n v="501"/>
    <n v="259239"/>
    <n v="259239"/>
    <x v="0"/>
    <s v="FACTURA NO RADICADA"/>
    <m/>
    <m/>
    <n v="0"/>
    <m/>
    <m/>
    <n v="0"/>
    <n v="0"/>
    <n v="0"/>
    <n v="0"/>
    <n v="0"/>
    <n v="0"/>
    <n v="0"/>
    <n v="0"/>
    <n v="0"/>
    <n v="0"/>
    <n v="0"/>
  </r>
  <r>
    <n v="821003143"/>
    <s v="HOSPITAL CENTENARIO (SEVILLA)"/>
    <s v="HCSS"/>
    <n v="305613"/>
    <s v="HCSS305613"/>
    <s v="821003143_HCSS_305613"/>
    <d v="2022-04-05T17:18:00"/>
    <d v="2022-04-05T17:18:00"/>
    <n v="490"/>
    <n v="6000"/>
    <n v="6000"/>
    <x v="0"/>
    <s v="FACTURA NO RADICADA"/>
    <m/>
    <m/>
    <n v="0"/>
    <m/>
    <m/>
    <n v="0"/>
    <n v="0"/>
    <n v="0"/>
    <n v="0"/>
    <n v="0"/>
    <n v="0"/>
    <n v="0"/>
    <n v="0"/>
    <n v="0"/>
    <n v="0"/>
    <n v="0"/>
  </r>
  <r>
    <n v="821003143"/>
    <s v="HOSPITAL CENTENARIO (SEVILLA)"/>
    <s v="HCSS"/>
    <n v="305793"/>
    <s v="HCSS305793"/>
    <s v="821003143_HCSS_305793"/>
    <d v="2022-04-06T08:23:00"/>
    <d v="2022-04-06T08:23:00"/>
    <n v="490"/>
    <n v="6000"/>
    <n v="6000"/>
    <x v="0"/>
    <s v="FACTURA NO RADICADA"/>
    <m/>
    <m/>
    <n v="0"/>
    <m/>
    <m/>
    <n v="0"/>
    <n v="0"/>
    <n v="0"/>
    <n v="0"/>
    <n v="0"/>
    <n v="0"/>
    <n v="0"/>
    <n v="0"/>
    <n v="0"/>
    <n v="0"/>
    <n v="0"/>
  </r>
  <r>
    <n v="821003143"/>
    <s v="HOSPITAL CENTENARIO (SEVILLA)"/>
    <s v="HCSS"/>
    <n v="305937"/>
    <s v="HCSS305937"/>
    <s v="821003143_HCSS_305937"/>
    <d v="2022-04-06T10:08:00"/>
    <d v="2022-04-06T10:08:00"/>
    <n v="490"/>
    <n v="48000"/>
    <n v="48000"/>
    <x v="0"/>
    <s v="FACTURA NO RADICADA"/>
    <m/>
    <m/>
    <n v="0"/>
    <m/>
    <m/>
    <n v="0"/>
    <n v="0"/>
    <n v="0"/>
    <n v="0"/>
    <n v="0"/>
    <n v="0"/>
    <n v="0"/>
    <n v="0"/>
    <n v="0"/>
    <n v="0"/>
    <n v="0"/>
  </r>
  <r>
    <n v="821003143"/>
    <s v="HOSPITAL CENTENARIO (SEVILLA)"/>
    <s v="HCSS"/>
    <n v="306622"/>
    <s v="HCSS306622"/>
    <s v="821003143_HCSS_306622"/>
    <d v="2022-04-07T10:08:00"/>
    <d v="2022-04-07T10:08:00"/>
    <n v="489"/>
    <n v="6000"/>
    <n v="6000"/>
    <x v="0"/>
    <s v="FACTURA NO RADICADA"/>
    <m/>
    <m/>
    <n v="0"/>
    <m/>
    <m/>
    <n v="0"/>
    <n v="0"/>
    <n v="0"/>
    <n v="0"/>
    <n v="0"/>
    <n v="0"/>
    <n v="0"/>
    <n v="0"/>
    <n v="0"/>
    <n v="0"/>
    <n v="0"/>
  </r>
  <r>
    <n v="821003143"/>
    <s v="HOSPITAL CENTENARIO (SEVILLA)"/>
    <s v="HCSS"/>
    <n v="306807"/>
    <s v="HCSS306807"/>
    <s v="821003143_HCSS_306807"/>
    <d v="2022-04-07T14:30:00"/>
    <d v="2022-04-07T14:30:00"/>
    <n v="488"/>
    <n v="12000"/>
    <n v="12000"/>
    <x v="0"/>
    <s v="FACTURA NO RADICADA"/>
    <m/>
    <m/>
    <n v="0"/>
    <m/>
    <m/>
    <n v="0"/>
    <n v="0"/>
    <n v="0"/>
    <n v="0"/>
    <n v="0"/>
    <n v="0"/>
    <n v="0"/>
    <n v="0"/>
    <n v="0"/>
    <n v="0"/>
    <n v="0"/>
  </r>
  <r>
    <n v="821003143"/>
    <s v="HOSPITAL CENTENARIO (SEVILLA)"/>
    <s v="HCSS"/>
    <n v="310613"/>
    <s v="HCSS310613"/>
    <s v="821003143_HCSS_310613"/>
    <d v="2022-04-18T09:12:00"/>
    <d v="2022-04-18T09:12:00"/>
    <n v="478"/>
    <n v="12333"/>
    <n v="12333"/>
    <x v="0"/>
    <s v="FACTURA NO RADICADA"/>
    <m/>
    <m/>
    <n v="0"/>
    <m/>
    <m/>
    <n v="0"/>
    <n v="0"/>
    <n v="0"/>
    <n v="0"/>
    <n v="0"/>
    <n v="0"/>
    <n v="0"/>
    <n v="0"/>
    <n v="0"/>
    <n v="0"/>
    <n v="0"/>
  </r>
  <r>
    <n v="821003143"/>
    <s v="HOSPITAL CENTENARIO (SEVILLA)"/>
    <s v="HCSS"/>
    <n v="312254"/>
    <s v="HCSS312254"/>
    <s v="821003143_HCSS_312254"/>
    <d v="2022-04-20T16:05:00"/>
    <d v="2022-04-20T16:05:00"/>
    <n v="475"/>
    <n v="40000"/>
    <n v="40000"/>
    <x v="0"/>
    <s v="FACTURA NO RADICADA"/>
    <m/>
    <m/>
    <n v="0"/>
    <m/>
    <m/>
    <n v="0"/>
    <n v="0"/>
    <n v="0"/>
    <n v="0"/>
    <n v="0"/>
    <n v="0"/>
    <n v="0"/>
    <n v="0"/>
    <n v="0"/>
    <n v="0"/>
    <n v="0"/>
  </r>
  <r>
    <n v="821003143"/>
    <s v="HOSPITAL CENTENARIO (SEVILLA)"/>
    <s v="HCSS"/>
    <n v="312996"/>
    <s v="HCSS312996"/>
    <s v="821003143_HCSS_312996"/>
    <d v="2022-04-22T07:26:00"/>
    <d v="2022-04-22T07:26:00"/>
    <n v="474"/>
    <n v="40000"/>
    <n v="40000"/>
    <x v="0"/>
    <s v="FACTURA NO RADICADA"/>
    <m/>
    <m/>
    <n v="0"/>
    <m/>
    <m/>
    <n v="0"/>
    <n v="0"/>
    <n v="0"/>
    <n v="0"/>
    <n v="0"/>
    <n v="0"/>
    <n v="0"/>
    <n v="0"/>
    <n v="0"/>
    <n v="0"/>
    <n v="0"/>
  </r>
  <r>
    <n v="821003143"/>
    <s v="HOSPITAL CENTENARIO (SEVILLA)"/>
    <s v="HCSS"/>
    <n v="313136"/>
    <s v="HCSS313136"/>
    <s v="821003143_HCSS_313136"/>
    <d v="2022-04-22T09:50:00"/>
    <d v="2022-04-22T09:50:00"/>
    <n v="474"/>
    <n v="27333"/>
    <n v="27333"/>
    <x v="0"/>
    <s v="FACTURA NO RADICADA"/>
    <m/>
    <m/>
    <n v="0"/>
    <m/>
    <m/>
    <n v="0"/>
    <n v="0"/>
    <n v="0"/>
    <n v="0"/>
    <n v="0"/>
    <n v="0"/>
    <n v="0"/>
    <n v="0"/>
    <n v="0"/>
    <n v="0"/>
    <n v="0"/>
  </r>
  <r>
    <n v="821003143"/>
    <s v="HOSPITAL CENTENARIO (SEVILLA)"/>
    <s v="HCSS"/>
    <n v="313941"/>
    <s v="HCSS313941"/>
    <s v="821003143_HCSS_313941"/>
    <d v="2022-04-24T16:44:00"/>
    <d v="2022-04-24T16:44:00"/>
    <n v="471"/>
    <n v="181819"/>
    <n v="181819"/>
    <x v="0"/>
    <s v="FACTURA NO RADICADA"/>
    <m/>
    <m/>
    <n v="0"/>
    <m/>
    <m/>
    <n v="0"/>
    <n v="0"/>
    <n v="0"/>
    <n v="0"/>
    <n v="0"/>
    <n v="0"/>
    <n v="0"/>
    <n v="0"/>
    <n v="0"/>
    <n v="0"/>
    <n v="0"/>
  </r>
  <r>
    <n v="821003143"/>
    <s v="HOSPITAL CENTENARIO (SEVILLA)"/>
    <s v="HCSS"/>
    <n v="314051"/>
    <s v="HCSS314051"/>
    <s v="821003143_HCSS_314051"/>
    <d v="2022-04-25T07:58:00"/>
    <d v="2022-04-25T07:58:00"/>
    <n v="471"/>
    <n v="179333"/>
    <n v="179333"/>
    <x v="0"/>
    <s v="FACTURA NO RADICADA"/>
    <m/>
    <m/>
    <n v="0"/>
    <m/>
    <m/>
    <n v="0"/>
    <n v="0"/>
    <n v="0"/>
    <n v="0"/>
    <n v="0"/>
    <n v="0"/>
    <n v="0"/>
    <n v="0"/>
    <n v="0"/>
    <n v="0"/>
    <n v="0"/>
  </r>
  <r>
    <n v="821003143"/>
    <s v="HOSPITAL CENTENARIO (SEVILLA)"/>
    <s v="HCSS"/>
    <n v="314639"/>
    <s v="HCSS314639"/>
    <s v="821003143_HCSS_314639"/>
    <d v="2022-04-26T07:01:00"/>
    <d v="2022-04-26T07:01:00"/>
    <n v="470"/>
    <n v="572668"/>
    <n v="572668"/>
    <x v="0"/>
    <s v="FACTURA NO RADICADA"/>
    <m/>
    <m/>
    <n v="0"/>
    <m/>
    <m/>
    <n v="0"/>
    <n v="0"/>
    <n v="0"/>
    <n v="0"/>
    <n v="0"/>
    <n v="0"/>
    <n v="0"/>
    <n v="0"/>
    <n v="0"/>
    <n v="0"/>
    <n v="0"/>
  </r>
  <r>
    <n v="821003143"/>
    <s v="HOSPITAL CENTENARIO (SEVILLA)"/>
    <s v="HCSS"/>
    <n v="316910"/>
    <s v="HCSS316910"/>
    <s v="821003143_HCSS_316910"/>
    <d v="2022-04-29T11:05:00"/>
    <d v="2022-04-29T11:05:00"/>
    <n v="467"/>
    <n v="12333"/>
    <n v="12333"/>
    <x v="0"/>
    <s v="FACTURA NO RADICADA"/>
    <m/>
    <m/>
    <n v="0"/>
    <m/>
    <m/>
    <n v="0"/>
    <n v="0"/>
    <n v="0"/>
    <n v="0"/>
    <n v="0"/>
    <n v="0"/>
    <n v="0"/>
    <n v="0"/>
    <n v="0"/>
    <n v="0"/>
    <n v="0"/>
  </r>
  <r>
    <n v="821003143"/>
    <s v="HOSPITAL CENTENARIO (SEVILLA)"/>
    <s v="HCSS"/>
    <n v="317122"/>
    <s v="HCSS317122"/>
    <s v="821003143_HCSS_317122"/>
    <d v="2022-04-29T15:50:00"/>
    <d v="2022-04-29T15:50:00"/>
    <n v="466"/>
    <n v="142667"/>
    <n v="142667"/>
    <x v="0"/>
    <s v="FACTURA NO RADICADA"/>
    <m/>
    <m/>
    <n v="0"/>
    <m/>
    <m/>
    <n v="0"/>
    <n v="0"/>
    <n v="0"/>
    <n v="0"/>
    <n v="0"/>
    <n v="0"/>
    <n v="0"/>
    <n v="0"/>
    <n v="0"/>
    <n v="0"/>
    <n v="0"/>
  </r>
  <r>
    <n v="821003143"/>
    <s v="HOSPITAL CENTENARIO (SEVILLA)"/>
    <s v="HCSS"/>
    <n v="319516"/>
    <s v="HCSS319516"/>
    <s v="821003143_HCSS_319516"/>
    <d v="2022-05-05T08:46:00"/>
    <d v="2022-05-05T08:46:00"/>
    <n v="461"/>
    <n v="6000"/>
    <n v="6000"/>
    <x v="3"/>
    <s v="FACTURA DEVUELTA"/>
    <s v="HCSS319516"/>
    <s v="Devuelta"/>
    <n v="6000"/>
    <n v="6000"/>
    <s v="PAIWEB: SE DEVUELVE FACTURA CON SOPORTES COMPLETOSY ORIGINALES, YA QUE NO SE EVIDENCIA REGISTRO DEL USUARIOEN EL PAI WEB. FAVOR VERIFICAR PARA TRAMITE DE PAGONANCY"/>
    <n v="0"/>
    <n v="6000"/>
    <n v="0"/>
    <n v="0"/>
    <n v="0"/>
    <n v="0"/>
    <n v="0"/>
    <n v="6000"/>
    <n v="0"/>
    <n v="0"/>
    <n v="0"/>
  </r>
  <r>
    <n v="821003143"/>
    <s v="HOSPITAL CENTENARIO (SEVILLA)"/>
    <s v="HCSS"/>
    <n v="321468"/>
    <s v="HCSS321468"/>
    <s v="821003143_HCSS_321468"/>
    <d v="2022-05-10T08:46:00"/>
    <d v="2022-05-10T08:46:00"/>
    <n v="456"/>
    <n v="6000"/>
    <n v="6000"/>
    <x v="3"/>
    <s v="FACTURA DEVUELTA"/>
    <s v="HCSS321468"/>
    <s v="Devuelta"/>
    <n v="6000"/>
    <n v="6000"/>
    <s v="PAIWEB: SE DEVUELVE FACTURA CON SOPORTES COMPLETOSY ORIGINALES, YA QUE NO SE EVIDENCIA REGISTRO DEL USUARIOEN EL PAI WEB. FAVOR VERIFICAR PARA TRAMITE DE PAGONANCY"/>
    <n v="0"/>
    <n v="6000"/>
    <n v="0"/>
    <n v="0"/>
    <n v="0"/>
    <n v="0"/>
    <n v="0"/>
    <n v="6000"/>
    <n v="0"/>
    <n v="0"/>
    <n v="0"/>
  </r>
  <r>
    <n v="821003143"/>
    <s v="HOSPITAL CENTENARIO (SEVILLA)"/>
    <s v="HCSS"/>
    <n v="325043"/>
    <s v="HCSS325043"/>
    <s v="821003143_HCSS_325043"/>
    <d v="2022-05-16T18:36:00"/>
    <d v="2022-05-16T18:36:00"/>
    <n v="449"/>
    <n v="269021"/>
    <n v="269021"/>
    <x v="3"/>
    <s v="FACTURA DEVUELTA"/>
    <s v="HCSS325043"/>
    <s v="Devuelta"/>
    <n v="269021"/>
    <n v="269021"/>
    <s v="AUT: SE DEVUELVE FACTURA PORQUE LA AUT 220388692764670 YAFUE CANCELADA EN LA FACTURA HCSS 338910, 1RA CONSULTA EL07/02/2022 Y RECONSULTA EL 08/02/2022, POR FAVOR SOLICITARAUT PARA LA URGENCIA DEL 07/02/2022 HORA 7:23 PM.   NANCY"/>
    <n v="0"/>
    <n v="269021"/>
    <n v="0"/>
    <n v="0"/>
    <n v="0"/>
    <n v="0"/>
    <n v="0"/>
    <n v="269021"/>
    <n v="0"/>
    <n v="0"/>
    <n v="0"/>
  </r>
  <r>
    <n v="821003143"/>
    <s v="HOSPITAL CENTENARIO (SEVILLA)"/>
    <s v="HCSS"/>
    <n v="332269"/>
    <s v="HCSS332269"/>
    <s v="821003143_HCSS_332269"/>
    <d v="2022-05-31T13:35:00"/>
    <d v="2022-05-31T13:35:00"/>
    <n v="434"/>
    <n v="101667"/>
    <n v="101667"/>
    <x v="3"/>
    <s v="FACTURA DEVUELTA"/>
    <s v="HCSS332269"/>
    <s v="Devuelta"/>
    <n v="101667"/>
    <n v="101667"/>
    <s v="AUT SE DEVUELVE FACTURA LA AUTORIZACION QUE ENVIAN221448516310879 ESTA YA CANCELADA EN LA FACTURA HCSS 336609MILENA"/>
    <n v="0"/>
    <n v="101667"/>
    <n v="0"/>
    <n v="0"/>
    <n v="0"/>
    <n v="0"/>
    <n v="0"/>
    <n v="101667"/>
    <n v="0"/>
    <n v="0"/>
    <n v="0"/>
  </r>
  <r>
    <n v="821003143"/>
    <s v="HOSPITAL CENTENARIO (SEVILLA)"/>
    <s v="HCSS"/>
    <n v="343406"/>
    <s v="HCSS343406"/>
    <s v="821003143_HCSS_343406"/>
    <d v="2022-06-19T19:39:00"/>
    <d v="2022-06-19T19:39:00"/>
    <n v="415"/>
    <n v="99423"/>
    <n v="99423"/>
    <x v="5"/>
    <s v="FACTURA EN PROGRAMACION DE PAGO"/>
    <s v="HCSS343406"/>
    <s v="Finalizada"/>
    <n v="99423"/>
    <n v="0"/>
    <m/>
    <n v="0"/>
    <n v="99423"/>
    <n v="0"/>
    <n v="99423"/>
    <n v="0"/>
    <n v="0"/>
    <n v="99423"/>
    <n v="0"/>
    <n v="0"/>
    <n v="0"/>
    <n v="0"/>
  </r>
  <r>
    <n v="821003143"/>
    <s v="HOSPITAL CENTENARIO (SEVILLA)"/>
    <s v="HCSS"/>
    <n v="354791"/>
    <s v="HCSS354791"/>
    <s v="821003143_HCSS_354791"/>
    <d v="2022-07-12T10:41:00"/>
    <d v="2022-07-12T10:41:00"/>
    <n v="393"/>
    <n v="27333"/>
    <n v="27333"/>
    <x v="3"/>
    <s v="FACTURA DEVUELTA"/>
    <s v="HCSS354791"/>
    <s v="Devuelta"/>
    <n v="27333"/>
    <n v="27333"/>
    <s v="AUT SE DEVUEVLE FACTURA NO HAY AUTORIZACION PARA EL SERVICIO FACTURADO GESTIONAR CON EL AREA ENCARGADA DE AUTORIZACIONESPARA PODER DAR TRAMITE DE PAGO NECESITAMOS AUT DE 15 DIGIOTS.MILENA"/>
    <n v="0"/>
    <n v="27333"/>
    <n v="0"/>
    <n v="0"/>
    <n v="0"/>
    <n v="0"/>
    <n v="0"/>
    <n v="27333"/>
    <n v="0"/>
    <n v="0"/>
    <n v="0"/>
  </r>
  <r>
    <n v="821003143"/>
    <s v="HOSPITAL CENTENARIO (SEVILLA)"/>
    <s v="HCSS"/>
    <n v="358024"/>
    <s v="HCSS358024"/>
    <s v="821003143_HCSS_358024"/>
    <d v="2022-07-18T16:30:00"/>
    <d v="2022-07-18T16:30:00"/>
    <n v="386"/>
    <n v="12333"/>
    <n v="12333"/>
    <x v="3"/>
    <s v="FACTURA DEVUELTA"/>
    <s v="HCSS358024"/>
    <s v="Devuelta"/>
    <n v="12333"/>
    <n v="12333"/>
    <s v="AUT SE DEVUELVE FACTURA LA AUTORIZACION QUE ENVIAN221758516276755 YA CANCELADA EN LA FACTURA HCSS 348502MILENA"/>
    <n v="0"/>
    <n v="12333"/>
    <n v="0"/>
    <n v="0"/>
    <n v="0"/>
    <n v="0"/>
    <n v="0"/>
    <n v="12333"/>
    <n v="0"/>
    <n v="0"/>
    <n v="0"/>
  </r>
  <r>
    <n v="821003143"/>
    <s v="HOSPITAL CENTENARIO (SEVILLA)"/>
    <s v="HCSS"/>
    <n v="361603"/>
    <s v="HCSS361603"/>
    <s v="821003143_HCSS_361603"/>
    <d v="2022-07-26T17:01:00"/>
    <d v="2022-07-26T17:01:00"/>
    <n v="378"/>
    <n v="99423"/>
    <n v="99423"/>
    <x v="5"/>
    <s v="FACTURA EN PROGRAMACION DE PAGO"/>
    <s v="HCSS361603"/>
    <s v="Finalizada"/>
    <n v="99423"/>
    <n v="0"/>
    <m/>
    <n v="0"/>
    <n v="99423"/>
    <n v="0"/>
    <n v="99423"/>
    <n v="0"/>
    <n v="0"/>
    <n v="99423"/>
    <n v="0"/>
    <n v="0"/>
    <n v="0"/>
    <n v="0"/>
  </r>
  <r>
    <n v="821003143"/>
    <s v="HOSPITAL CENTENARIO (SEVILLA)"/>
    <s v="HCSS"/>
    <n v="371977"/>
    <s v="HCSS371977"/>
    <s v="821003143_HCSS_371977"/>
    <d v="2022-08-15T17:40:00"/>
    <d v="2022-08-15T17:40:00"/>
    <n v="358"/>
    <n v="251571"/>
    <n v="251571"/>
    <x v="2"/>
    <s v="FACTURA CANCELADA"/>
    <s v="HCSS371977"/>
    <s v="Finalizada"/>
    <n v="251571"/>
    <n v="0"/>
    <m/>
    <n v="358855"/>
    <n v="251571"/>
    <n v="0"/>
    <n v="251571"/>
    <n v="0"/>
    <n v="0"/>
    <n v="251571"/>
    <n v="0"/>
    <n v="2201315574"/>
    <s v="31.10.2022"/>
    <n v="0"/>
  </r>
  <r>
    <n v="821003143"/>
    <s v="HOSPITAL CENTENARIO (SEVILLA)"/>
    <s v="HCSS"/>
    <n v="373317"/>
    <s v="HCSS373317"/>
    <s v="821003143_HCSS_373317"/>
    <d v="2022-08-17T15:32:00"/>
    <d v="2022-08-17T15:32:00"/>
    <n v="356"/>
    <n v="3073168"/>
    <n v="3073168"/>
    <x v="3"/>
    <s v="FACTURA DEVUELTA"/>
    <s v="HCSS373317"/>
    <s v="Devuelta"/>
    <n v="3073168"/>
    <n v="3073168"/>
    <s v="FACTURACION: se devuelve, por favor validar los servciosfacturados, dentro de un mismo PFP está la fact HCSS373317 yHCSS 364145 con los mismos servicios prestados y la mismafecha de ingreso 27/07/2022.      NANCY"/>
    <n v="0"/>
    <n v="3073168"/>
    <n v="0"/>
    <n v="0"/>
    <n v="0"/>
    <n v="0"/>
    <n v="0"/>
    <n v="3073168"/>
    <n v="0"/>
    <n v="0"/>
    <n v="0"/>
  </r>
  <r>
    <n v="821003143"/>
    <s v="HOSPITAL CENTENARIO (SEVILLA)"/>
    <s v="HCSS"/>
    <n v="375178"/>
    <s v="HCSS375178"/>
    <s v="821003143_HCSS_375178"/>
    <d v="2022-08-20T08:00:00"/>
    <d v="2022-08-20T08:00:00"/>
    <n v="354"/>
    <n v="6000"/>
    <n v="6000"/>
    <x v="3"/>
    <s v="FACTURA DEVUELTA"/>
    <s v="HCSS375178"/>
    <s v="Devuelta"/>
    <n v="6000"/>
    <n v="6000"/>
    <s v="PAIWEB: Se hace dev de fact con soportes completos yoriginales, NO se evidencia registro del usuario en elPAIWEB. Favor verificar para tramite de pago.NANCY"/>
    <n v="0"/>
    <n v="6000"/>
    <n v="0"/>
    <n v="0"/>
    <n v="0"/>
    <n v="0"/>
    <n v="0"/>
    <n v="6000"/>
    <n v="0"/>
    <n v="0"/>
    <n v="0"/>
  </r>
  <r>
    <n v="821003143"/>
    <s v="HOSPITAL CENTENARIO (SEVILLA)"/>
    <s v="HCSS"/>
    <n v="377083"/>
    <s v="HCSS377083"/>
    <s v="821003143_HCSS_377083"/>
    <d v="2022-08-23T16:53:00"/>
    <d v="2022-08-23T16:53:00"/>
    <n v="350"/>
    <n v="99423"/>
    <n v="99423"/>
    <x v="5"/>
    <s v="FACTURA EN PROGRAMACION DE PAGO"/>
    <s v="HCSS377083"/>
    <s v="Finalizada"/>
    <n v="99423"/>
    <n v="0"/>
    <m/>
    <n v="0"/>
    <n v="99423"/>
    <n v="0"/>
    <n v="99423"/>
    <n v="0"/>
    <n v="0"/>
    <n v="99423"/>
    <n v="0"/>
    <n v="0"/>
    <n v="0"/>
    <n v="0"/>
  </r>
  <r>
    <n v="821003143"/>
    <s v="HOSPITAL CENTENARIO (SEVILLA)"/>
    <s v="HCSS"/>
    <n v="383786"/>
    <s v="HCSS383786"/>
    <s v="821003143_HCSS_383786"/>
    <d v="2022-09-02T22:41:00"/>
    <d v="2022-09-02T22:41:00"/>
    <n v="340"/>
    <n v="79824"/>
    <n v="79824"/>
    <x v="2"/>
    <s v="FACTURA CANCELADA"/>
    <s v="HCSS383786"/>
    <s v="Finalizada"/>
    <n v="79824"/>
    <n v="0"/>
    <m/>
    <n v="351632"/>
    <n v="79824"/>
    <n v="0"/>
    <n v="79824"/>
    <n v="0"/>
    <n v="0"/>
    <n v="79824"/>
    <n v="0"/>
    <n v="2201317738"/>
    <s v="17.11.2022"/>
    <n v="0"/>
  </r>
  <r>
    <n v="821003143"/>
    <s v="HOSPITAL CENTENARIO (SEVILLA)"/>
    <s v="HCSS"/>
    <n v="391074"/>
    <s v="HCSS391074"/>
    <s v="821003143_HCSS_391074"/>
    <d v="2022-09-15T09:46:00"/>
    <d v="2022-09-15T09:46:00"/>
    <n v="328"/>
    <n v="6000"/>
    <n v="6000"/>
    <x v="3"/>
    <s v="FACTURA DEVUELTA"/>
    <s v="HCSS391074"/>
    <s v="Devuelta"/>
    <n v="6000"/>
    <n v="6000"/>
    <s v="PAIWEB: Se hace dev de fact con soportes completos yoriginales, NO se evidencia registro del usuario en elPAIWEB. Favor verificar para tramite de pago.NANCY"/>
    <n v="0"/>
    <n v="6000"/>
    <n v="0"/>
    <n v="0"/>
    <n v="0"/>
    <n v="0"/>
    <n v="0"/>
    <n v="6000"/>
    <n v="0"/>
    <n v="0"/>
    <n v="0"/>
  </r>
  <r>
    <n v="821003143"/>
    <s v="HOSPITAL CENTENARIO (SEVILLA)"/>
    <s v="HCSS"/>
    <n v="391084"/>
    <s v="HCSS391084"/>
    <s v="821003143_HCSS_391084"/>
    <d v="2022-09-15T09:55:00"/>
    <d v="2022-09-15T09:55:00"/>
    <n v="328"/>
    <n v="6000"/>
    <n v="6000"/>
    <x v="3"/>
    <s v="FACTURA DEVUELTA"/>
    <s v="HCSS391084"/>
    <s v="Devuelta"/>
    <n v="6000"/>
    <n v="6000"/>
    <s v="PAIWEB: Se hace dev de fact con soportes completos yoriginales, NO se evidencia registro del usuario en elPAIWEB. Favor verificar para tramite de pago.NANCY"/>
    <n v="0"/>
    <n v="6000"/>
    <n v="0"/>
    <n v="0"/>
    <n v="0"/>
    <n v="0"/>
    <n v="0"/>
    <n v="6000"/>
    <n v="0"/>
    <n v="0"/>
    <n v="0"/>
  </r>
  <r>
    <n v="821003143"/>
    <s v="HOSPITAL CENTENARIO (SEVILLA)"/>
    <s v="HCSS"/>
    <n v="391167"/>
    <s v="HCSS391167"/>
    <s v="821003143_HCSS_391167"/>
    <d v="2022-09-15T11:02:00"/>
    <d v="2022-09-15T11:02:00"/>
    <n v="328"/>
    <n v="6000"/>
    <n v="6000"/>
    <x v="3"/>
    <s v="FACTURA DEVUELTA"/>
    <s v="HCSS391167"/>
    <s v="Devuelta"/>
    <n v="6000"/>
    <n v="6000"/>
    <s v="PAIWEB: Se hace dev de fact con soportes completos yoriginales, NO se evidencia registro del usuario en elPAIWEB. Favor verificar para tramite de pago.NANCY"/>
    <n v="0"/>
    <n v="6000"/>
    <n v="0"/>
    <n v="0"/>
    <n v="0"/>
    <n v="0"/>
    <n v="0"/>
    <n v="6000"/>
    <n v="0"/>
    <n v="0"/>
    <n v="0"/>
  </r>
  <r>
    <n v="821003143"/>
    <s v="HOSPITAL CENTENARIO (SEVILLA)"/>
    <s v="HCSS"/>
    <n v="397009"/>
    <s v="HCSS397009"/>
    <s v="821003143_HCSS_397009"/>
    <d v="2022-09-24T10:16:00"/>
    <d v="2022-09-24T10:16:00"/>
    <n v="319"/>
    <n v="3074"/>
    <n v="3074"/>
    <x v="3"/>
    <s v="FACTURA DEVUELTA"/>
    <s v="HCSS397009"/>
    <s v="Devuelta"/>
    <n v="3074"/>
    <n v="3074"/>
    <s v="AUT SE DEVUELVE FACTURA LA AUTORIZACION QUE ENVIAN220348662145183 EST YA CANCELADA EN LA FACTURA HCSS 324696DEBIERON FACTURAR TODO EN LA MISMA FACTURA NO SE PUEDE PAGAROTRA FACTURA CON AUTORIZACION QUE YA ESTA PAGA.SE DEVUELVEFACTURA FACTURAN CATETAR .MILENA"/>
    <n v="0"/>
    <n v="3074"/>
    <n v="0"/>
    <n v="0"/>
    <n v="0"/>
    <n v="0"/>
    <n v="0"/>
    <n v="3074"/>
    <n v="0"/>
    <n v="0"/>
    <n v="0"/>
  </r>
  <r>
    <n v="821003143"/>
    <s v="HOSPITAL CENTENARIO (SEVILLA)"/>
    <s v="HCSS"/>
    <n v="423241"/>
    <s v="HCSS423241"/>
    <s v="821003143_HCSS_423241"/>
    <d v="2022-11-09T17:38:00"/>
    <d v="2022-11-09T17:38:00"/>
    <n v="272"/>
    <n v="65741"/>
    <n v="65741"/>
    <x v="0"/>
    <s v="FACTURA NO RADICADA"/>
    <m/>
    <m/>
    <n v="0"/>
    <m/>
    <m/>
    <n v="0"/>
    <n v="0"/>
    <n v="0"/>
    <n v="0"/>
    <n v="0"/>
    <n v="0"/>
    <n v="0"/>
    <n v="0"/>
    <n v="0"/>
    <n v="0"/>
    <n v="0"/>
  </r>
  <r>
    <n v="821003143"/>
    <s v="HOSPITAL CENTENARIO (SEVILLA)"/>
    <s v="HCSS"/>
    <n v="424504"/>
    <s v="HCSS424504"/>
    <s v="821003143_HCSS_424504"/>
    <d v="2022-11-11T12:28:00"/>
    <d v="2022-11-11T12:28:00"/>
    <n v="270"/>
    <n v="75044"/>
    <n v="75044"/>
    <x v="0"/>
    <s v="FACTURA NO RADICADA"/>
    <m/>
    <m/>
    <n v="0"/>
    <m/>
    <m/>
    <n v="0"/>
    <n v="0"/>
    <n v="0"/>
    <n v="0"/>
    <n v="0"/>
    <n v="0"/>
    <n v="0"/>
    <n v="0"/>
    <n v="0"/>
    <n v="0"/>
    <n v="0"/>
  </r>
  <r>
    <n v="821003143"/>
    <s v="HOSPITAL CENTENARIO (SEVILLA)"/>
    <s v="HCSS"/>
    <n v="424630"/>
    <s v="HCSS424630"/>
    <s v="821003143_HCSS_424630"/>
    <d v="2022-11-11T14:48:00"/>
    <d v="2022-11-11T14:48:00"/>
    <n v="270"/>
    <n v="12333"/>
    <n v="12333"/>
    <x v="0"/>
    <s v="FACTURA NO RADICADA"/>
    <m/>
    <m/>
    <n v="0"/>
    <m/>
    <m/>
    <n v="0"/>
    <n v="0"/>
    <n v="0"/>
    <n v="0"/>
    <n v="0"/>
    <n v="0"/>
    <n v="0"/>
    <n v="0"/>
    <n v="0"/>
    <n v="0"/>
    <n v="0"/>
  </r>
  <r>
    <n v="821003143"/>
    <s v="HOSPITAL CENTENARIO (SEVILLA)"/>
    <s v="HCSS"/>
    <n v="425708"/>
    <s v="HCSS425708"/>
    <s v="821003143_HCSS_425708"/>
    <d v="2022-11-15T09:44:00"/>
    <d v="2022-11-15T09:44:00"/>
    <n v="267"/>
    <n v="57667"/>
    <n v="57667"/>
    <x v="0"/>
    <s v="FACTURA NO RADICADA"/>
    <m/>
    <m/>
    <n v="0"/>
    <m/>
    <m/>
    <n v="0"/>
    <n v="0"/>
    <n v="0"/>
    <n v="0"/>
    <n v="0"/>
    <n v="0"/>
    <n v="0"/>
    <n v="0"/>
    <n v="0"/>
    <n v="0"/>
    <n v="0"/>
  </r>
  <r>
    <n v="821003143"/>
    <s v="HOSPITAL CENTENARIO (SEVILLA)"/>
    <s v="HCSS"/>
    <n v="429371"/>
    <s v="HCSS429371"/>
    <s v="821003143_HCSS_429371"/>
    <d v="2022-11-21T13:57:00"/>
    <d v="2022-11-21T13:57:00"/>
    <n v="260"/>
    <n v="36000"/>
    <n v="32300"/>
    <x v="0"/>
    <s v="FACTURA NO RADICADA"/>
    <m/>
    <m/>
    <n v="0"/>
    <m/>
    <m/>
    <n v="0"/>
    <n v="0"/>
    <n v="0"/>
    <n v="0"/>
    <n v="0"/>
    <n v="0"/>
    <n v="0"/>
    <n v="0"/>
    <n v="0"/>
    <n v="0"/>
    <n v="0"/>
  </r>
  <r>
    <n v="821003143"/>
    <s v="HOSPITAL CENTENARIO (SEVILLA)"/>
    <s v="HCSS"/>
    <n v="433399"/>
    <s v="HCSS433399"/>
    <s v="821003143_HCSS_433399"/>
    <d v="2022-11-28T09:50:00"/>
    <d v="2022-11-28T09:50:00"/>
    <n v="254"/>
    <n v="121744"/>
    <n v="121744"/>
    <x v="0"/>
    <s v="FACTURA NO RADICADA"/>
    <m/>
    <m/>
    <n v="0"/>
    <m/>
    <m/>
    <n v="0"/>
    <n v="0"/>
    <n v="0"/>
    <n v="0"/>
    <n v="0"/>
    <n v="0"/>
    <n v="0"/>
    <n v="0"/>
    <n v="0"/>
    <n v="0"/>
    <n v="0"/>
  </r>
  <r>
    <n v="821003143"/>
    <s v="HOSPITAL CENTENARIO (SEVILLA)"/>
    <s v="HCSS"/>
    <n v="439246"/>
    <s v="HCSS439246"/>
    <s v="821003143_HCSS_439246"/>
    <d v="2022-12-09T10:55:00"/>
    <d v="2022-12-09T10:55:00"/>
    <n v="243"/>
    <n v="24000"/>
    <n v="24000"/>
    <x v="0"/>
    <s v="FACTURA NO RADICADA"/>
    <m/>
    <m/>
    <n v="0"/>
    <m/>
    <m/>
    <n v="0"/>
    <n v="0"/>
    <n v="0"/>
    <n v="0"/>
    <n v="0"/>
    <n v="0"/>
    <n v="0"/>
    <n v="0"/>
    <n v="0"/>
    <n v="0"/>
    <n v="0"/>
  </r>
  <r>
    <n v="821003143"/>
    <s v="HOSPITAL CENTENARIO (SEVILLA)"/>
    <s v="HCSS"/>
    <n v="442104"/>
    <s v="HCSS442104"/>
    <s v="821003143_HCSS_442104"/>
    <d v="2022-12-14T12:58:00"/>
    <d v="2022-12-14T12:58:00"/>
    <n v="237"/>
    <n v="6000"/>
    <n v="6000"/>
    <x v="0"/>
    <s v="FACTURA NO RADICADA"/>
    <m/>
    <m/>
    <n v="0"/>
    <m/>
    <m/>
    <n v="0"/>
    <n v="0"/>
    <n v="0"/>
    <n v="0"/>
    <n v="0"/>
    <n v="0"/>
    <n v="0"/>
    <n v="0"/>
    <n v="0"/>
    <n v="0"/>
    <n v="0"/>
  </r>
  <r>
    <n v="821003143"/>
    <s v="HOSPITAL CENTENARIO (SEVILLA)"/>
    <s v="HCSS"/>
    <n v="442110"/>
    <s v="HCSS442110"/>
    <s v="821003143_HCSS_442110"/>
    <d v="2022-12-14T13:07:00"/>
    <d v="2022-12-14T13:07:00"/>
    <n v="237"/>
    <n v="6000"/>
    <n v="6000"/>
    <x v="0"/>
    <s v="FACTURA NO RADICADA"/>
    <m/>
    <m/>
    <n v="0"/>
    <m/>
    <m/>
    <n v="0"/>
    <n v="0"/>
    <n v="0"/>
    <n v="0"/>
    <n v="0"/>
    <n v="0"/>
    <n v="0"/>
    <n v="0"/>
    <n v="0"/>
    <n v="0"/>
    <n v="0"/>
  </r>
  <r>
    <n v="821003143"/>
    <s v="HOSPITAL CENTENARIO (SEVILLA)"/>
    <s v="HCSS"/>
    <n v="442409"/>
    <s v="HCSS442409"/>
    <s v="821003143_HCSS_442409"/>
    <d v="2022-12-14T18:25:00"/>
    <d v="2022-12-14T18:25:00"/>
    <n v="237"/>
    <n v="83508"/>
    <n v="83508"/>
    <x v="0"/>
    <s v="FACTURA NO RADICADA"/>
    <m/>
    <m/>
    <n v="0"/>
    <m/>
    <m/>
    <n v="0"/>
    <n v="0"/>
    <n v="0"/>
    <n v="0"/>
    <n v="0"/>
    <n v="0"/>
    <n v="0"/>
    <n v="0"/>
    <n v="0"/>
    <n v="0"/>
    <n v="0"/>
  </r>
  <r>
    <n v="821003143"/>
    <s v="HOSPITAL CENTENARIO (SEVILLA)"/>
    <s v="HCSS"/>
    <n v="446701"/>
    <s v="HCSS446701"/>
    <s v="821003143_HCSS_446701"/>
    <d v="2022-12-22T11:16:00"/>
    <d v="2022-12-22T11:16:00"/>
    <n v="230"/>
    <n v="6000"/>
    <n v="6000"/>
    <x v="0"/>
    <s v="FACTURA NO RADICADA"/>
    <m/>
    <m/>
    <n v="0"/>
    <m/>
    <m/>
    <n v="0"/>
    <n v="0"/>
    <n v="0"/>
    <n v="0"/>
    <n v="0"/>
    <n v="0"/>
    <n v="0"/>
    <n v="0"/>
    <n v="0"/>
    <n v="0"/>
    <n v="0"/>
  </r>
  <r>
    <n v="821003143"/>
    <s v="HOSPITAL CENTENARIO (SEVILLA)"/>
    <s v="HCSS"/>
    <n v="447662"/>
    <s v="HCSS447662"/>
    <s v="821003143_HCSS_447662"/>
    <d v="2022-12-24T18:35:00"/>
    <d v="2022-12-24T18:35:00"/>
    <n v="227"/>
    <n v="321285"/>
    <n v="321285"/>
    <x v="0"/>
    <s v="FACTURA NO RADICADA"/>
    <m/>
    <m/>
    <n v="0"/>
    <m/>
    <m/>
    <n v="0"/>
    <n v="0"/>
    <n v="0"/>
    <n v="0"/>
    <n v="0"/>
    <n v="0"/>
    <n v="0"/>
    <n v="0"/>
    <n v="0"/>
    <n v="0"/>
    <n v="0"/>
  </r>
  <r>
    <n v="821003143"/>
    <s v="HOSPITAL CENTENARIO (SEVILLA)"/>
    <s v="HCSS"/>
    <n v="447993"/>
    <s v="HCSS447993"/>
    <s v="821003143_HCSS_447993"/>
    <d v="2022-12-26T11:19:00"/>
    <d v="2022-12-26T11:19:00"/>
    <n v="226"/>
    <n v="6000"/>
    <n v="6000"/>
    <x v="0"/>
    <s v="FACTURA NO RADICADA"/>
    <m/>
    <m/>
    <n v="0"/>
    <m/>
    <m/>
    <n v="0"/>
    <n v="0"/>
    <n v="0"/>
    <n v="0"/>
    <n v="0"/>
    <n v="0"/>
    <n v="0"/>
    <n v="0"/>
    <n v="0"/>
    <n v="0"/>
    <n v="0"/>
  </r>
  <r>
    <n v="821003143"/>
    <s v="HOSPITAL CENTENARIO (SEVILLA)"/>
    <s v="HCSS"/>
    <n v="450142"/>
    <s v="HCSS450142"/>
    <s v="821003143_HCSS_450142"/>
    <d v="2022-12-30T09:41:00"/>
    <d v="2022-12-30T09:41:00"/>
    <n v="222"/>
    <n v="465280"/>
    <n v="412280"/>
    <x v="0"/>
    <s v="FACTURA NO RADICADA"/>
    <m/>
    <m/>
    <n v="0"/>
    <m/>
    <m/>
    <n v="0"/>
    <n v="0"/>
    <n v="0"/>
    <n v="0"/>
    <n v="0"/>
    <n v="0"/>
    <n v="0"/>
    <n v="0"/>
    <n v="0"/>
    <n v="0"/>
    <n v="0"/>
  </r>
  <r>
    <n v="821003143"/>
    <s v="HOSPITAL CENTENARIO (SEVILLA)"/>
    <s v="HCSS"/>
    <n v="450321"/>
    <s v="HCSS450321"/>
    <s v="821003143_HCSS_450321"/>
    <d v="2022-12-30T13:53:00"/>
    <d v="2022-12-30T13:53:00"/>
    <n v="221"/>
    <n v="1322097"/>
    <n v="1322097"/>
    <x v="0"/>
    <s v="FACTURA NO RADICADA"/>
    <m/>
    <m/>
    <n v="0"/>
    <m/>
    <m/>
    <n v="0"/>
    <n v="0"/>
    <n v="0"/>
    <n v="0"/>
    <n v="0"/>
    <n v="0"/>
    <n v="0"/>
    <n v="0"/>
    <n v="0"/>
    <n v="0"/>
    <n v="0"/>
  </r>
  <r>
    <n v="821003143"/>
    <s v="HOSPITAL CENTENARIO (SEVILLA)"/>
    <s v="HCSS"/>
    <n v="450322"/>
    <s v="HCSS450322"/>
    <s v="821003143_HCSS_450322"/>
    <d v="2022-12-30T13:53:00"/>
    <d v="2022-12-30T13:53:00"/>
    <n v="221"/>
    <n v="87702"/>
    <n v="87702"/>
    <x v="0"/>
    <s v="FACTURA NO RADICADA"/>
    <m/>
    <m/>
    <n v="0"/>
    <m/>
    <m/>
    <n v="0"/>
    <n v="0"/>
    <n v="0"/>
    <n v="0"/>
    <n v="0"/>
    <n v="0"/>
    <n v="0"/>
    <n v="0"/>
    <n v="0"/>
    <n v="0"/>
    <n v="0"/>
  </r>
  <r>
    <n v="821003143"/>
    <s v="HOSPITAL CENTENARIO (SEVILLA)"/>
    <s v="HCSS"/>
    <n v="450343"/>
    <s v="HCSS450343"/>
    <s v="821003143_HCSS_450343"/>
    <d v="2022-12-30T14:54:00"/>
    <d v="2022-12-30T14:54:00"/>
    <n v="221"/>
    <n v="126141"/>
    <n v="126141"/>
    <x v="0"/>
    <s v="FACTURA NO RADICADA"/>
    <m/>
    <m/>
    <n v="0"/>
    <m/>
    <m/>
    <n v="0"/>
    <n v="0"/>
    <n v="0"/>
    <n v="0"/>
    <n v="0"/>
    <n v="0"/>
    <n v="0"/>
    <n v="0"/>
    <n v="0"/>
    <n v="0"/>
    <n v="0"/>
  </r>
  <r>
    <n v="821003143"/>
    <s v="HOSPITAL CENTENARIO (SEVILLA)"/>
    <s v="HCSS"/>
    <n v="450344"/>
    <s v="HCSS450344"/>
    <s v="821003143_HCSS_450344"/>
    <d v="2022-12-30T14:54:00"/>
    <d v="2022-12-30T14:54:00"/>
    <n v="221"/>
    <n v="87702"/>
    <n v="87702"/>
    <x v="0"/>
    <s v="FACTURA NO RADICADA"/>
    <m/>
    <m/>
    <n v="0"/>
    <m/>
    <m/>
    <n v="0"/>
    <n v="0"/>
    <n v="0"/>
    <n v="0"/>
    <n v="0"/>
    <n v="0"/>
    <n v="0"/>
    <n v="0"/>
    <n v="0"/>
    <n v="0"/>
    <n v="0"/>
  </r>
  <r>
    <n v="821003143"/>
    <s v="HOSPITAL CENTENARIO (SEVILLA)"/>
    <s v="HCSS"/>
    <n v="451929"/>
    <s v="HCSS451929"/>
    <s v="821003143_HCSS_451929"/>
    <d v="2023-01-04T11:40:00"/>
    <d v="2023-01-04T11:40:00"/>
    <n v="217"/>
    <n v="40200"/>
    <n v="36100"/>
    <x v="2"/>
    <s v="FACTURA CANCELADA"/>
    <s v="HCSS451929"/>
    <s v="Finalizada"/>
    <n v="40200"/>
    <n v="0"/>
    <m/>
    <n v="29800"/>
    <n v="40200"/>
    <n v="4100"/>
    <n v="40200"/>
    <n v="0"/>
    <n v="0"/>
    <n v="36100"/>
    <n v="0"/>
    <n v="2201365923"/>
    <s v="22.03.2023"/>
    <n v="0"/>
  </r>
  <r>
    <n v="821003143"/>
    <s v="HOSPITAL CENTENARIO (SEVILLA)"/>
    <s v="HCSS"/>
    <n v="451947"/>
    <s v="HCSS451947"/>
    <s v="821003143_HCSS_451947"/>
    <d v="2023-01-04T12:36:00"/>
    <d v="2023-01-04T12:36:00"/>
    <n v="216"/>
    <n v="396428"/>
    <n v="396428"/>
    <x v="2"/>
    <s v="FACTURA CANCELADA"/>
    <s v="HCSS451947"/>
    <s v="Finalizada"/>
    <n v="396428"/>
    <n v="0"/>
    <m/>
    <n v="277872"/>
    <n v="396428"/>
    <n v="0"/>
    <n v="396428"/>
    <n v="0"/>
    <n v="0"/>
    <n v="396428"/>
    <n v="0"/>
    <n v="2201365923"/>
    <s v="22.03.2023"/>
    <n v="0"/>
  </r>
  <r>
    <n v="821003143"/>
    <s v="HOSPITAL CENTENARIO (SEVILLA)"/>
    <s v="HCSS"/>
    <n v="455446"/>
    <s v="HCSS455446"/>
    <s v="821003143_HCSS_455446"/>
    <d v="2023-01-12T08:33:00"/>
    <d v="2023-01-12T08:33:00"/>
    <n v="209"/>
    <n v="46400"/>
    <n v="42300"/>
    <x v="2"/>
    <s v="FACTURA CANCELADA"/>
    <s v="HCSS455446"/>
    <s v="Finalizada"/>
    <n v="46400"/>
    <n v="0"/>
    <m/>
    <n v="29800"/>
    <n v="46400"/>
    <n v="4100"/>
    <n v="46400"/>
    <n v="0"/>
    <n v="0"/>
    <n v="42300"/>
    <n v="0"/>
    <n v="2201365923"/>
    <s v="22.03.2023"/>
    <n v="0"/>
  </r>
  <r>
    <n v="821003143"/>
    <s v="HOSPITAL CENTENARIO (SEVILLA)"/>
    <s v="HCSS"/>
    <n v="459726"/>
    <s v="HCSS459726"/>
    <s v="821003143_HCSS_459726"/>
    <d v="2023-01-19T13:05:00"/>
    <d v="2023-01-19T13:05:00"/>
    <n v="201"/>
    <n v="6960"/>
    <n v="6960"/>
    <x v="2"/>
    <s v="FACTURA CANCELADA"/>
    <s v="HCSS459726"/>
    <s v="Finalizada"/>
    <n v="6960"/>
    <n v="0"/>
    <m/>
    <n v="0"/>
    <n v="6960"/>
    <n v="0"/>
    <n v="6960"/>
    <n v="0"/>
    <n v="0"/>
    <n v="6960"/>
    <n v="0"/>
    <n v="2201365923"/>
    <s v="22.03.2023"/>
    <n v="0"/>
  </r>
  <r>
    <n v="821003143"/>
    <s v="HOSPITAL CENTENARIO (SEVILLA)"/>
    <s v="HCSS"/>
    <n v="459739"/>
    <s v="HCSS459739"/>
    <s v="821003143_HCSS_459739"/>
    <d v="2023-01-19T13:24:00"/>
    <d v="2023-01-19T13:24:00"/>
    <n v="201"/>
    <n v="177413"/>
    <n v="177413"/>
    <x v="2"/>
    <s v="FACTURA CANCELADA"/>
    <s v="HCSS459739"/>
    <s v="Finalizada"/>
    <n v="177413"/>
    <n v="0"/>
    <m/>
    <n v="277872"/>
    <n v="177413"/>
    <n v="0"/>
    <n v="177413"/>
    <n v="0"/>
    <n v="0"/>
    <n v="177413"/>
    <n v="0"/>
    <n v="2201365923"/>
    <s v="22.03.2023"/>
    <n v="0"/>
  </r>
  <r>
    <n v="821003143"/>
    <s v="HOSPITAL CENTENARIO (SEVILLA)"/>
    <s v="HCSS"/>
    <n v="460032"/>
    <s v="HCSS460032"/>
    <s v="821003143_HCSS_460032"/>
    <d v="2023-01-20T02:05:00"/>
    <d v="2023-01-20T02:05:00"/>
    <n v="201"/>
    <n v="231422"/>
    <n v="231422"/>
    <x v="2"/>
    <s v="FACTURA CANCELADA"/>
    <s v="HCSS460032"/>
    <s v="Finalizada"/>
    <n v="231422"/>
    <n v="0"/>
    <m/>
    <n v="281828"/>
    <n v="231422"/>
    <n v="0"/>
    <n v="231422"/>
    <n v="0"/>
    <n v="0"/>
    <n v="231422"/>
    <n v="0"/>
    <n v="2201365923"/>
    <s v="22.03.2023"/>
    <n v="0"/>
  </r>
  <r>
    <n v="821003143"/>
    <s v="HOSPITAL CENTENARIO (SEVILLA)"/>
    <s v="HCSS"/>
    <n v="461091"/>
    <s v="HCSS461091"/>
    <s v="821003143_HCSS_461091"/>
    <d v="2023-01-22T00:50:00"/>
    <d v="2023-01-22T00:50:00"/>
    <n v="199"/>
    <n v="50398"/>
    <n v="50398"/>
    <x v="2"/>
    <s v="FACTURA CANCELADA"/>
    <s v="HCSS461091"/>
    <s v="Finalizada"/>
    <n v="50398"/>
    <n v="0"/>
    <m/>
    <n v="277872"/>
    <n v="50398"/>
    <n v="0"/>
    <n v="50398"/>
    <n v="0"/>
    <n v="0"/>
    <n v="50398"/>
    <n v="0"/>
    <n v="2201365923"/>
    <s v="22.03.2023"/>
    <n v="0"/>
  </r>
  <r>
    <n v="821003143"/>
    <s v="HOSPITAL CENTENARIO (SEVILLA)"/>
    <s v="HCSS"/>
    <n v="464773"/>
    <s v="HCSS464773"/>
    <s v="821003143_HCSS_464773"/>
    <d v="2023-01-27T10:41:00"/>
    <d v="2023-01-27T10:41:00"/>
    <n v="194"/>
    <n v="66893"/>
    <n v="62793"/>
    <x v="2"/>
    <s v="FACTURA CANCELADA"/>
    <s v="HCSS464773"/>
    <s v="Finalizada"/>
    <n v="66893"/>
    <n v="0"/>
    <m/>
    <n v="43000"/>
    <n v="66893"/>
    <n v="4100"/>
    <n v="66893"/>
    <n v="0"/>
    <n v="0"/>
    <n v="62793"/>
    <n v="0"/>
    <n v="2201365923"/>
    <s v="22.03.2023"/>
    <n v="0"/>
  </r>
  <r>
    <n v="821003143"/>
    <s v="HOSPITAL CENTENARIO (SEVILLA)"/>
    <s v="HCSS"/>
    <n v="469280"/>
    <s v="HCSS469280"/>
    <s v="821003143_HCSS_469280"/>
    <d v="2023-02-03T14:15:00"/>
    <d v="2023-02-03T14:15:00"/>
    <n v="186"/>
    <n v="932218"/>
    <n v="866918"/>
    <x v="0"/>
    <s v="FACTURA NO RADICADA"/>
    <m/>
    <m/>
    <n v="0"/>
    <m/>
    <m/>
    <n v="0"/>
    <n v="0"/>
    <n v="0"/>
    <n v="0"/>
    <n v="0"/>
    <n v="0"/>
    <n v="0"/>
    <n v="0"/>
    <n v="0"/>
    <n v="0"/>
    <n v="0"/>
  </r>
  <r>
    <n v="821003143"/>
    <s v="HOSPITAL CENTENARIO (SEVILLA)"/>
    <s v="HCSS"/>
    <n v="469281"/>
    <s v="HCSS469281"/>
    <s v="821003143_HCSS_469281"/>
    <d v="2023-02-03T14:15:00"/>
    <d v="2023-02-03T14:15:00"/>
    <n v="186"/>
    <n v="87702"/>
    <n v="87702"/>
    <x v="0"/>
    <s v="FACTURA NO RADICADA"/>
    <m/>
    <m/>
    <n v="0"/>
    <m/>
    <m/>
    <n v="0"/>
    <n v="0"/>
    <n v="0"/>
    <n v="0"/>
    <n v="0"/>
    <n v="0"/>
    <n v="0"/>
    <n v="0"/>
    <n v="0"/>
    <n v="0"/>
    <n v="0"/>
  </r>
  <r>
    <n v="821003143"/>
    <s v="HOSPITAL CENTENARIO (SEVILLA)"/>
    <s v="HCSS"/>
    <n v="474607"/>
    <s v="HCSS474607"/>
    <s v="821003143_HCSS_474607"/>
    <d v="2023-02-13T14:23:00"/>
    <d v="2023-02-13T14:23:00"/>
    <n v="176"/>
    <n v="474640"/>
    <n v="474640"/>
    <x v="0"/>
    <s v="FACTURA NO RADICADA"/>
    <m/>
    <m/>
    <n v="0"/>
    <m/>
    <m/>
    <n v="0"/>
    <n v="0"/>
    <n v="0"/>
    <n v="0"/>
    <n v="0"/>
    <n v="0"/>
    <n v="0"/>
    <n v="0"/>
    <n v="0"/>
    <n v="0"/>
    <n v="0"/>
  </r>
  <r>
    <n v="821003143"/>
    <s v="HOSPITAL CENTENARIO (SEVILLA)"/>
    <s v="HCSS"/>
    <n v="474971"/>
    <s v="HCSS474971"/>
    <s v="821003143_HCSS_474971"/>
    <d v="2023-02-14T07:54:00"/>
    <d v="2023-02-14T07:54:00"/>
    <n v="176"/>
    <n v="110199"/>
    <n v="106099"/>
    <x v="0"/>
    <s v="FACTURA NO RADICADA"/>
    <m/>
    <m/>
    <n v="0"/>
    <m/>
    <m/>
    <n v="0"/>
    <n v="0"/>
    <n v="0"/>
    <n v="0"/>
    <n v="0"/>
    <n v="0"/>
    <n v="0"/>
    <n v="0"/>
    <n v="0"/>
    <n v="0"/>
    <n v="0"/>
  </r>
  <r>
    <n v="821003143"/>
    <s v="HOSPITAL CENTENARIO (SEVILLA)"/>
    <s v="HCSS"/>
    <n v="475590"/>
    <s v="HCSS475590"/>
    <s v="821003143_HCSS_475590"/>
    <d v="2023-02-14T23:41:00"/>
    <d v="2023-02-14T23:41:00"/>
    <n v="175"/>
    <n v="136879"/>
    <n v="136879"/>
    <x v="0"/>
    <s v="FACTURA NO RADICADA"/>
    <m/>
    <m/>
    <n v="0"/>
    <m/>
    <m/>
    <n v="0"/>
    <n v="0"/>
    <n v="0"/>
    <n v="0"/>
    <n v="0"/>
    <n v="0"/>
    <n v="0"/>
    <n v="0"/>
    <n v="0"/>
    <n v="0"/>
    <n v="0"/>
  </r>
  <r>
    <n v="821003143"/>
    <s v="HOSPITAL CENTENARIO (SEVILLA)"/>
    <s v="HCSS"/>
    <n v="485928"/>
    <s v="HCSS485928"/>
    <s v="821003143_HCSS_485928"/>
    <d v="2023-03-03T14:30:00"/>
    <d v="2023-03-03T14:30:00"/>
    <n v="158"/>
    <n v="14307"/>
    <n v="14307"/>
    <x v="5"/>
    <s v="FACTURA EN PROGRAMACION DE PAGO"/>
    <s v="HCSS485928"/>
    <s v="Finalizada"/>
    <n v="14307"/>
    <n v="0"/>
    <m/>
    <n v="9200"/>
    <n v="14307"/>
    <n v="0"/>
    <n v="14307"/>
    <n v="0"/>
    <n v="0"/>
    <n v="14307"/>
    <n v="0"/>
    <n v="0"/>
    <n v="0"/>
    <n v="0"/>
  </r>
  <r>
    <n v="821003143"/>
    <s v="HOSPITAL CENTENARIO (SEVILLA)"/>
    <s v="HCSS"/>
    <n v="489524"/>
    <s v="HCSS489524"/>
    <s v="821003143_HCSS_489524"/>
    <d v="2023-03-09T15:34:00"/>
    <d v="2023-03-09T15:34:00"/>
    <n v="152"/>
    <n v="181869"/>
    <n v="181869"/>
    <x v="3"/>
    <s v="FACTURA DEVUELTA"/>
    <s v="HCSS489524"/>
    <s v="Devuelta"/>
    <n v="181869"/>
    <n v="181869"/>
    <s v="FACTURACION: SE OBJETA FACTURA COMPLETA, SEGUN REVISIONPOR AUDITORIA, ESTAN FACTURANDO TARIFAS SOAT CON LOS CUPSDEL ISS, SI FACTURARAN SOAT DEBE SER CODIGOS CUPS DEL MISMOSOAT, FAVOR CORREGIR PARA SEGUIR CON EL TRAMITE DE PAGO.nanc"/>
    <n v="0"/>
    <n v="181869"/>
    <n v="0"/>
    <n v="0"/>
    <n v="0"/>
    <n v="0"/>
    <n v="0"/>
    <n v="181869"/>
    <n v="0"/>
    <n v="0"/>
    <n v="0"/>
  </r>
  <r>
    <n v="821003143"/>
    <s v="HOSPITAL CENTENARIO (SEVILLA)"/>
    <s v="HCSS"/>
    <n v="489625"/>
    <s v="HCSS489625"/>
    <s v="821003143_HCSS_489625"/>
    <d v="2023-03-09T17:29:00"/>
    <d v="2023-03-09T17:29:00"/>
    <n v="152"/>
    <n v="13920"/>
    <n v="13920"/>
    <x v="5"/>
    <s v="FACTURA EN PROGRAMACION DE PAGO"/>
    <s v="HCSS489625"/>
    <s v="Finalizada"/>
    <n v="13920"/>
    <n v="0"/>
    <m/>
    <n v="0"/>
    <n v="13920"/>
    <n v="0"/>
    <n v="13920"/>
    <n v="0"/>
    <n v="0"/>
    <n v="13920"/>
    <n v="0"/>
    <n v="0"/>
    <n v="0"/>
    <n v="0"/>
  </r>
  <r>
    <n v="821003143"/>
    <s v="HOSPITAL CENTENARIO (SEVILLA)"/>
    <s v="HCSS"/>
    <n v="490345"/>
    <s v="HCSS490345"/>
    <s v="821003143_HCSS_490345"/>
    <d v="2023-03-10T16:22:00"/>
    <d v="2023-03-10T16:22:00"/>
    <n v="151"/>
    <n v="366681"/>
    <n v="366681"/>
    <x v="3"/>
    <s v="FACTURA DEVUELTA"/>
    <s v="HCSS490345"/>
    <s v="Devuelta"/>
    <n v="366681"/>
    <n v="366681"/>
    <s v="FACTURACION: SE OBJETA FACTURA COMPLETA, POR REVISION DEAUDITORIA MEDIC, ESTAN FACTURANDO TARIFAS SOAT CON LOS CUPSDEL ISS, SI FACTURARAN SOAT DEBE SER CODIGOS CUPS DEL MISMOSOAT, FAVOR CORREGIR PARA SEGUIR CON EL TRAMITE DE PAGO. NC"/>
    <n v="0"/>
    <n v="366681"/>
    <n v="0"/>
    <n v="0"/>
    <n v="0"/>
    <n v="0"/>
    <n v="0"/>
    <n v="366681"/>
    <n v="0"/>
    <n v="0"/>
    <n v="0"/>
  </r>
  <r>
    <n v="821003143"/>
    <s v="HOSPITAL CENTENARIO (SEVILLA)"/>
    <s v="HCSS"/>
    <n v="490346"/>
    <s v="HCSS490346"/>
    <s v="821003143_HCSS_490346"/>
    <d v="2023-03-10T16:22:00"/>
    <d v="2023-03-10T16:22:00"/>
    <n v="151"/>
    <n v="87702"/>
    <n v="87702"/>
    <x v="0"/>
    <s v="FACTURA NO RADICADA"/>
    <m/>
    <m/>
    <n v="0"/>
    <m/>
    <m/>
    <n v="0"/>
    <n v="0"/>
    <n v="0"/>
    <n v="0"/>
    <n v="0"/>
    <n v="0"/>
    <n v="0"/>
    <n v="0"/>
    <n v="0"/>
    <n v="0"/>
    <n v="0"/>
  </r>
  <r>
    <n v="821003143"/>
    <s v="HOSPITAL CENTENARIO (SEVILLA)"/>
    <s v="HCSS"/>
    <n v="494474"/>
    <s v="HCSS494474"/>
    <s v="821003143_HCSS_494474"/>
    <d v="2023-03-17T12:46:00"/>
    <d v="2023-03-17T12:46:00"/>
    <n v="144"/>
    <n v="1214488"/>
    <n v="1214488"/>
    <x v="3"/>
    <s v="FACTURA DEVUELTA"/>
    <s v="HCSS494474"/>
    <s v="Devuelta"/>
    <n v="1214488"/>
    <n v="1214488"/>
    <s v="FACTURACION: SE OBJETA FACTURA COMPLETA, POR REVISION DEAUDITORIA MEDICA, ESTAN FACTURANDO TARIFAS SOAT CON LOS CUPSDEL ISS, SI FACTURARAN SOAT DEBE SER CODIGOS CUPS DEL MISMOSOAT, FAVOR CORREGIR PARA SEGUIR CON EL TRAMITE DE PAGO.nanc"/>
    <n v="0"/>
    <n v="1214488"/>
    <n v="0"/>
    <n v="0"/>
    <n v="0"/>
    <n v="0"/>
    <n v="0"/>
    <n v="1214488"/>
    <n v="0"/>
    <n v="0"/>
    <n v="0"/>
  </r>
  <r>
    <n v="821003143"/>
    <s v="HOSPITAL CENTENARIO (SEVILLA)"/>
    <s v="HCSS"/>
    <n v="499271"/>
    <s v="HCSS499271"/>
    <s v="821003143_HCSS_499271"/>
    <d v="2023-03-27T12:37:00"/>
    <d v="2023-03-27T12:37:00"/>
    <n v="134"/>
    <n v="66893"/>
    <n v="62793"/>
    <x v="0"/>
    <s v="FACTURA NO RADICADA"/>
    <m/>
    <m/>
    <n v="0"/>
    <m/>
    <m/>
    <n v="0"/>
    <n v="0"/>
    <n v="0"/>
    <n v="0"/>
    <n v="0"/>
    <n v="0"/>
    <n v="0"/>
    <n v="0"/>
    <n v="0"/>
    <n v="0"/>
    <n v="0"/>
  </r>
  <r>
    <n v="821003143"/>
    <s v="HOSPITAL CENTENARIO (SEVILLA)"/>
    <s v="HCSS"/>
    <n v="499322"/>
    <s v="HCSS499322"/>
    <s v="821003143_HCSS_499322"/>
    <d v="2023-03-27T13:40:00"/>
    <d v="2023-03-27T13:40:00"/>
    <n v="134"/>
    <n v="46400"/>
    <n v="42300"/>
    <x v="0"/>
    <s v="FACTURA NO RADICADA"/>
    <m/>
    <m/>
    <n v="0"/>
    <m/>
    <m/>
    <n v="0"/>
    <n v="0"/>
    <n v="0"/>
    <n v="0"/>
    <n v="0"/>
    <n v="0"/>
    <n v="0"/>
    <n v="0"/>
    <n v="0"/>
    <n v="0"/>
    <n v="0"/>
  </r>
  <r>
    <n v="821003143"/>
    <s v="HOSPITAL CENTENARIO (SEVILLA)"/>
    <s v="HCSS"/>
    <n v="504380"/>
    <s v="HCSS504380"/>
    <s v="821003143_HCSS_504380"/>
    <d v="2023-04-05T00:10:00"/>
    <d v="2023-04-05T00:10:00"/>
    <n v="126"/>
    <n v="77289"/>
    <n v="77289"/>
    <x v="5"/>
    <s v="FACTURA EN PROGRAMACION DE PAGO"/>
    <s v="HCSS504380"/>
    <s v="Finalizada"/>
    <n v="77289"/>
    <n v="0"/>
    <m/>
    <n v="0"/>
    <n v="77289"/>
    <n v="0"/>
    <n v="77289"/>
    <n v="0"/>
    <n v="0"/>
    <n v="77289"/>
    <n v="0"/>
    <n v="0"/>
    <n v="0"/>
    <n v="0"/>
  </r>
  <r>
    <n v="821003143"/>
    <s v="HOSPITAL CENTENARIO (SEVILLA)"/>
    <s v="HCSS"/>
    <n v="504642"/>
    <s v="HCSS504642"/>
    <s v="821003143_HCSS_504642"/>
    <d v="2023-04-05T09:48:00"/>
    <d v="2023-04-05T09:48:00"/>
    <n v="126"/>
    <n v="76676"/>
    <n v="76676"/>
    <x v="5"/>
    <s v="FACTURA EN PROGRAMACION DE PAGO"/>
    <s v="HCSS504642"/>
    <s v="Finalizada"/>
    <n v="76676"/>
    <n v="0"/>
    <m/>
    <n v="285786"/>
    <n v="76676"/>
    <n v="0"/>
    <n v="76676"/>
    <n v="0"/>
    <n v="0"/>
    <n v="76676"/>
    <n v="0"/>
    <n v="0"/>
    <n v="0"/>
    <n v="0"/>
  </r>
  <r>
    <n v="821003143"/>
    <s v="HOSPITAL CENTENARIO (SEVILLA)"/>
    <s v="HCSS"/>
    <n v="504740"/>
    <s v="HCSS504740"/>
    <s v="821003143_HCSS_504740"/>
    <d v="2023-04-05T11:24:00"/>
    <d v="2023-04-05T11:24:00"/>
    <n v="126"/>
    <n v="89913"/>
    <n v="89913"/>
    <x v="2"/>
    <s v="FACTURA EN PROGRAMACION DE PAGO"/>
    <s v="HCSS504740"/>
    <s v="Finalizada"/>
    <n v="89913"/>
    <n v="0"/>
    <m/>
    <n v="364797"/>
    <n v="89913"/>
    <n v="0"/>
    <n v="89913"/>
    <n v="0"/>
    <n v="0"/>
    <n v="89913"/>
    <n v="2201418656"/>
    <n v="89913"/>
    <s v="27.07.2023"/>
    <n v="720247"/>
  </r>
  <r>
    <n v="821003143"/>
    <s v="HOSPITAL CENTENARIO (SEVILLA)"/>
    <s v="HCSS"/>
    <n v="511299"/>
    <s v="HCSS511299"/>
    <s v="821003143_HCSS_511299"/>
    <d v="2023-04-18T20:20:00"/>
    <d v="2023-04-18T20:20:00"/>
    <n v="112"/>
    <n v="100004"/>
    <n v="100004"/>
    <x v="5"/>
    <s v="FACTURA EN PROGRAMACION DE PAGO"/>
    <s v="HCSS511299"/>
    <s v="Finalizada"/>
    <n v="100004"/>
    <n v="0"/>
    <m/>
    <n v="285786"/>
    <n v="100004"/>
    <n v="0"/>
    <n v="100004"/>
    <n v="0"/>
    <n v="0"/>
    <n v="100004"/>
    <n v="0"/>
    <n v="0"/>
    <n v="0"/>
    <n v="0"/>
  </r>
  <r>
    <n v="821003143"/>
    <s v="HOSPITAL CENTENARIO (SEVILLA)"/>
    <s v="HCSS"/>
    <n v="513195"/>
    <s v="HCSS513195"/>
    <s v="821003143_HCSS_513195"/>
    <d v="2023-04-21T10:15:00"/>
    <d v="2023-04-21T10:15:00"/>
    <n v="110"/>
    <n v="66893"/>
    <n v="66893"/>
    <x v="2"/>
    <s v="FACTURA EN PROGRAMACION DE PAGO"/>
    <s v="HCSS513195"/>
    <s v="Finalizada"/>
    <n v="66893"/>
    <n v="0"/>
    <m/>
    <n v="43000"/>
    <n v="66893"/>
    <n v="0"/>
    <n v="66893"/>
    <n v="0"/>
    <n v="0"/>
    <n v="66893"/>
    <n v="2201418656"/>
    <n v="66893"/>
    <s v="27.07.2023"/>
    <n v="720247"/>
  </r>
  <r>
    <n v="821003143"/>
    <s v="HOSPITAL CENTENARIO (SEVILLA)"/>
    <s v="HCSS"/>
    <n v="518433"/>
    <s v="HCSS518433"/>
    <s v="821003143_HCSS_518433"/>
    <d v="2023-05-01T22:13:00"/>
    <d v="2023-05-01T22:13:00"/>
    <n v="99"/>
    <n v="84545"/>
    <n v="84545"/>
    <x v="5"/>
    <s v="FACTURA EN PROCES INTERNO"/>
    <s v="HCSS518433"/>
    <s v="Finalizada"/>
    <n v="84545"/>
    <n v="0"/>
    <m/>
    <n v="280839"/>
    <n v="84545"/>
    <n v="0"/>
    <n v="84545"/>
    <n v="0"/>
    <n v="0"/>
    <n v="84545"/>
    <n v="84545"/>
    <n v="0"/>
    <n v="0"/>
    <n v="0"/>
  </r>
  <r>
    <n v="821003143"/>
    <s v="HOSPITAL CENTENARIO (SEVILLA)"/>
    <s v="HCSS"/>
    <n v="518434"/>
    <s v="HCSS518434"/>
    <s v="821003143_HCSS_518434"/>
    <d v="2023-05-01T22:13:00"/>
    <d v="2023-05-01T22:13:00"/>
    <n v="99"/>
    <n v="87702"/>
    <n v="87702"/>
    <x v="5"/>
    <s v="FACTURA EN PROCES INTERNO"/>
    <s v="HCSS518434"/>
    <s v="Finalizada"/>
    <n v="87702"/>
    <n v="0"/>
    <m/>
    <n v="0"/>
    <n v="87702"/>
    <n v="0"/>
    <n v="87702"/>
    <n v="0"/>
    <n v="0"/>
    <n v="87702"/>
    <n v="87702"/>
    <n v="0"/>
    <n v="0"/>
    <n v="0"/>
  </r>
  <r>
    <n v="821003143"/>
    <s v="HOSPITAL CENTENARIO (SEVILLA)"/>
    <s v="HCSS"/>
    <n v="519084"/>
    <s v="HCSS519084"/>
    <s v="821003143_HCSS_519084"/>
    <d v="2023-05-02T18:44:00"/>
    <d v="2023-05-02T18:44:00"/>
    <n v="98"/>
    <n v="311168"/>
    <n v="311168"/>
    <x v="2"/>
    <s v="FACTURA EN PROCES INTERNO"/>
    <s v="HCSS519084"/>
    <s v="Finalizada"/>
    <n v="311168"/>
    <n v="0"/>
    <m/>
    <n v="368237"/>
    <n v="311168"/>
    <n v="0"/>
    <n v="311168"/>
    <n v="0"/>
    <n v="0"/>
    <n v="311168"/>
    <n v="2201418656"/>
    <n v="311168"/>
    <s v="27.07.2023"/>
    <n v="720247"/>
  </r>
  <r>
    <n v="821003143"/>
    <s v="HOSPITAL CENTENARIO (SEVILLA)"/>
    <s v="HCSS"/>
    <n v="519782"/>
    <s v="HCSS519782"/>
    <s v="821003143_HCSS_519782"/>
    <d v="2023-05-03T16:34:00"/>
    <d v="2023-05-03T16:34:00"/>
    <n v="97"/>
    <n v="218450"/>
    <n v="218450"/>
    <x v="0"/>
    <s v="FACTURA NO RADICADA"/>
    <m/>
    <m/>
    <n v="0"/>
    <m/>
    <m/>
    <n v="0"/>
    <n v="0"/>
    <n v="0"/>
    <n v="0"/>
    <n v="0"/>
    <n v="0"/>
    <n v="0"/>
    <n v="0"/>
    <n v="0"/>
    <n v="0"/>
    <n v="0"/>
  </r>
  <r>
    <n v="821003143"/>
    <s v="HOSPITAL CENTENARIO (SEVILLA)"/>
    <s v="HCSS"/>
    <n v="521250"/>
    <s v="HCSS521250"/>
    <s v="821003143_HCSS_521250"/>
    <d v="2023-05-06T05:50:00"/>
    <d v="2023-05-06T05:50:00"/>
    <n v="95"/>
    <n v="237966"/>
    <n v="237966"/>
    <x v="2"/>
    <s v="FACTURA EN PROCES INTERNO"/>
    <s v="HCSS521250"/>
    <s v="Finalizada"/>
    <n v="237966"/>
    <n v="0"/>
    <m/>
    <n v="368237"/>
    <n v="237966"/>
    <n v="0"/>
    <n v="237966"/>
    <n v="0"/>
    <n v="0"/>
    <n v="237966"/>
    <n v="237966"/>
    <n v="2201418656"/>
    <n v="237966"/>
    <s v="27.07.2023"/>
  </r>
  <r>
    <n v="821003143"/>
    <s v="HOSPITAL CENTENARIO (SEVILLA)"/>
    <s v="HCSS"/>
    <n v="522398"/>
    <s v="HCSS522398"/>
    <s v="821003143_HCSS_522398"/>
    <d v="2023-05-09T01:36:00"/>
    <d v="2023-05-09T01:36:00"/>
    <n v="92"/>
    <n v="1168236"/>
    <n v="1168236"/>
    <x v="5"/>
    <s v="FACTURA EN PROCES INTERNO"/>
    <s v="HCSS522398"/>
    <s v="Finalizada"/>
    <n v="1168236"/>
    <n v="0"/>
    <m/>
    <n v="285786"/>
    <n v="1168236"/>
    <n v="0"/>
    <n v="1168236"/>
    <n v="0"/>
    <n v="0"/>
    <n v="1168236"/>
    <n v="1168236"/>
    <n v="0"/>
    <n v="0"/>
    <n v="0"/>
  </r>
  <r>
    <n v="821003143"/>
    <s v="HOSPITAL CENTENARIO (SEVILLA)"/>
    <s v="HCSS"/>
    <n v="534913"/>
    <s v="HCSS534913"/>
    <s v="821003143_HCSS_534913"/>
    <d v="2023-05-29T13:55:00"/>
    <d v="2023-05-29T13:55:00"/>
    <n v="71"/>
    <n v="14307"/>
    <n v="14307"/>
    <x v="2"/>
    <s v="FACTURA EN PROCES INTERNO"/>
    <s v="HCSS534913"/>
    <s v="Finalizada"/>
    <n v="14307"/>
    <n v="0"/>
    <m/>
    <n v="9200"/>
    <n v="14307"/>
    <n v="0"/>
    <n v="14307"/>
    <n v="0"/>
    <n v="0"/>
    <n v="14307"/>
    <m/>
    <n v="2201418656"/>
    <n v="14307"/>
    <s v="27.07.2023"/>
  </r>
  <r>
    <n v="821003143"/>
    <s v="HOSPITAL CENTENARIO (SEVILLA)"/>
    <s v="HCSS"/>
    <n v="538609"/>
    <s v="HCSS538609"/>
    <s v="821003143_HCSS_538609"/>
    <d v="2023-06-03T11:23:00"/>
    <d v="2023-06-03T11:23:00"/>
    <n v="67"/>
    <n v="6960"/>
    <n v="6960"/>
    <x v="3"/>
    <e v="#N/A"/>
    <s v="HCSS538609"/>
    <s v="Devuelta"/>
    <n v="0"/>
    <n v="0"/>
    <m/>
    <n v="0"/>
    <n v="0"/>
    <n v="0"/>
    <n v="0"/>
    <n v="0"/>
    <n v="0"/>
    <n v="0"/>
    <n v="0"/>
    <n v="0"/>
    <m/>
    <m/>
  </r>
  <r>
    <n v="821003143"/>
    <s v="HOSPITAL CENTENARIO (SEVILLA)"/>
    <s v="HCSS"/>
    <n v="540225"/>
    <s v="HCSS540225"/>
    <s v="821003143_HCSS_540225"/>
    <d v="2023-06-06T15:57:00"/>
    <d v="2023-06-06T15:57:00"/>
    <n v="63"/>
    <n v="280467"/>
    <n v="280467"/>
    <x v="4"/>
    <e v="#N/A"/>
    <s v="HCSS540225"/>
    <s v="Para respuesta prestador"/>
    <n v="280467"/>
    <n v="0"/>
    <m/>
    <n v="0"/>
    <n v="280467"/>
    <n v="0"/>
    <n v="364027"/>
    <n v="0"/>
    <n v="92800"/>
    <n v="187667"/>
    <n v="0"/>
    <n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1" cacheId="2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29">
    <pivotField showAll="0"/>
    <pivotField showAll="0"/>
    <pivotField showAll="0"/>
    <pivotField showAll="0"/>
    <pivotField showAll="0"/>
    <pivotField showAll="0"/>
    <pivotField numFmtId="14" showAll="0"/>
    <pivotField numFmtId="14" showAll="0"/>
    <pivotField showAll="0"/>
    <pivotField numFmtId="41" showAll="0"/>
    <pivotField dataField="1" numFmtId="41" showAll="0"/>
    <pivotField axis="axisRow" showAll="0">
      <items count="7">
        <item x="2"/>
        <item x="1"/>
        <item x="3"/>
        <item x="5"/>
        <item x="0"/>
        <item x="4"/>
        <item t="default"/>
      </items>
    </pivotField>
    <pivotField showAll="0"/>
    <pivotField showAll="0"/>
    <pivotField showAll="0"/>
    <pivotField numFmtId="41" showAll="0"/>
    <pivotField showAll="0"/>
    <pivotField showAll="0"/>
    <pivotField showAll="0"/>
    <pivotField numFmtId="41" showAll="0"/>
    <pivotField showAll="0"/>
    <pivotField numFmtId="41" showAll="0"/>
    <pivotField numFmtId="41" showAll="0"/>
    <pivotField numFmtId="41" showAll="0"/>
    <pivotField showAll="0"/>
    <pivotField numFmtId="41" showAll="0"/>
    <pivotField showAll="0"/>
    <pivotField showAll="0"/>
    <pivotField showAll="0"/>
  </pivotFields>
  <rowFields count="1">
    <field x="11"/>
  </rowFields>
  <rowItems count="7">
    <i>
      <x/>
    </i>
    <i>
      <x v="1"/>
    </i>
    <i>
      <x v="2"/>
    </i>
    <i>
      <x v="3"/>
    </i>
    <i>
      <x v="4"/>
    </i>
    <i>
      <x v="5"/>
    </i>
    <i t="grand">
      <x/>
    </i>
  </rowItems>
  <colFields count="1">
    <field x="-2"/>
  </colFields>
  <colItems count="2">
    <i>
      <x/>
    </i>
    <i i="1">
      <x v="1"/>
    </i>
  </colItems>
  <dataFields count="2">
    <dataField name=" CANT FACT" fld="10" subtotal="count" baseField="11" baseItem="0"/>
    <dataField name=" SALDO IPS" fld="10" baseField="0" baseItem="0" numFmtId="41"/>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1" type="button" dataOnly="0" labelOnly="1" outline="0" axis="axisRow" fieldPosition="0"/>
    </format>
    <format dxfId="2">
      <pivotArea dataOnly="0" labelOnly="1" fieldPosition="0">
        <references count="1">
          <reference field="11"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218"/>
  <sheetViews>
    <sheetView topLeftCell="AU200" workbookViewId="0">
      <selection sqref="A1:BJ217"/>
    </sheetView>
  </sheetViews>
  <sheetFormatPr baseColWidth="10" defaultRowHeight="15" x14ac:dyDescent="0.25"/>
  <cols>
    <col min="6" max="6" width="16" customWidth="1"/>
    <col min="7" max="7" width="12.85546875" style="2" customWidth="1"/>
    <col min="13" max="13" width="12.28515625" customWidth="1"/>
    <col min="31" max="31" width="19" bestFit="1" customWidth="1"/>
    <col min="33" max="33" width="11.42578125" style="2"/>
  </cols>
  <sheetData>
    <row r="1" spans="1:62" x14ac:dyDescent="0.25">
      <c r="A1" t="s">
        <v>0</v>
      </c>
      <c r="B1" t="s">
        <v>1</v>
      </c>
      <c r="C1" t="s">
        <v>2</v>
      </c>
      <c r="D1" t="s">
        <v>3</v>
      </c>
      <c r="E1" t="s">
        <v>4</v>
      </c>
      <c r="F1" t="s">
        <v>5</v>
      </c>
      <c r="G1" s="2"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s="2"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row>
    <row r="2" spans="1:62" x14ac:dyDescent="0.25">
      <c r="A2">
        <v>112</v>
      </c>
      <c r="B2">
        <v>890303093</v>
      </c>
      <c r="C2" t="s">
        <v>62</v>
      </c>
      <c r="D2" t="s">
        <v>63</v>
      </c>
      <c r="E2">
        <v>21305</v>
      </c>
      <c r="F2" t="s">
        <v>64</v>
      </c>
      <c r="G2" s="2">
        <v>40577</v>
      </c>
      <c r="H2" t="s">
        <v>65</v>
      </c>
      <c r="I2">
        <v>2</v>
      </c>
      <c r="J2" t="s">
        <v>65</v>
      </c>
      <c r="K2">
        <v>2</v>
      </c>
      <c r="L2" t="s">
        <v>66</v>
      </c>
      <c r="M2" s="2">
        <v>40577</v>
      </c>
      <c r="N2">
        <v>4570</v>
      </c>
      <c r="O2">
        <v>19200</v>
      </c>
      <c r="P2">
        <v>19200</v>
      </c>
      <c r="Q2">
        <v>112</v>
      </c>
      <c r="R2" t="s">
        <v>67</v>
      </c>
      <c r="S2">
        <v>890303093</v>
      </c>
      <c r="T2" t="s">
        <v>62</v>
      </c>
      <c r="U2" t="s">
        <v>68</v>
      </c>
      <c r="V2" t="s">
        <v>69</v>
      </c>
      <c r="W2">
        <v>13190201</v>
      </c>
      <c r="X2" t="s">
        <v>70</v>
      </c>
      <c r="Y2">
        <v>31</v>
      </c>
      <c r="Z2" t="s">
        <v>69</v>
      </c>
      <c r="AA2">
        <v>31</v>
      </c>
      <c r="AB2" t="s">
        <v>69</v>
      </c>
      <c r="AC2">
        <v>1</v>
      </c>
      <c r="AD2">
        <v>6423</v>
      </c>
      <c r="AE2" s="1">
        <v>41456</v>
      </c>
      <c r="AF2" t="s">
        <v>71</v>
      </c>
      <c r="AG2" s="2">
        <v>41456</v>
      </c>
      <c r="AH2">
        <v>19200</v>
      </c>
      <c r="AL2" t="s">
        <v>67</v>
      </c>
      <c r="AM2">
        <v>890303093</v>
      </c>
      <c r="AN2" t="s">
        <v>62</v>
      </c>
      <c r="AO2">
        <v>821003143</v>
      </c>
      <c r="AP2" t="s">
        <v>67</v>
      </c>
      <c r="AQ2">
        <v>821003143</v>
      </c>
      <c r="AR2" t="s">
        <v>72</v>
      </c>
      <c r="AU2">
        <v>38756990</v>
      </c>
      <c r="AV2" t="s">
        <v>73</v>
      </c>
      <c r="AY2">
        <v>0</v>
      </c>
      <c r="AZ2">
        <v>0</v>
      </c>
      <c r="BA2">
        <v>0</v>
      </c>
      <c r="BB2">
        <v>0</v>
      </c>
      <c r="BC2">
        <v>0</v>
      </c>
      <c r="BD2">
        <v>0</v>
      </c>
      <c r="BE2">
        <v>0</v>
      </c>
      <c r="BF2">
        <v>0</v>
      </c>
      <c r="BG2">
        <v>0</v>
      </c>
      <c r="BH2">
        <v>0</v>
      </c>
      <c r="BI2">
        <v>19200</v>
      </c>
      <c r="BJ2">
        <v>19200</v>
      </c>
    </row>
    <row r="3" spans="1:62" x14ac:dyDescent="0.25">
      <c r="A3">
        <v>112</v>
      </c>
      <c r="B3">
        <v>890303093</v>
      </c>
      <c r="C3" t="s">
        <v>62</v>
      </c>
      <c r="D3" t="s">
        <v>63</v>
      </c>
      <c r="E3">
        <v>21306</v>
      </c>
      <c r="F3" t="s">
        <v>74</v>
      </c>
      <c r="G3" s="2">
        <v>40673</v>
      </c>
      <c r="H3" t="s">
        <v>65</v>
      </c>
      <c r="I3">
        <v>2</v>
      </c>
      <c r="J3" t="s">
        <v>65</v>
      </c>
      <c r="K3">
        <v>2</v>
      </c>
      <c r="L3" t="s">
        <v>66</v>
      </c>
      <c r="M3" s="2">
        <v>40673</v>
      </c>
      <c r="N3">
        <v>4474</v>
      </c>
      <c r="O3">
        <v>259500</v>
      </c>
      <c r="P3">
        <v>120715</v>
      </c>
      <c r="Q3">
        <v>112</v>
      </c>
      <c r="R3" t="s">
        <v>67</v>
      </c>
      <c r="S3">
        <v>890303093</v>
      </c>
      <c r="T3" t="s">
        <v>62</v>
      </c>
      <c r="U3" t="s">
        <v>68</v>
      </c>
      <c r="V3" t="s">
        <v>69</v>
      </c>
      <c r="W3">
        <v>13190201</v>
      </c>
      <c r="X3" t="s">
        <v>70</v>
      </c>
      <c r="Y3">
        <v>31</v>
      </c>
      <c r="Z3" t="s">
        <v>69</v>
      </c>
      <c r="AA3">
        <v>31</v>
      </c>
      <c r="AB3" t="s">
        <v>69</v>
      </c>
      <c r="AC3">
        <v>1</v>
      </c>
      <c r="AD3">
        <v>6423</v>
      </c>
      <c r="AE3" s="1">
        <v>41456</v>
      </c>
      <c r="AF3" t="s">
        <v>71</v>
      </c>
      <c r="AG3" s="2">
        <v>41456</v>
      </c>
      <c r="AH3">
        <v>259500</v>
      </c>
      <c r="AL3" t="s">
        <v>67</v>
      </c>
      <c r="AM3">
        <v>890303093</v>
      </c>
      <c r="AN3" t="s">
        <v>62</v>
      </c>
      <c r="AO3">
        <v>821003143</v>
      </c>
      <c r="AP3" t="s">
        <v>67</v>
      </c>
      <c r="AQ3">
        <v>821003143</v>
      </c>
      <c r="AR3" t="s">
        <v>72</v>
      </c>
      <c r="AU3">
        <v>38756990</v>
      </c>
      <c r="AV3" t="s">
        <v>73</v>
      </c>
      <c r="AY3">
        <v>0</v>
      </c>
      <c r="AZ3">
        <v>0</v>
      </c>
      <c r="BA3">
        <v>0</v>
      </c>
      <c r="BB3">
        <v>0</v>
      </c>
      <c r="BC3">
        <v>0</v>
      </c>
      <c r="BD3">
        <v>0</v>
      </c>
      <c r="BE3">
        <v>0</v>
      </c>
      <c r="BF3">
        <v>0</v>
      </c>
      <c r="BG3">
        <v>0</v>
      </c>
      <c r="BH3">
        <v>0</v>
      </c>
      <c r="BI3">
        <v>120715</v>
      </c>
      <c r="BJ3">
        <v>120715</v>
      </c>
    </row>
    <row r="4" spans="1:62" x14ac:dyDescent="0.25">
      <c r="A4">
        <v>112</v>
      </c>
      <c r="B4">
        <v>890303093</v>
      </c>
      <c r="C4" t="s">
        <v>62</v>
      </c>
      <c r="D4" t="s">
        <v>63</v>
      </c>
      <c r="E4">
        <v>21307</v>
      </c>
      <c r="F4" t="s">
        <v>75</v>
      </c>
      <c r="G4" s="2">
        <v>40732</v>
      </c>
      <c r="H4" t="s">
        <v>65</v>
      </c>
      <c r="I4">
        <v>2</v>
      </c>
      <c r="J4" t="s">
        <v>65</v>
      </c>
      <c r="K4">
        <v>2</v>
      </c>
      <c r="L4" t="s">
        <v>66</v>
      </c>
      <c r="M4" s="2">
        <v>40732</v>
      </c>
      <c r="N4">
        <v>4415</v>
      </c>
      <c r="O4">
        <v>19500</v>
      </c>
      <c r="P4">
        <v>19500</v>
      </c>
      <c r="Q4">
        <v>112</v>
      </c>
      <c r="R4" t="s">
        <v>67</v>
      </c>
      <c r="S4">
        <v>890303093</v>
      </c>
      <c r="T4" t="s">
        <v>62</v>
      </c>
      <c r="U4" t="s">
        <v>68</v>
      </c>
      <c r="V4" t="s">
        <v>69</v>
      </c>
      <c r="W4">
        <v>13190201</v>
      </c>
      <c r="X4" t="s">
        <v>70</v>
      </c>
      <c r="Y4">
        <v>31</v>
      </c>
      <c r="Z4" t="s">
        <v>69</v>
      </c>
      <c r="AA4">
        <v>31</v>
      </c>
      <c r="AB4" t="s">
        <v>69</v>
      </c>
      <c r="AC4">
        <v>1</v>
      </c>
      <c r="AD4">
        <v>6423</v>
      </c>
      <c r="AE4" s="1">
        <v>41456</v>
      </c>
      <c r="AF4" t="s">
        <v>71</v>
      </c>
      <c r="AG4" s="2">
        <v>41456</v>
      </c>
      <c r="AH4">
        <v>19500</v>
      </c>
      <c r="AL4" t="s">
        <v>67</v>
      </c>
      <c r="AM4">
        <v>890303093</v>
      </c>
      <c r="AN4" t="s">
        <v>62</v>
      </c>
      <c r="AO4">
        <v>821003143</v>
      </c>
      <c r="AP4" t="s">
        <v>67</v>
      </c>
      <c r="AQ4">
        <v>821003143</v>
      </c>
      <c r="AR4" t="s">
        <v>72</v>
      </c>
      <c r="AU4">
        <v>38756990</v>
      </c>
      <c r="AV4" t="s">
        <v>73</v>
      </c>
      <c r="AY4">
        <v>0</v>
      </c>
      <c r="AZ4">
        <v>0</v>
      </c>
      <c r="BA4">
        <v>0</v>
      </c>
      <c r="BB4">
        <v>0</v>
      </c>
      <c r="BC4">
        <v>0</v>
      </c>
      <c r="BD4">
        <v>0</v>
      </c>
      <c r="BE4">
        <v>0</v>
      </c>
      <c r="BF4">
        <v>0</v>
      </c>
      <c r="BG4">
        <v>0</v>
      </c>
      <c r="BH4">
        <v>0</v>
      </c>
      <c r="BI4">
        <v>19500</v>
      </c>
      <c r="BJ4">
        <v>19500</v>
      </c>
    </row>
    <row r="5" spans="1:62" x14ac:dyDescent="0.25">
      <c r="A5">
        <v>112</v>
      </c>
      <c r="B5">
        <v>890303093</v>
      </c>
      <c r="C5" t="s">
        <v>62</v>
      </c>
      <c r="D5" t="s">
        <v>63</v>
      </c>
      <c r="E5">
        <v>21308</v>
      </c>
      <c r="F5" t="s">
        <v>76</v>
      </c>
      <c r="G5" s="2">
        <v>40792</v>
      </c>
      <c r="H5" t="s">
        <v>65</v>
      </c>
      <c r="I5">
        <v>2</v>
      </c>
      <c r="J5" t="s">
        <v>65</v>
      </c>
      <c r="K5">
        <v>2</v>
      </c>
      <c r="L5" t="s">
        <v>66</v>
      </c>
      <c r="M5" s="2">
        <v>40792</v>
      </c>
      <c r="N5">
        <v>4355</v>
      </c>
      <c r="O5">
        <v>50609</v>
      </c>
      <c r="P5">
        <v>50609</v>
      </c>
      <c r="Q5">
        <v>112</v>
      </c>
      <c r="R5" t="s">
        <v>67</v>
      </c>
      <c r="S5">
        <v>890303093</v>
      </c>
      <c r="T5" t="s">
        <v>62</v>
      </c>
      <c r="U5" t="s">
        <v>68</v>
      </c>
      <c r="V5" t="s">
        <v>69</v>
      </c>
      <c r="W5">
        <v>13190201</v>
      </c>
      <c r="X5" t="s">
        <v>70</v>
      </c>
      <c r="Y5">
        <v>31</v>
      </c>
      <c r="Z5" t="s">
        <v>69</v>
      </c>
      <c r="AA5">
        <v>31</v>
      </c>
      <c r="AB5" t="s">
        <v>69</v>
      </c>
      <c r="AC5">
        <v>1</v>
      </c>
      <c r="AD5">
        <v>6423</v>
      </c>
      <c r="AE5" s="1">
        <v>41456</v>
      </c>
      <c r="AF5" t="s">
        <v>71</v>
      </c>
      <c r="AG5" s="2">
        <v>41456</v>
      </c>
      <c r="AH5">
        <v>50609</v>
      </c>
      <c r="AL5" t="s">
        <v>67</v>
      </c>
      <c r="AM5">
        <v>890303093</v>
      </c>
      <c r="AN5" t="s">
        <v>62</v>
      </c>
      <c r="AO5">
        <v>821003143</v>
      </c>
      <c r="AP5" t="s">
        <v>67</v>
      </c>
      <c r="AQ5">
        <v>821003143</v>
      </c>
      <c r="AR5" t="s">
        <v>72</v>
      </c>
      <c r="AU5">
        <v>38756990</v>
      </c>
      <c r="AV5" t="s">
        <v>73</v>
      </c>
      <c r="AY5">
        <v>0</v>
      </c>
      <c r="AZ5">
        <v>0</v>
      </c>
      <c r="BA5">
        <v>0</v>
      </c>
      <c r="BB5">
        <v>0</v>
      </c>
      <c r="BC5">
        <v>0</v>
      </c>
      <c r="BD5">
        <v>0</v>
      </c>
      <c r="BE5">
        <v>0</v>
      </c>
      <c r="BF5">
        <v>0</v>
      </c>
      <c r="BG5">
        <v>0</v>
      </c>
      <c r="BH5">
        <v>0</v>
      </c>
      <c r="BI5">
        <v>50609</v>
      </c>
      <c r="BJ5">
        <v>50609</v>
      </c>
    </row>
    <row r="6" spans="1:62" x14ac:dyDescent="0.25">
      <c r="A6">
        <v>112</v>
      </c>
      <c r="B6">
        <v>890303093</v>
      </c>
      <c r="C6" t="s">
        <v>62</v>
      </c>
      <c r="D6" t="s">
        <v>63</v>
      </c>
      <c r="E6">
        <v>21310</v>
      </c>
      <c r="F6" t="s">
        <v>77</v>
      </c>
      <c r="G6" s="2">
        <v>40850</v>
      </c>
      <c r="H6" t="s">
        <v>65</v>
      </c>
      <c r="I6">
        <v>2</v>
      </c>
      <c r="J6" t="s">
        <v>65</v>
      </c>
      <c r="K6">
        <v>2</v>
      </c>
      <c r="L6" t="s">
        <v>66</v>
      </c>
      <c r="M6" s="2">
        <v>40850</v>
      </c>
      <c r="N6">
        <v>4297</v>
      </c>
      <c r="O6">
        <v>17100</v>
      </c>
      <c r="P6">
        <v>17100</v>
      </c>
      <c r="Q6">
        <v>112</v>
      </c>
      <c r="R6" t="s">
        <v>67</v>
      </c>
      <c r="S6">
        <v>890303093</v>
      </c>
      <c r="T6" t="s">
        <v>62</v>
      </c>
      <c r="U6" t="s">
        <v>68</v>
      </c>
      <c r="V6" t="s">
        <v>69</v>
      </c>
      <c r="W6">
        <v>13190201</v>
      </c>
      <c r="X6" t="s">
        <v>70</v>
      </c>
      <c r="Y6">
        <v>31</v>
      </c>
      <c r="Z6" t="s">
        <v>69</v>
      </c>
      <c r="AA6">
        <v>31</v>
      </c>
      <c r="AB6" t="s">
        <v>69</v>
      </c>
      <c r="AC6">
        <v>1</v>
      </c>
      <c r="AD6">
        <v>6423</v>
      </c>
      <c r="AE6" s="1">
        <v>41456</v>
      </c>
      <c r="AF6" t="s">
        <v>71</v>
      </c>
      <c r="AG6" s="2">
        <v>41456</v>
      </c>
      <c r="AH6">
        <v>17100</v>
      </c>
      <c r="AL6" t="s">
        <v>67</v>
      </c>
      <c r="AM6">
        <v>890303093</v>
      </c>
      <c r="AN6" t="s">
        <v>62</v>
      </c>
      <c r="AO6">
        <v>821003143</v>
      </c>
      <c r="AP6" t="s">
        <v>67</v>
      </c>
      <c r="AQ6">
        <v>821003143</v>
      </c>
      <c r="AR6" t="s">
        <v>72</v>
      </c>
      <c r="AU6">
        <v>38756990</v>
      </c>
      <c r="AV6" t="s">
        <v>73</v>
      </c>
      <c r="AY6">
        <v>0</v>
      </c>
      <c r="AZ6">
        <v>0</v>
      </c>
      <c r="BA6">
        <v>0</v>
      </c>
      <c r="BB6">
        <v>0</v>
      </c>
      <c r="BC6">
        <v>0</v>
      </c>
      <c r="BD6">
        <v>0</v>
      </c>
      <c r="BE6">
        <v>0</v>
      </c>
      <c r="BF6">
        <v>0</v>
      </c>
      <c r="BG6">
        <v>0</v>
      </c>
      <c r="BH6">
        <v>0</v>
      </c>
      <c r="BI6">
        <v>17100</v>
      </c>
      <c r="BJ6">
        <v>17100</v>
      </c>
    </row>
    <row r="7" spans="1:62" x14ac:dyDescent="0.25">
      <c r="A7">
        <v>112</v>
      </c>
      <c r="B7">
        <v>890303093</v>
      </c>
      <c r="C7" t="s">
        <v>62</v>
      </c>
      <c r="D7" t="s">
        <v>63</v>
      </c>
      <c r="E7">
        <v>21312</v>
      </c>
      <c r="F7" t="s">
        <v>78</v>
      </c>
      <c r="G7" s="2">
        <v>40855</v>
      </c>
      <c r="H7" t="s">
        <v>65</v>
      </c>
      <c r="I7">
        <v>2</v>
      </c>
      <c r="J7" t="s">
        <v>65</v>
      </c>
      <c r="K7">
        <v>2</v>
      </c>
      <c r="L7" t="s">
        <v>66</v>
      </c>
      <c r="M7" s="2">
        <v>40855</v>
      </c>
      <c r="N7">
        <v>4292</v>
      </c>
      <c r="O7">
        <v>17100</v>
      </c>
      <c r="P7">
        <v>17100</v>
      </c>
      <c r="Q7">
        <v>112</v>
      </c>
      <c r="R7" t="s">
        <v>67</v>
      </c>
      <c r="S7">
        <v>890303093</v>
      </c>
      <c r="T7" t="s">
        <v>62</v>
      </c>
      <c r="U7" t="s">
        <v>68</v>
      </c>
      <c r="V7" t="s">
        <v>69</v>
      </c>
      <c r="W7">
        <v>13190201</v>
      </c>
      <c r="X7" t="s">
        <v>70</v>
      </c>
      <c r="Y7">
        <v>31</v>
      </c>
      <c r="Z7" t="s">
        <v>69</v>
      </c>
      <c r="AA7">
        <v>31</v>
      </c>
      <c r="AB7" t="s">
        <v>69</v>
      </c>
      <c r="AC7">
        <v>1</v>
      </c>
      <c r="AD7">
        <v>6423</v>
      </c>
      <c r="AE7" s="1">
        <v>41456</v>
      </c>
      <c r="AF7" t="s">
        <v>71</v>
      </c>
      <c r="AG7" s="2">
        <v>41456</v>
      </c>
      <c r="AH7">
        <v>17100</v>
      </c>
      <c r="AL7" t="s">
        <v>67</v>
      </c>
      <c r="AM7">
        <v>890303093</v>
      </c>
      <c r="AN7" t="s">
        <v>62</v>
      </c>
      <c r="AO7">
        <v>821003143</v>
      </c>
      <c r="AP7" t="s">
        <v>67</v>
      </c>
      <c r="AQ7">
        <v>821003143</v>
      </c>
      <c r="AR7" t="s">
        <v>72</v>
      </c>
      <c r="AU7">
        <v>38756990</v>
      </c>
      <c r="AV7" t="s">
        <v>73</v>
      </c>
      <c r="AY7">
        <v>0</v>
      </c>
      <c r="AZ7">
        <v>0</v>
      </c>
      <c r="BA7">
        <v>0</v>
      </c>
      <c r="BB7">
        <v>0</v>
      </c>
      <c r="BC7">
        <v>0</v>
      </c>
      <c r="BD7">
        <v>0</v>
      </c>
      <c r="BE7">
        <v>0</v>
      </c>
      <c r="BF7">
        <v>0</v>
      </c>
      <c r="BG7">
        <v>0</v>
      </c>
      <c r="BH7">
        <v>0</v>
      </c>
      <c r="BI7">
        <v>17100</v>
      </c>
      <c r="BJ7">
        <v>17100</v>
      </c>
    </row>
    <row r="8" spans="1:62" x14ac:dyDescent="0.25">
      <c r="A8">
        <v>112</v>
      </c>
      <c r="B8">
        <v>890303093</v>
      </c>
      <c r="C8" t="s">
        <v>62</v>
      </c>
      <c r="D8" t="s">
        <v>63</v>
      </c>
      <c r="E8">
        <v>21313</v>
      </c>
      <c r="F8" t="s">
        <v>79</v>
      </c>
      <c r="G8" s="2">
        <v>40855</v>
      </c>
      <c r="H8" t="s">
        <v>65</v>
      </c>
      <c r="I8">
        <v>2</v>
      </c>
      <c r="J8" t="s">
        <v>65</v>
      </c>
      <c r="K8">
        <v>2</v>
      </c>
      <c r="L8" t="s">
        <v>66</v>
      </c>
      <c r="M8" s="2">
        <v>40855</v>
      </c>
      <c r="N8">
        <v>4292</v>
      </c>
      <c r="O8">
        <v>17100</v>
      </c>
      <c r="P8">
        <v>17100</v>
      </c>
      <c r="Q8">
        <v>112</v>
      </c>
      <c r="R8" t="s">
        <v>67</v>
      </c>
      <c r="S8">
        <v>890303093</v>
      </c>
      <c r="T8" t="s">
        <v>62</v>
      </c>
      <c r="U8" t="s">
        <v>68</v>
      </c>
      <c r="V8" t="s">
        <v>69</v>
      </c>
      <c r="W8">
        <v>13190201</v>
      </c>
      <c r="X8" t="s">
        <v>70</v>
      </c>
      <c r="Y8">
        <v>31</v>
      </c>
      <c r="Z8" t="s">
        <v>69</v>
      </c>
      <c r="AA8">
        <v>31</v>
      </c>
      <c r="AB8" t="s">
        <v>69</v>
      </c>
      <c r="AC8">
        <v>1</v>
      </c>
      <c r="AD8">
        <v>6423</v>
      </c>
      <c r="AE8" s="1">
        <v>41456</v>
      </c>
      <c r="AF8" t="s">
        <v>71</v>
      </c>
      <c r="AG8" s="2">
        <v>41456</v>
      </c>
      <c r="AH8">
        <v>17100</v>
      </c>
      <c r="AL8" t="s">
        <v>67</v>
      </c>
      <c r="AM8">
        <v>890303093</v>
      </c>
      <c r="AN8" t="s">
        <v>62</v>
      </c>
      <c r="AO8">
        <v>821003143</v>
      </c>
      <c r="AP8" t="s">
        <v>67</v>
      </c>
      <c r="AQ8">
        <v>821003143</v>
      </c>
      <c r="AR8" t="s">
        <v>72</v>
      </c>
      <c r="AU8">
        <v>38756990</v>
      </c>
      <c r="AV8" t="s">
        <v>73</v>
      </c>
      <c r="AY8">
        <v>0</v>
      </c>
      <c r="AZ8">
        <v>0</v>
      </c>
      <c r="BA8">
        <v>0</v>
      </c>
      <c r="BB8">
        <v>0</v>
      </c>
      <c r="BC8">
        <v>0</v>
      </c>
      <c r="BD8">
        <v>0</v>
      </c>
      <c r="BE8">
        <v>0</v>
      </c>
      <c r="BF8">
        <v>0</v>
      </c>
      <c r="BG8">
        <v>0</v>
      </c>
      <c r="BH8">
        <v>0</v>
      </c>
      <c r="BI8">
        <v>17100</v>
      </c>
      <c r="BJ8">
        <v>17100</v>
      </c>
    </row>
    <row r="9" spans="1:62" x14ac:dyDescent="0.25">
      <c r="A9">
        <v>112</v>
      </c>
      <c r="B9">
        <v>890303093</v>
      </c>
      <c r="C9" t="s">
        <v>62</v>
      </c>
      <c r="D9" t="s">
        <v>63</v>
      </c>
      <c r="E9">
        <v>21314</v>
      </c>
      <c r="F9" t="s">
        <v>80</v>
      </c>
      <c r="G9" s="2">
        <v>40858</v>
      </c>
      <c r="H9" t="s">
        <v>65</v>
      </c>
      <c r="I9">
        <v>2</v>
      </c>
      <c r="J9" t="s">
        <v>65</v>
      </c>
      <c r="K9">
        <v>2</v>
      </c>
      <c r="L9" t="s">
        <v>66</v>
      </c>
      <c r="M9" s="2">
        <v>40858</v>
      </c>
      <c r="N9">
        <v>4289</v>
      </c>
      <c r="O9">
        <v>17100</v>
      </c>
      <c r="P9">
        <v>17100</v>
      </c>
      <c r="Q9">
        <v>112</v>
      </c>
      <c r="R9" t="s">
        <v>67</v>
      </c>
      <c r="S9">
        <v>890303093</v>
      </c>
      <c r="T9" t="s">
        <v>62</v>
      </c>
      <c r="U9" t="s">
        <v>68</v>
      </c>
      <c r="V9" t="s">
        <v>69</v>
      </c>
      <c r="W9">
        <v>13190201</v>
      </c>
      <c r="X9" t="s">
        <v>70</v>
      </c>
      <c r="Y9">
        <v>31</v>
      </c>
      <c r="Z9" t="s">
        <v>69</v>
      </c>
      <c r="AA9">
        <v>31</v>
      </c>
      <c r="AB9" t="s">
        <v>69</v>
      </c>
      <c r="AC9">
        <v>1</v>
      </c>
      <c r="AD9">
        <v>6423</v>
      </c>
      <c r="AE9" s="1">
        <v>41456</v>
      </c>
      <c r="AF9" t="s">
        <v>71</v>
      </c>
      <c r="AG9" s="2">
        <v>41456</v>
      </c>
      <c r="AH9">
        <v>17100</v>
      </c>
      <c r="AL9" t="s">
        <v>67</v>
      </c>
      <c r="AM9">
        <v>890303093</v>
      </c>
      <c r="AN9" t="s">
        <v>62</v>
      </c>
      <c r="AO9">
        <v>821003143</v>
      </c>
      <c r="AP9" t="s">
        <v>67</v>
      </c>
      <c r="AQ9">
        <v>821003143</v>
      </c>
      <c r="AR9" t="s">
        <v>72</v>
      </c>
      <c r="AU9">
        <v>38756990</v>
      </c>
      <c r="AV9" t="s">
        <v>73</v>
      </c>
      <c r="AY9">
        <v>0</v>
      </c>
      <c r="AZ9">
        <v>0</v>
      </c>
      <c r="BA9">
        <v>0</v>
      </c>
      <c r="BB9">
        <v>0</v>
      </c>
      <c r="BC9">
        <v>0</v>
      </c>
      <c r="BD9">
        <v>0</v>
      </c>
      <c r="BE9">
        <v>0</v>
      </c>
      <c r="BF9">
        <v>0</v>
      </c>
      <c r="BG9">
        <v>0</v>
      </c>
      <c r="BH9">
        <v>0</v>
      </c>
      <c r="BI9">
        <v>17100</v>
      </c>
      <c r="BJ9">
        <v>17100</v>
      </c>
    </row>
    <row r="10" spans="1:62" x14ac:dyDescent="0.25">
      <c r="A10">
        <v>112</v>
      </c>
      <c r="B10">
        <v>890303093</v>
      </c>
      <c r="C10" t="s">
        <v>62</v>
      </c>
      <c r="D10" t="s">
        <v>63</v>
      </c>
      <c r="E10">
        <v>21315</v>
      </c>
      <c r="F10" t="s">
        <v>81</v>
      </c>
      <c r="G10" s="2">
        <v>40862</v>
      </c>
      <c r="H10" t="s">
        <v>65</v>
      </c>
      <c r="I10">
        <v>2</v>
      </c>
      <c r="J10" t="s">
        <v>65</v>
      </c>
      <c r="K10">
        <v>2</v>
      </c>
      <c r="L10" t="s">
        <v>66</v>
      </c>
      <c r="M10" s="2">
        <v>40862</v>
      </c>
      <c r="N10">
        <v>4285</v>
      </c>
      <c r="O10">
        <v>17100</v>
      </c>
      <c r="P10">
        <v>17100</v>
      </c>
      <c r="Q10">
        <v>112</v>
      </c>
      <c r="R10" t="s">
        <v>67</v>
      </c>
      <c r="S10">
        <v>890303093</v>
      </c>
      <c r="T10" t="s">
        <v>62</v>
      </c>
      <c r="U10" t="s">
        <v>68</v>
      </c>
      <c r="V10" t="s">
        <v>69</v>
      </c>
      <c r="W10">
        <v>13190201</v>
      </c>
      <c r="X10" t="s">
        <v>70</v>
      </c>
      <c r="Y10">
        <v>31</v>
      </c>
      <c r="Z10" t="s">
        <v>69</v>
      </c>
      <c r="AA10">
        <v>31</v>
      </c>
      <c r="AB10" t="s">
        <v>69</v>
      </c>
      <c r="AC10">
        <v>1</v>
      </c>
      <c r="AD10">
        <v>6423</v>
      </c>
      <c r="AE10" s="1">
        <v>41456</v>
      </c>
      <c r="AF10" t="s">
        <v>71</v>
      </c>
      <c r="AG10" s="2">
        <v>41456</v>
      </c>
      <c r="AH10">
        <v>17100</v>
      </c>
      <c r="AL10" t="s">
        <v>67</v>
      </c>
      <c r="AM10">
        <v>890303093</v>
      </c>
      <c r="AN10" t="s">
        <v>62</v>
      </c>
      <c r="AO10">
        <v>821003143</v>
      </c>
      <c r="AP10" t="s">
        <v>67</v>
      </c>
      <c r="AQ10">
        <v>821003143</v>
      </c>
      <c r="AR10" t="s">
        <v>72</v>
      </c>
      <c r="AU10">
        <v>38756990</v>
      </c>
      <c r="AV10" t="s">
        <v>73</v>
      </c>
      <c r="AY10">
        <v>0</v>
      </c>
      <c r="AZ10">
        <v>0</v>
      </c>
      <c r="BA10">
        <v>0</v>
      </c>
      <c r="BB10">
        <v>0</v>
      </c>
      <c r="BC10">
        <v>0</v>
      </c>
      <c r="BD10">
        <v>0</v>
      </c>
      <c r="BE10">
        <v>0</v>
      </c>
      <c r="BF10">
        <v>0</v>
      </c>
      <c r="BG10">
        <v>0</v>
      </c>
      <c r="BH10">
        <v>0</v>
      </c>
      <c r="BI10">
        <v>17100</v>
      </c>
      <c r="BJ10">
        <v>17100</v>
      </c>
    </row>
    <row r="11" spans="1:62" x14ac:dyDescent="0.25">
      <c r="A11">
        <v>112</v>
      </c>
      <c r="B11">
        <v>890303093</v>
      </c>
      <c r="C11" t="s">
        <v>62</v>
      </c>
      <c r="D11" t="s">
        <v>63</v>
      </c>
      <c r="E11">
        <v>21316</v>
      </c>
      <c r="F11" t="s">
        <v>82</v>
      </c>
      <c r="G11" s="2">
        <v>40863</v>
      </c>
      <c r="H11" t="s">
        <v>65</v>
      </c>
      <c r="I11">
        <v>2</v>
      </c>
      <c r="J11" t="s">
        <v>65</v>
      </c>
      <c r="K11">
        <v>2</v>
      </c>
      <c r="L11" t="s">
        <v>66</v>
      </c>
      <c r="M11" s="2">
        <v>40863</v>
      </c>
      <c r="N11">
        <v>4284</v>
      </c>
      <c r="O11">
        <v>17100</v>
      </c>
      <c r="P11">
        <v>17100</v>
      </c>
      <c r="Q11">
        <v>112</v>
      </c>
      <c r="R11" t="s">
        <v>67</v>
      </c>
      <c r="S11">
        <v>890303093</v>
      </c>
      <c r="T11" t="s">
        <v>62</v>
      </c>
      <c r="U11" t="s">
        <v>68</v>
      </c>
      <c r="V11" t="s">
        <v>69</v>
      </c>
      <c r="W11">
        <v>13190201</v>
      </c>
      <c r="X11" t="s">
        <v>70</v>
      </c>
      <c r="Y11">
        <v>31</v>
      </c>
      <c r="Z11" t="s">
        <v>69</v>
      </c>
      <c r="AA11">
        <v>31</v>
      </c>
      <c r="AB11" t="s">
        <v>69</v>
      </c>
      <c r="AC11">
        <v>1</v>
      </c>
      <c r="AD11">
        <v>6423</v>
      </c>
      <c r="AE11" s="1">
        <v>41456</v>
      </c>
      <c r="AF11" t="s">
        <v>71</v>
      </c>
      <c r="AG11" s="2">
        <v>41456</v>
      </c>
      <c r="AH11">
        <v>17100</v>
      </c>
      <c r="AL11" t="s">
        <v>67</v>
      </c>
      <c r="AM11">
        <v>890303093</v>
      </c>
      <c r="AN11" t="s">
        <v>62</v>
      </c>
      <c r="AO11">
        <v>821003143</v>
      </c>
      <c r="AP11" t="s">
        <v>67</v>
      </c>
      <c r="AQ11">
        <v>821003143</v>
      </c>
      <c r="AR11" t="s">
        <v>72</v>
      </c>
      <c r="AU11">
        <v>38756990</v>
      </c>
      <c r="AV11" t="s">
        <v>73</v>
      </c>
      <c r="AY11">
        <v>0</v>
      </c>
      <c r="AZ11">
        <v>0</v>
      </c>
      <c r="BA11">
        <v>0</v>
      </c>
      <c r="BB11">
        <v>0</v>
      </c>
      <c r="BC11">
        <v>0</v>
      </c>
      <c r="BD11">
        <v>0</v>
      </c>
      <c r="BE11">
        <v>0</v>
      </c>
      <c r="BF11">
        <v>0</v>
      </c>
      <c r="BG11">
        <v>0</v>
      </c>
      <c r="BH11">
        <v>0</v>
      </c>
      <c r="BI11">
        <v>17100</v>
      </c>
      <c r="BJ11">
        <v>17100</v>
      </c>
    </row>
    <row r="12" spans="1:62" x14ac:dyDescent="0.25">
      <c r="A12">
        <v>112</v>
      </c>
      <c r="B12">
        <v>890303093</v>
      </c>
      <c r="C12" t="s">
        <v>62</v>
      </c>
      <c r="D12" t="s">
        <v>63</v>
      </c>
      <c r="E12">
        <v>21317</v>
      </c>
      <c r="F12" t="s">
        <v>83</v>
      </c>
      <c r="G12" s="2">
        <v>40863</v>
      </c>
      <c r="H12" t="s">
        <v>65</v>
      </c>
      <c r="I12">
        <v>2</v>
      </c>
      <c r="J12" t="s">
        <v>65</v>
      </c>
      <c r="K12">
        <v>2</v>
      </c>
      <c r="L12" t="s">
        <v>66</v>
      </c>
      <c r="M12" s="2">
        <v>40863</v>
      </c>
      <c r="N12">
        <v>4284</v>
      </c>
      <c r="O12">
        <v>17100</v>
      </c>
      <c r="P12">
        <v>17100</v>
      </c>
      <c r="Q12">
        <v>112</v>
      </c>
      <c r="R12" t="s">
        <v>67</v>
      </c>
      <c r="S12">
        <v>890303093</v>
      </c>
      <c r="T12" t="s">
        <v>62</v>
      </c>
      <c r="U12" t="s">
        <v>68</v>
      </c>
      <c r="V12" t="s">
        <v>69</v>
      </c>
      <c r="W12">
        <v>13190201</v>
      </c>
      <c r="X12" t="s">
        <v>70</v>
      </c>
      <c r="Y12">
        <v>31</v>
      </c>
      <c r="Z12" t="s">
        <v>69</v>
      </c>
      <c r="AA12">
        <v>31</v>
      </c>
      <c r="AB12" t="s">
        <v>69</v>
      </c>
      <c r="AC12">
        <v>1</v>
      </c>
      <c r="AD12">
        <v>6423</v>
      </c>
      <c r="AE12" s="1">
        <v>41456</v>
      </c>
      <c r="AF12" t="s">
        <v>71</v>
      </c>
      <c r="AG12" s="2">
        <v>41456</v>
      </c>
      <c r="AH12">
        <v>17100</v>
      </c>
      <c r="AL12" t="s">
        <v>67</v>
      </c>
      <c r="AM12">
        <v>890303093</v>
      </c>
      <c r="AN12" t="s">
        <v>62</v>
      </c>
      <c r="AO12">
        <v>821003143</v>
      </c>
      <c r="AP12" t="s">
        <v>67</v>
      </c>
      <c r="AQ12">
        <v>821003143</v>
      </c>
      <c r="AR12" t="s">
        <v>72</v>
      </c>
      <c r="AU12">
        <v>38756990</v>
      </c>
      <c r="AV12" t="s">
        <v>73</v>
      </c>
      <c r="AY12">
        <v>0</v>
      </c>
      <c r="AZ12">
        <v>0</v>
      </c>
      <c r="BA12">
        <v>0</v>
      </c>
      <c r="BB12">
        <v>0</v>
      </c>
      <c r="BC12">
        <v>0</v>
      </c>
      <c r="BD12">
        <v>0</v>
      </c>
      <c r="BE12">
        <v>0</v>
      </c>
      <c r="BF12">
        <v>0</v>
      </c>
      <c r="BG12">
        <v>0</v>
      </c>
      <c r="BH12">
        <v>0</v>
      </c>
      <c r="BI12">
        <v>17100</v>
      </c>
      <c r="BJ12">
        <v>17100</v>
      </c>
    </row>
    <row r="13" spans="1:62" x14ac:dyDescent="0.25">
      <c r="A13">
        <v>112</v>
      </c>
      <c r="B13">
        <v>890303093</v>
      </c>
      <c r="C13" t="s">
        <v>62</v>
      </c>
      <c r="D13" t="s">
        <v>63</v>
      </c>
      <c r="E13">
        <v>21318</v>
      </c>
      <c r="F13" t="s">
        <v>84</v>
      </c>
      <c r="G13" s="2">
        <v>40863</v>
      </c>
      <c r="H13" t="s">
        <v>65</v>
      </c>
      <c r="I13">
        <v>2</v>
      </c>
      <c r="J13" t="s">
        <v>65</v>
      </c>
      <c r="K13">
        <v>2</v>
      </c>
      <c r="L13" t="s">
        <v>66</v>
      </c>
      <c r="M13" s="2">
        <v>40863</v>
      </c>
      <c r="N13">
        <v>4284</v>
      </c>
      <c r="O13">
        <v>19200</v>
      </c>
      <c r="P13">
        <v>19200</v>
      </c>
      <c r="Q13">
        <v>112</v>
      </c>
      <c r="R13" t="s">
        <v>67</v>
      </c>
      <c r="S13">
        <v>890303093</v>
      </c>
      <c r="T13" t="s">
        <v>62</v>
      </c>
      <c r="U13" t="s">
        <v>68</v>
      </c>
      <c r="V13" t="s">
        <v>69</v>
      </c>
      <c r="W13">
        <v>13190201</v>
      </c>
      <c r="X13" t="s">
        <v>70</v>
      </c>
      <c r="Y13">
        <v>31</v>
      </c>
      <c r="Z13" t="s">
        <v>69</v>
      </c>
      <c r="AA13">
        <v>31</v>
      </c>
      <c r="AB13" t="s">
        <v>69</v>
      </c>
      <c r="AC13">
        <v>1</v>
      </c>
      <c r="AD13">
        <v>6423</v>
      </c>
      <c r="AE13" s="1">
        <v>41456</v>
      </c>
      <c r="AF13" t="s">
        <v>71</v>
      </c>
      <c r="AG13" s="2">
        <v>41456</v>
      </c>
      <c r="AH13">
        <v>19200</v>
      </c>
      <c r="AL13" t="s">
        <v>67</v>
      </c>
      <c r="AM13">
        <v>890303093</v>
      </c>
      <c r="AN13" t="s">
        <v>62</v>
      </c>
      <c r="AO13">
        <v>821003143</v>
      </c>
      <c r="AP13" t="s">
        <v>67</v>
      </c>
      <c r="AQ13">
        <v>821003143</v>
      </c>
      <c r="AR13" t="s">
        <v>72</v>
      </c>
      <c r="AU13">
        <v>38756990</v>
      </c>
      <c r="AV13" t="s">
        <v>73</v>
      </c>
      <c r="AY13">
        <v>0</v>
      </c>
      <c r="AZ13">
        <v>0</v>
      </c>
      <c r="BA13">
        <v>0</v>
      </c>
      <c r="BB13">
        <v>0</v>
      </c>
      <c r="BC13">
        <v>0</v>
      </c>
      <c r="BD13">
        <v>0</v>
      </c>
      <c r="BE13">
        <v>0</v>
      </c>
      <c r="BF13">
        <v>0</v>
      </c>
      <c r="BG13">
        <v>0</v>
      </c>
      <c r="BH13">
        <v>0</v>
      </c>
      <c r="BI13">
        <v>19200</v>
      </c>
      <c r="BJ13">
        <v>19200</v>
      </c>
    </row>
    <row r="14" spans="1:62" x14ac:dyDescent="0.25">
      <c r="A14">
        <v>112</v>
      </c>
      <c r="B14">
        <v>890303093</v>
      </c>
      <c r="C14" t="s">
        <v>62</v>
      </c>
      <c r="D14" t="s">
        <v>63</v>
      </c>
      <c r="E14">
        <v>21319</v>
      </c>
      <c r="F14" t="s">
        <v>85</v>
      </c>
      <c r="G14" s="2">
        <v>40868</v>
      </c>
      <c r="H14" t="s">
        <v>65</v>
      </c>
      <c r="I14">
        <v>2</v>
      </c>
      <c r="J14" t="s">
        <v>65</v>
      </c>
      <c r="K14">
        <v>2</v>
      </c>
      <c r="L14" t="s">
        <v>66</v>
      </c>
      <c r="M14" s="2">
        <v>40868</v>
      </c>
      <c r="N14">
        <v>4279</v>
      </c>
      <c r="O14">
        <v>19200</v>
      </c>
      <c r="P14">
        <v>19200</v>
      </c>
      <c r="Q14">
        <v>112</v>
      </c>
      <c r="R14" t="s">
        <v>67</v>
      </c>
      <c r="S14">
        <v>890303093</v>
      </c>
      <c r="T14" t="s">
        <v>62</v>
      </c>
      <c r="U14" t="s">
        <v>68</v>
      </c>
      <c r="V14" t="s">
        <v>69</v>
      </c>
      <c r="W14">
        <v>13190201</v>
      </c>
      <c r="X14" t="s">
        <v>70</v>
      </c>
      <c r="Y14">
        <v>31</v>
      </c>
      <c r="Z14" t="s">
        <v>69</v>
      </c>
      <c r="AA14">
        <v>31</v>
      </c>
      <c r="AB14" t="s">
        <v>69</v>
      </c>
      <c r="AC14">
        <v>1</v>
      </c>
      <c r="AD14">
        <v>6423</v>
      </c>
      <c r="AE14" s="1">
        <v>41456</v>
      </c>
      <c r="AF14" t="s">
        <v>71</v>
      </c>
      <c r="AG14" s="2">
        <v>41456</v>
      </c>
      <c r="AH14">
        <v>19200</v>
      </c>
      <c r="AL14" t="s">
        <v>67</v>
      </c>
      <c r="AM14">
        <v>890303093</v>
      </c>
      <c r="AN14" t="s">
        <v>62</v>
      </c>
      <c r="AO14">
        <v>821003143</v>
      </c>
      <c r="AP14" t="s">
        <v>67</v>
      </c>
      <c r="AQ14">
        <v>821003143</v>
      </c>
      <c r="AR14" t="s">
        <v>72</v>
      </c>
      <c r="AU14">
        <v>38756990</v>
      </c>
      <c r="AV14" t="s">
        <v>73</v>
      </c>
      <c r="AY14">
        <v>0</v>
      </c>
      <c r="AZ14">
        <v>0</v>
      </c>
      <c r="BA14">
        <v>0</v>
      </c>
      <c r="BB14">
        <v>0</v>
      </c>
      <c r="BC14">
        <v>0</v>
      </c>
      <c r="BD14">
        <v>0</v>
      </c>
      <c r="BE14">
        <v>0</v>
      </c>
      <c r="BF14">
        <v>0</v>
      </c>
      <c r="BG14">
        <v>0</v>
      </c>
      <c r="BH14">
        <v>0</v>
      </c>
      <c r="BI14">
        <v>19200</v>
      </c>
      <c r="BJ14">
        <v>19200</v>
      </c>
    </row>
    <row r="15" spans="1:62" x14ac:dyDescent="0.25">
      <c r="A15">
        <v>112</v>
      </c>
      <c r="B15">
        <v>890303093</v>
      </c>
      <c r="C15" t="s">
        <v>62</v>
      </c>
      <c r="D15" t="s">
        <v>63</v>
      </c>
      <c r="E15">
        <v>21320</v>
      </c>
      <c r="F15" t="s">
        <v>86</v>
      </c>
      <c r="G15" s="2">
        <v>40871</v>
      </c>
      <c r="H15" t="s">
        <v>65</v>
      </c>
      <c r="I15">
        <v>2</v>
      </c>
      <c r="J15" t="s">
        <v>65</v>
      </c>
      <c r="K15">
        <v>2</v>
      </c>
      <c r="L15" t="s">
        <v>66</v>
      </c>
      <c r="M15" s="2">
        <v>40871</v>
      </c>
      <c r="N15">
        <v>4276</v>
      </c>
      <c r="O15">
        <v>216000</v>
      </c>
      <c r="P15">
        <v>216000</v>
      </c>
      <c r="Q15">
        <v>112</v>
      </c>
      <c r="R15" t="s">
        <v>67</v>
      </c>
      <c r="S15">
        <v>890303093</v>
      </c>
      <c r="T15" t="s">
        <v>62</v>
      </c>
      <c r="U15" t="s">
        <v>68</v>
      </c>
      <c r="V15" t="s">
        <v>69</v>
      </c>
      <c r="W15">
        <v>13190201</v>
      </c>
      <c r="X15" t="s">
        <v>70</v>
      </c>
      <c r="Y15">
        <v>31</v>
      </c>
      <c r="Z15" t="s">
        <v>69</v>
      </c>
      <c r="AA15">
        <v>31</v>
      </c>
      <c r="AB15" t="s">
        <v>69</v>
      </c>
      <c r="AC15">
        <v>1</v>
      </c>
      <c r="AD15">
        <v>6423</v>
      </c>
      <c r="AE15" s="1">
        <v>41456</v>
      </c>
      <c r="AF15" t="s">
        <v>71</v>
      </c>
      <c r="AG15" s="2">
        <v>41456</v>
      </c>
      <c r="AH15">
        <v>216000</v>
      </c>
      <c r="AL15" t="s">
        <v>67</v>
      </c>
      <c r="AM15">
        <v>890303093</v>
      </c>
      <c r="AN15" t="s">
        <v>62</v>
      </c>
      <c r="AO15">
        <v>821003143</v>
      </c>
      <c r="AP15" t="s">
        <v>67</v>
      </c>
      <c r="AQ15">
        <v>821003143</v>
      </c>
      <c r="AR15" t="s">
        <v>72</v>
      </c>
      <c r="AU15">
        <v>38756990</v>
      </c>
      <c r="AV15" t="s">
        <v>73</v>
      </c>
      <c r="AY15">
        <v>0</v>
      </c>
      <c r="AZ15">
        <v>0</v>
      </c>
      <c r="BA15">
        <v>0</v>
      </c>
      <c r="BB15">
        <v>0</v>
      </c>
      <c r="BC15">
        <v>0</v>
      </c>
      <c r="BD15">
        <v>0</v>
      </c>
      <c r="BE15">
        <v>0</v>
      </c>
      <c r="BF15">
        <v>0</v>
      </c>
      <c r="BG15">
        <v>0</v>
      </c>
      <c r="BH15">
        <v>0</v>
      </c>
      <c r="BI15">
        <v>216000</v>
      </c>
      <c r="BJ15">
        <v>216000</v>
      </c>
    </row>
    <row r="16" spans="1:62" x14ac:dyDescent="0.25">
      <c r="A16">
        <v>112</v>
      </c>
      <c r="B16">
        <v>890303093</v>
      </c>
      <c r="C16" t="s">
        <v>62</v>
      </c>
      <c r="D16" t="s">
        <v>63</v>
      </c>
      <c r="E16">
        <v>21321</v>
      </c>
      <c r="F16" t="s">
        <v>87</v>
      </c>
      <c r="G16" s="2">
        <v>40875</v>
      </c>
      <c r="H16" t="s">
        <v>65</v>
      </c>
      <c r="I16">
        <v>2</v>
      </c>
      <c r="J16" t="s">
        <v>65</v>
      </c>
      <c r="K16">
        <v>2</v>
      </c>
      <c r="L16" t="s">
        <v>66</v>
      </c>
      <c r="M16" s="2">
        <v>40875</v>
      </c>
      <c r="N16">
        <v>4272</v>
      </c>
      <c r="O16">
        <v>19200</v>
      </c>
      <c r="P16">
        <v>19200</v>
      </c>
      <c r="Q16">
        <v>112</v>
      </c>
      <c r="R16" t="s">
        <v>67</v>
      </c>
      <c r="S16">
        <v>890303093</v>
      </c>
      <c r="T16" t="s">
        <v>62</v>
      </c>
      <c r="U16" t="s">
        <v>68</v>
      </c>
      <c r="V16" t="s">
        <v>69</v>
      </c>
      <c r="W16">
        <v>13190201</v>
      </c>
      <c r="X16" t="s">
        <v>70</v>
      </c>
      <c r="Y16">
        <v>31</v>
      </c>
      <c r="Z16" t="s">
        <v>69</v>
      </c>
      <c r="AA16">
        <v>31</v>
      </c>
      <c r="AB16" t="s">
        <v>69</v>
      </c>
      <c r="AC16">
        <v>1</v>
      </c>
      <c r="AD16">
        <v>6423</v>
      </c>
      <c r="AE16" s="1">
        <v>41456</v>
      </c>
      <c r="AF16" t="s">
        <v>71</v>
      </c>
      <c r="AG16" s="2">
        <v>41456</v>
      </c>
      <c r="AH16">
        <v>19200</v>
      </c>
      <c r="AL16" t="s">
        <v>67</v>
      </c>
      <c r="AM16">
        <v>890303093</v>
      </c>
      <c r="AN16" t="s">
        <v>62</v>
      </c>
      <c r="AO16">
        <v>821003143</v>
      </c>
      <c r="AP16" t="s">
        <v>67</v>
      </c>
      <c r="AQ16">
        <v>821003143</v>
      </c>
      <c r="AR16" t="s">
        <v>72</v>
      </c>
      <c r="AU16">
        <v>38756990</v>
      </c>
      <c r="AV16" t="s">
        <v>73</v>
      </c>
      <c r="AY16">
        <v>0</v>
      </c>
      <c r="AZ16">
        <v>0</v>
      </c>
      <c r="BA16">
        <v>0</v>
      </c>
      <c r="BB16">
        <v>0</v>
      </c>
      <c r="BC16">
        <v>0</v>
      </c>
      <c r="BD16">
        <v>0</v>
      </c>
      <c r="BE16">
        <v>0</v>
      </c>
      <c r="BF16">
        <v>0</v>
      </c>
      <c r="BG16">
        <v>0</v>
      </c>
      <c r="BH16">
        <v>0</v>
      </c>
      <c r="BI16">
        <v>19200</v>
      </c>
      <c r="BJ16">
        <v>19200</v>
      </c>
    </row>
    <row r="17" spans="1:62" x14ac:dyDescent="0.25">
      <c r="A17">
        <v>112</v>
      </c>
      <c r="B17">
        <v>890303093</v>
      </c>
      <c r="C17" t="s">
        <v>62</v>
      </c>
      <c r="D17" t="s">
        <v>63</v>
      </c>
      <c r="E17">
        <v>21322</v>
      </c>
      <c r="F17" t="s">
        <v>88</v>
      </c>
      <c r="G17" s="2">
        <v>40875</v>
      </c>
      <c r="H17" t="s">
        <v>65</v>
      </c>
      <c r="I17">
        <v>2</v>
      </c>
      <c r="J17" t="s">
        <v>65</v>
      </c>
      <c r="K17">
        <v>2</v>
      </c>
      <c r="L17" t="s">
        <v>66</v>
      </c>
      <c r="M17" s="2">
        <v>40875</v>
      </c>
      <c r="N17">
        <v>4272</v>
      </c>
      <c r="O17">
        <v>17100</v>
      </c>
      <c r="P17">
        <v>17100</v>
      </c>
      <c r="Q17">
        <v>112</v>
      </c>
      <c r="R17" t="s">
        <v>67</v>
      </c>
      <c r="S17">
        <v>890303093</v>
      </c>
      <c r="T17" t="s">
        <v>62</v>
      </c>
      <c r="U17" t="s">
        <v>68</v>
      </c>
      <c r="V17" t="s">
        <v>69</v>
      </c>
      <c r="W17">
        <v>13190201</v>
      </c>
      <c r="X17" t="s">
        <v>70</v>
      </c>
      <c r="Y17">
        <v>31</v>
      </c>
      <c r="Z17" t="s">
        <v>69</v>
      </c>
      <c r="AA17">
        <v>31</v>
      </c>
      <c r="AB17" t="s">
        <v>69</v>
      </c>
      <c r="AC17">
        <v>1</v>
      </c>
      <c r="AD17">
        <v>6423</v>
      </c>
      <c r="AE17" s="1">
        <v>41456</v>
      </c>
      <c r="AF17" t="s">
        <v>71</v>
      </c>
      <c r="AG17" s="2">
        <v>41456</v>
      </c>
      <c r="AH17">
        <v>17100</v>
      </c>
      <c r="AL17" t="s">
        <v>67</v>
      </c>
      <c r="AM17">
        <v>890303093</v>
      </c>
      <c r="AN17" t="s">
        <v>62</v>
      </c>
      <c r="AO17">
        <v>821003143</v>
      </c>
      <c r="AP17" t="s">
        <v>67</v>
      </c>
      <c r="AQ17">
        <v>821003143</v>
      </c>
      <c r="AR17" t="s">
        <v>72</v>
      </c>
      <c r="AU17">
        <v>38756990</v>
      </c>
      <c r="AV17" t="s">
        <v>73</v>
      </c>
      <c r="AY17">
        <v>0</v>
      </c>
      <c r="AZ17">
        <v>0</v>
      </c>
      <c r="BA17">
        <v>0</v>
      </c>
      <c r="BB17">
        <v>0</v>
      </c>
      <c r="BC17">
        <v>0</v>
      </c>
      <c r="BD17">
        <v>0</v>
      </c>
      <c r="BE17">
        <v>0</v>
      </c>
      <c r="BF17">
        <v>0</v>
      </c>
      <c r="BG17">
        <v>0</v>
      </c>
      <c r="BH17">
        <v>0</v>
      </c>
      <c r="BI17">
        <v>17100</v>
      </c>
      <c r="BJ17">
        <v>17100</v>
      </c>
    </row>
    <row r="18" spans="1:62" x14ac:dyDescent="0.25">
      <c r="A18">
        <v>112</v>
      </c>
      <c r="B18">
        <v>890303093</v>
      </c>
      <c r="C18" t="s">
        <v>62</v>
      </c>
      <c r="D18" t="s">
        <v>63</v>
      </c>
      <c r="E18">
        <v>21324</v>
      </c>
      <c r="F18" t="s">
        <v>89</v>
      </c>
      <c r="G18" s="2">
        <v>40940</v>
      </c>
      <c r="H18" t="s">
        <v>65</v>
      </c>
      <c r="I18">
        <v>2</v>
      </c>
      <c r="J18" t="s">
        <v>65</v>
      </c>
      <c r="K18">
        <v>2</v>
      </c>
      <c r="L18" t="s">
        <v>66</v>
      </c>
      <c r="M18" s="2">
        <v>40940</v>
      </c>
      <c r="N18">
        <v>4207</v>
      </c>
      <c r="O18">
        <v>18200</v>
      </c>
      <c r="P18">
        <v>18200</v>
      </c>
      <c r="Q18">
        <v>112</v>
      </c>
      <c r="R18" t="s">
        <v>67</v>
      </c>
      <c r="S18">
        <v>890303093</v>
      </c>
      <c r="T18" t="s">
        <v>62</v>
      </c>
      <c r="U18" t="s">
        <v>68</v>
      </c>
      <c r="V18" t="s">
        <v>69</v>
      </c>
      <c r="W18">
        <v>13190201</v>
      </c>
      <c r="X18" t="s">
        <v>70</v>
      </c>
      <c r="Y18">
        <v>31</v>
      </c>
      <c r="Z18" t="s">
        <v>69</v>
      </c>
      <c r="AA18">
        <v>31</v>
      </c>
      <c r="AB18" t="s">
        <v>69</v>
      </c>
      <c r="AC18">
        <v>1</v>
      </c>
      <c r="AD18">
        <v>6423</v>
      </c>
      <c r="AE18" s="1">
        <v>41456</v>
      </c>
      <c r="AF18" t="s">
        <v>71</v>
      </c>
      <c r="AG18" s="2">
        <v>41456</v>
      </c>
      <c r="AH18">
        <v>18200</v>
      </c>
      <c r="AL18" t="s">
        <v>67</v>
      </c>
      <c r="AM18">
        <v>890303093</v>
      </c>
      <c r="AN18" t="s">
        <v>62</v>
      </c>
      <c r="AO18">
        <v>821003143</v>
      </c>
      <c r="AP18" t="s">
        <v>67</v>
      </c>
      <c r="AQ18">
        <v>821003143</v>
      </c>
      <c r="AR18" t="s">
        <v>72</v>
      </c>
      <c r="AU18">
        <v>38756990</v>
      </c>
      <c r="AV18" t="s">
        <v>73</v>
      </c>
      <c r="AY18">
        <v>0</v>
      </c>
      <c r="AZ18">
        <v>0</v>
      </c>
      <c r="BA18">
        <v>0</v>
      </c>
      <c r="BB18">
        <v>0</v>
      </c>
      <c r="BC18">
        <v>0</v>
      </c>
      <c r="BD18">
        <v>0</v>
      </c>
      <c r="BE18">
        <v>0</v>
      </c>
      <c r="BF18">
        <v>0</v>
      </c>
      <c r="BG18">
        <v>0</v>
      </c>
      <c r="BH18">
        <v>0</v>
      </c>
      <c r="BI18">
        <v>18200</v>
      </c>
      <c r="BJ18">
        <v>18200</v>
      </c>
    </row>
    <row r="19" spans="1:62" x14ac:dyDescent="0.25">
      <c r="A19">
        <v>112</v>
      </c>
      <c r="B19">
        <v>890303093</v>
      </c>
      <c r="C19" t="s">
        <v>62</v>
      </c>
      <c r="D19" t="s">
        <v>63</v>
      </c>
      <c r="E19">
        <v>21325</v>
      </c>
      <c r="F19" t="s">
        <v>90</v>
      </c>
      <c r="G19" s="2">
        <v>40954</v>
      </c>
      <c r="H19" t="s">
        <v>65</v>
      </c>
      <c r="I19">
        <v>2</v>
      </c>
      <c r="J19" t="s">
        <v>65</v>
      </c>
      <c r="K19">
        <v>2</v>
      </c>
      <c r="L19" t="s">
        <v>66</v>
      </c>
      <c r="M19" s="2">
        <v>40954</v>
      </c>
      <c r="N19">
        <v>4193</v>
      </c>
      <c r="O19">
        <v>56600</v>
      </c>
      <c r="P19">
        <v>56600</v>
      </c>
      <c r="Q19">
        <v>112</v>
      </c>
      <c r="R19" t="s">
        <v>67</v>
      </c>
      <c r="S19">
        <v>890303093</v>
      </c>
      <c r="T19" t="s">
        <v>62</v>
      </c>
      <c r="U19" t="s">
        <v>68</v>
      </c>
      <c r="V19" t="s">
        <v>69</v>
      </c>
      <c r="W19">
        <v>13190201</v>
      </c>
      <c r="X19" t="s">
        <v>70</v>
      </c>
      <c r="Y19">
        <v>31</v>
      </c>
      <c r="Z19" t="s">
        <v>69</v>
      </c>
      <c r="AA19">
        <v>31</v>
      </c>
      <c r="AB19" t="s">
        <v>69</v>
      </c>
      <c r="AC19">
        <v>1</v>
      </c>
      <c r="AD19">
        <v>6423</v>
      </c>
      <c r="AE19" s="1">
        <v>41456</v>
      </c>
      <c r="AF19" t="s">
        <v>71</v>
      </c>
      <c r="AG19" s="2">
        <v>41456</v>
      </c>
      <c r="AH19">
        <v>56600</v>
      </c>
      <c r="AL19" t="s">
        <v>67</v>
      </c>
      <c r="AM19">
        <v>890303093</v>
      </c>
      <c r="AN19" t="s">
        <v>62</v>
      </c>
      <c r="AO19">
        <v>821003143</v>
      </c>
      <c r="AP19" t="s">
        <v>67</v>
      </c>
      <c r="AQ19">
        <v>821003143</v>
      </c>
      <c r="AR19" t="s">
        <v>72</v>
      </c>
      <c r="AU19">
        <v>38756990</v>
      </c>
      <c r="AV19" t="s">
        <v>73</v>
      </c>
      <c r="AY19">
        <v>0</v>
      </c>
      <c r="AZ19">
        <v>0</v>
      </c>
      <c r="BA19">
        <v>0</v>
      </c>
      <c r="BB19">
        <v>0</v>
      </c>
      <c r="BC19">
        <v>0</v>
      </c>
      <c r="BD19">
        <v>0</v>
      </c>
      <c r="BE19">
        <v>0</v>
      </c>
      <c r="BF19">
        <v>0</v>
      </c>
      <c r="BG19">
        <v>0</v>
      </c>
      <c r="BH19">
        <v>0</v>
      </c>
      <c r="BI19">
        <v>56600</v>
      </c>
      <c r="BJ19">
        <v>56600</v>
      </c>
    </row>
    <row r="20" spans="1:62" x14ac:dyDescent="0.25">
      <c r="A20">
        <v>112</v>
      </c>
      <c r="B20">
        <v>890303093</v>
      </c>
      <c r="C20" t="s">
        <v>62</v>
      </c>
      <c r="D20" t="s">
        <v>63</v>
      </c>
      <c r="E20">
        <v>21327</v>
      </c>
      <c r="F20" t="s">
        <v>91</v>
      </c>
      <c r="G20" s="2">
        <v>40973</v>
      </c>
      <c r="H20" t="s">
        <v>65</v>
      </c>
      <c r="I20">
        <v>2</v>
      </c>
      <c r="J20" t="s">
        <v>65</v>
      </c>
      <c r="K20">
        <v>2</v>
      </c>
      <c r="L20" t="s">
        <v>66</v>
      </c>
      <c r="M20" s="2">
        <v>40973</v>
      </c>
      <c r="N20">
        <v>4174</v>
      </c>
      <c r="O20">
        <v>29400</v>
      </c>
      <c r="P20">
        <v>29400</v>
      </c>
      <c r="Q20">
        <v>112</v>
      </c>
      <c r="R20" t="s">
        <v>67</v>
      </c>
      <c r="S20">
        <v>890303093</v>
      </c>
      <c r="T20" t="s">
        <v>62</v>
      </c>
      <c r="U20" t="s">
        <v>68</v>
      </c>
      <c r="V20" t="s">
        <v>69</v>
      </c>
      <c r="W20">
        <v>13190201</v>
      </c>
      <c r="X20" t="s">
        <v>70</v>
      </c>
      <c r="Y20">
        <v>31</v>
      </c>
      <c r="Z20" t="s">
        <v>69</v>
      </c>
      <c r="AA20">
        <v>31</v>
      </c>
      <c r="AB20" t="s">
        <v>69</v>
      </c>
      <c r="AC20">
        <v>1</v>
      </c>
      <c r="AD20">
        <v>6423</v>
      </c>
      <c r="AE20" s="1">
        <v>41456</v>
      </c>
      <c r="AF20" t="s">
        <v>71</v>
      </c>
      <c r="AG20" s="2">
        <v>41456</v>
      </c>
      <c r="AH20">
        <v>29400</v>
      </c>
      <c r="AL20" t="s">
        <v>67</v>
      </c>
      <c r="AM20">
        <v>890303093</v>
      </c>
      <c r="AN20" t="s">
        <v>62</v>
      </c>
      <c r="AO20">
        <v>821003143</v>
      </c>
      <c r="AP20" t="s">
        <v>67</v>
      </c>
      <c r="AQ20">
        <v>821003143</v>
      </c>
      <c r="AR20" t="s">
        <v>72</v>
      </c>
      <c r="AU20">
        <v>38756990</v>
      </c>
      <c r="AV20" t="s">
        <v>73</v>
      </c>
      <c r="AY20">
        <v>0</v>
      </c>
      <c r="AZ20">
        <v>0</v>
      </c>
      <c r="BA20">
        <v>0</v>
      </c>
      <c r="BB20">
        <v>0</v>
      </c>
      <c r="BC20">
        <v>0</v>
      </c>
      <c r="BD20">
        <v>0</v>
      </c>
      <c r="BE20">
        <v>0</v>
      </c>
      <c r="BF20">
        <v>0</v>
      </c>
      <c r="BG20">
        <v>0</v>
      </c>
      <c r="BH20">
        <v>0</v>
      </c>
      <c r="BI20">
        <v>29400</v>
      </c>
      <c r="BJ20">
        <v>29400</v>
      </c>
    </row>
    <row r="21" spans="1:62" x14ac:dyDescent="0.25">
      <c r="A21">
        <v>112</v>
      </c>
      <c r="B21">
        <v>890303093</v>
      </c>
      <c r="C21" t="s">
        <v>62</v>
      </c>
      <c r="D21" t="s">
        <v>63</v>
      </c>
      <c r="E21">
        <v>21334</v>
      </c>
      <c r="F21" t="s">
        <v>92</v>
      </c>
      <c r="G21" s="2">
        <v>40996</v>
      </c>
      <c r="H21" t="s">
        <v>65</v>
      </c>
      <c r="I21">
        <v>2</v>
      </c>
      <c r="J21" t="s">
        <v>65</v>
      </c>
      <c r="K21">
        <v>2</v>
      </c>
      <c r="L21" t="s">
        <v>66</v>
      </c>
      <c r="M21" s="2">
        <v>40996</v>
      </c>
      <c r="N21">
        <v>4151</v>
      </c>
      <c r="O21">
        <v>17400</v>
      </c>
      <c r="P21">
        <v>17400</v>
      </c>
      <c r="Q21">
        <v>112</v>
      </c>
      <c r="R21" t="s">
        <v>67</v>
      </c>
      <c r="S21">
        <v>890303093</v>
      </c>
      <c r="T21" t="s">
        <v>62</v>
      </c>
      <c r="U21" t="s">
        <v>68</v>
      </c>
      <c r="V21" t="s">
        <v>69</v>
      </c>
      <c r="W21">
        <v>13190201</v>
      </c>
      <c r="X21" t="s">
        <v>70</v>
      </c>
      <c r="Y21">
        <v>31</v>
      </c>
      <c r="Z21" t="s">
        <v>69</v>
      </c>
      <c r="AA21">
        <v>31</v>
      </c>
      <c r="AB21" t="s">
        <v>69</v>
      </c>
      <c r="AC21">
        <v>1</v>
      </c>
      <c r="AD21">
        <v>6423</v>
      </c>
      <c r="AE21" s="1">
        <v>41456</v>
      </c>
      <c r="AF21" t="s">
        <v>71</v>
      </c>
      <c r="AG21" s="2">
        <v>41456</v>
      </c>
      <c r="AH21">
        <v>17400</v>
      </c>
      <c r="AL21" t="s">
        <v>67</v>
      </c>
      <c r="AM21">
        <v>890303093</v>
      </c>
      <c r="AN21" t="s">
        <v>62</v>
      </c>
      <c r="AO21">
        <v>821003143</v>
      </c>
      <c r="AP21" t="s">
        <v>67</v>
      </c>
      <c r="AQ21">
        <v>821003143</v>
      </c>
      <c r="AR21" t="s">
        <v>72</v>
      </c>
      <c r="AU21">
        <v>38756990</v>
      </c>
      <c r="AV21" t="s">
        <v>73</v>
      </c>
      <c r="AY21">
        <v>0</v>
      </c>
      <c r="AZ21">
        <v>0</v>
      </c>
      <c r="BA21">
        <v>0</v>
      </c>
      <c r="BB21">
        <v>0</v>
      </c>
      <c r="BC21">
        <v>0</v>
      </c>
      <c r="BD21">
        <v>0</v>
      </c>
      <c r="BE21">
        <v>0</v>
      </c>
      <c r="BF21">
        <v>0</v>
      </c>
      <c r="BG21">
        <v>0</v>
      </c>
      <c r="BH21">
        <v>0</v>
      </c>
      <c r="BI21">
        <v>17400</v>
      </c>
      <c r="BJ21">
        <v>17400</v>
      </c>
    </row>
    <row r="22" spans="1:62" x14ac:dyDescent="0.25">
      <c r="A22">
        <v>112</v>
      </c>
      <c r="B22">
        <v>890303093</v>
      </c>
      <c r="C22" t="s">
        <v>62</v>
      </c>
      <c r="D22" t="s">
        <v>63</v>
      </c>
      <c r="E22">
        <v>21345</v>
      </c>
      <c r="F22" t="s">
        <v>93</v>
      </c>
      <c r="G22" s="2">
        <v>41111</v>
      </c>
      <c r="H22" t="s">
        <v>65</v>
      </c>
      <c r="I22">
        <v>2</v>
      </c>
      <c r="J22" t="s">
        <v>65</v>
      </c>
      <c r="K22">
        <v>2</v>
      </c>
      <c r="L22" t="s">
        <v>66</v>
      </c>
      <c r="M22" s="2">
        <v>41111</v>
      </c>
      <c r="N22">
        <v>4036</v>
      </c>
      <c r="O22">
        <v>11700</v>
      </c>
      <c r="P22">
        <v>4120</v>
      </c>
      <c r="Q22">
        <v>112</v>
      </c>
      <c r="R22" t="s">
        <v>67</v>
      </c>
      <c r="S22">
        <v>890303093</v>
      </c>
      <c r="T22" t="s">
        <v>62</v>
      </c>
      <c r="U22" t="s">
        <v>68</v>
      </c>
      <c r="V22" t="s">
        <v>69</v>
      </c>
      <c r="W22">
        <v>13190201</v>
      </c>
      <c r="X22" t="s">
        <v>70</v>
      </c>
      <c r="Y22">
        <v>31</v>
      </c>
      <c r="Z22" t="s">
        <v>69</v>
      </c>
      <c r="AA22">
        <v>31</v>
      </c>
      <c r="AB22" t="s">
        <v>69</v>
      </c>
      <c r="AC22">
        <v>1</v>
      </c>
      <c r="AD22">
        <v>6423</v>
      </c>
      <c r="AE22" s="1">
        <v>41456</v>
      </c>
      <c r="AF22" t="s">
        <v>71</v>
      </c>
      <c r="AG22" s="2">
        <v>41456</v>
      </c>
      <c r="AH22">
        <v>11700</v>
      </c>
      <c r="AL22" t="s">
        <v>67</v>
      </c>
      <c r="AM22">
        <v>890303093</v>
      </c>
      <c r="AN22" t="s">
        <v>62</v>
      </c>
      <c r="AO22">
        <v>821003143</v>
      </c>
      <c r="AP22" t="s">
        <v>67</v>
      </c>
      <c r="AQ22">
        <v>821003143</v>
      </c>
      <c r="AR22" t="s">
        <v>72</v>
      </c>
      <c r="AU22">
        <v>38756990</v>
      </c>
      <c r="AV22" t="s">
        <v>73</v>
      </c>
      <c r="AY22">
        <v>0</v>
      </c>
      <c r="AZ22">
        <v>0</v>
      </c>
      <c r="BA22">
        <v>0</v>
      </c>
      <c r="BB22">
        <v>0</v>
      </c>
      <c r="BC22">
        <v>0</v>
      </c>
      <c r="BD22">
        <v>0</v>
      </c>
      <c r="BE22">
        <v>0</v>
      </c>
      <c r="BF22">
        <v>0</v>
      </c>
      <c r="BG22">
        <v>0</v>
      </c>
      <c r="BH22">
        <v>0</v>
      </c>
      <c r="BI22">
        <v>4120</v>
      </c>
      <c r="BJ22">
        <v>4120</v>
      </c>
    </row>
    <row r="23" spans="1:62" x14ac:dyDescent="0.25">
      <c r="A23">
        <v>112</v>
      </c>
      <c r="B23">
        <v>890303093</v>
      </c>
      <c r="C23" t="s">
        <v>62</v>
      </c>
      <c r="D23" t="s">
        <v>63</v>
      </c>
      <c r="E23">
        <v>21354</v>
      </c>
      <c r="F23" t="s">
        <v>94</v>
      </c>
      <c r="G23" s="2">
        <v>41288</v>
      </c>
      <c r="H23" t="s">
        <v>65</v>
      </c>
      <c r="I23">
        <v>2</v>
      </c>
      <c r="J23" t="s">
        <v>65</v>
      </c>
      <c r="K23">
        <v>2</v>
      </c>
      <c r="L23" t="s">
        <v>66</v>
      </c>
      <c r="M23" s="2">
        <v>41288</v>
      </c>
      <c r="N23">
        <v>3859</v>
      </c>
      <c r="O23">
        <v>18900</v>
      </c>
      <c r="P23">
        <v>18900</v>
      </c>
      <c r="Q23">
        <v>112</v>
      </c>
      <c r="R23" t="s">
        <v>67</v>
      </c>
      <c r="S23">
        <v>890303093</v>
      </c>
      <c r="T23" t="s">
        <v>62</v>
      </c>
      <c r="U23" t="s">
        <v>68</v>
      </c>
      <c r="V23" t="s">
        <v>69</v>
      </c>
      <c r="W23">
        <v>13190201</v>
      </c>
      <c r="X23" t="s">
        <v>70</v>
      </c>
      <c r="Y23">
        <v>31</v>
      </c>
      <c r="Z23" t="s">
        <v>69</v>
      </c>
      <c r="AA23">
        <v>31</v>
      </c>
      <c r="AB23" t="s">
        <v>69</v>
      </c>
      <c r="AC23">
        <v>1</v>
      </c>
      <c r="AD23">
        <v>6423</v>
      </c>
      <c r="AE23" s="1">
        <v>41456</v>
      </c>
      <c r="AF23" t="s">
        <v>71</v>
      </c>
      <c r="AG23" s="2">
        <v>41456</v>
      </c>
      <c r="AH23">
        <v>18900</v>
      </c>
      <c r="AL23" t="s">
        <v>67</v>
      </c>
      <c r="AM23">
        <v>890303093</v>
      </c>
      <c r="AN23" t="s">
        <v>62</v>
      </c>
      <c r="AO23">
        <v>821003143</v>
      </c>
      <c r="AP23" t="s">
        <v>67</v>
      </c>
      <c r="AQ23">
        <v>821003143</v>
      </c>
      <c r="AR23" t="s">
        <v>72</v>
      </c>
      <c r="AU23">
        <v>38756990</v>
      </c>
      <c r="AV23" t="s">
        <v>73</v>
      </c>
      <c r="AY23">
        <v>0</v>
      </c>
      <c r="AZ23">
        <v>0</v>
      </c>
      <c r="BA23">
        <v>0</v>
      </c>
      <c r="BB23">
        <v>0</v>
      </c>
      <c r="BC23">
        <v>0</v>
      </c>
      <c r="BD23">
        <v>0</v>
      </c>
      <c r="BE23">
        <v>0</v>
      </c>
      <c r="BF23">
        <v>0</v>
      </c>
      <c r="BG23">
        <v>0</v>
      </c>
      <c r="BH23">
        <v>0</v>
      </c>
      <c r="BI23">
        <v>18900</v>
      </c>
      <c r="BJ23">
        <v>18900</v>
      </c>
    </row>
    <row r="24" spans="1:62" x14ac:dyDescent="0.25">
      <c r="A24">
        <v>112</v>
      </c>
      <c r="B24">
        <v>890303093</v>
      </c>
      <c r="C24" t="s">
        <v>62</v>
      </c>
      <c r="D24" t="s">
        <v>63</v>
      </c>
      <c r="E24">
        <v>149389</v>
      </c>
      <c r="F24" t="s">
        <v>95</v>
      </c>
      <c r="G24" s="2">
        <v>41548.519444444442</v>
      </c>
      <c r="H24" t="s">
        <v>65</v>
      </c>
      <c r="I24">
        <v>2</v>
      </c>
      <c r="J24" t="s">
        <v>65</v>
      </c>
      <c r="K24">
        <v>2</v>
      </c>
      <c r="L24" t="s">
        <v>96</v>
      </c>
      <c r="M24" s="2">
        <v>41548.519444444442</v>
      </c>
      <c r="N24">
        <v>3598</v>
      </c>
      <c r="O24">
        <v>30600</v>
      </c>
      <c r="P24">
        <v>28300</v>
      </c>
      <c r="Q24">
        <v>112</v>
      </c>
      <c r="R24" t="s">
        <v>67</v>
      </c>
      <c r="S24">
        <v>890303093</v>
      </c>
      <c r="T24" t="s">
        <v>62</v>
      </c>
      <c r="U24" t="s">
        <v>68</v>
      </c>
      <c r="V24" t="s">
        <v>69</v>
      </c>
      <c r="W24">
        <v>13190201</v>
      </c>
      <c r="X24" t="s">
        <v>70</v>
      </c>
      <c r="Y24">
        <v>31</v>
      </c>
      <c r="Z24" t="s">
        <v>69</v>
      </c>
      <c r="AA24">
        <v>31</v>
      </c>
      <c r="AB24" t="s">
        <v>69</v>
      </c>
      <c r="AC24">
        <v>1</v>
      </c>
      <c r="AD24">
        <v>6742</v>
      </c>
      <c r="AE24" s="1">
        <v>41580.342361111114</v>
      </c>
      <c r="AF24" t="s">
        <v>97</v>
      </c>
      <c r="AG24" s="2">
        <v>41584</v>
      </c>
      <c r="AH24">
        <v>28300</v>
      </c>
      <c r="AI24" t="s">
        <v>98</v>
      </c>
      <c r="AJ24">
        <v>1</v>
      </c>
      <c r="AK24" t="s">
        <v>99</v>
      </c>
      <c r="AL24" t="s">
        <v>67</v>
      </c>
      <c r="AM24">
        <v>890303093</v>
      </c>
      <c r="AN24" t="s">
        <v>62</v>
      </c>
      <c r="AO24">
        <v>821003143</v>
      </c>
      <c r="AP24" t="s">
        <v>67</v>
      </c>
      <c r="AQ24">
        <v>821003143</v>
      </c>
      <c r="AR24" t="s">
        <v>72</v>
      </c>
      <c r="AU24">
        <v>29820613</v>
      </c>
      <c r="AV24" t="s">
        <v>100</v>
      </c>
      <c r="AY24">
        <v>0</v>
      </c>
      <c r="AZ24">
        <v>0</v>
      </c>
      <c r="BA24">
        <v>0</v>
      </c>
      <c r="BB24">
        <v>0</v>
      </c>
      <c r="BC24">
        <v>0</v>
      </c>
      <c r="BD24">
        <v>0</v>
      </c>
      <c r="BE24">
        <v>0</v>
      </c>
      <c r="BF24">
        <v>0</v>
      </c>
      <c r="BG24">
        <v>0</v>
      </c>
      <c r="BH24">
        <v>28300</v>
      </c>
      <c r="BI24">
        <v>0</v>
      </c>
      <c r="BJ24">
        <v>28300</v>
      </c>
    </row>
    <row r="25" spans="1:62" x14ac:dyDescent="0.25">
      <c r="A25">
        <v>112</v>
      </c>
      <c r="B25">
        <v>890303093</v>
      </c>
      <c r="C25" t="s">
        <v>62</v>
      </c>
      <c r="D25" t="s">
        <v>63</v>
      </c>
      <c r="E25">
        <v>271723</v>
      </c>
      <c r="F25" t="s">
        <v>101</v>
      </c>
      <c r="G25" s="2">
        <v>41765.699305555558</v>
      </c>
      <c r="H25" t="s">
        <v>65</v>
      </c>
      <c r="I25">
        <v>2</v>
      </c>
      <c r="J25" t="s">
        <v>65</v>
      </c>
      <c r="K25">
        <v>2</v>
      </c>
      <c r="L25" t="s">
        <v>96</v>
      </c>
      <c r="M25" s="2">
        <v>41765.699305555558</v>
      </c>
      <c r="N25">
        <v>3381</v>
      </c>
      <c r="O25">
        <v>25400</v>
      </c>
      <c r="P25">
        <v>25400</v>
      </c>
      <c r="Q25">
        <v>112</v>
      </c>
      <c r="R25" t="s">
        <v>67</v>
      </c>
      <c r="S25">
        <v>890303093</v>
      </c>
      <c r="T25" t="s">
        <v>62</v>
      </c>
      <c r="U25" t="s">
        <v>68</v>
      </c>
      <c r="V25" t="s">
        <v>69</v>
      </c>
      <c r="W25">
        <v>13190201</v>
      </c>
      <c r="X25" t="s">
        <v>70</v>
      </c>
      <c r="Y25">
        <v>31</v>
      </c>
      <c r="Z25" t="s">
        <v>69</v>
      </c>
      <c r="AA25">
        <v>31</v>
      </c>
      <c r="AB25" t="s">
        <v>69</v>
      </c>
      <c r="AC25">
        <v>1</v>
      </c>
      <c r="AD25">
        <v>7278</v>
      </c>
      <c r="AE25" s="1">
        <v>41794.652777777781</v>
      </c>
      <c r="AF25">
        <v>7278</v>
      </c>
      <c r="AG25" s="2">
        <v>41800</v>
      </c>
      <c r="AH25">
        <v>25400</v>
      </c>
      <c r="AI25" t="s">
        <v>102</v>
      </c>
      <c r="AJ25">
        <v>4</v>
      </c>
      <c r="AK25" t="s">
        <v>103</v>
      </c>
      <c r="AL25" t="s">
        <v>67</v>
      </c>
      <c r="AM25">
        <v>890303093</v>
      </c>
      <c r="AN25" t="s">
        <v>62</v>
      </c>
      <c r="AO25">
        <v>821003143</v>
      </c>
      <c r="AP25" t="s">
        <v>67</v>
      </c>
      <c r="AQ25">
        <v>821003143</v>
      </c>
      <c r="AR25" t="s">
        <v>72</v>
      </c>
      <c r="AU25">
        <v>29820069</v>
      </c>
      <c r="AV25" t="s">
        <v>104</v>
      </c>
      <c r="AY25">
        <v>0</v>
      </c>
      <c r="AZ25">
        <v>0</v>
      </c>
      <c r="BA25">
        <v>0</v>
      </c>
      <c r="BB25">
        <v>0</v>
      </c>
      <c r="BC25">
        <v>0</v>
      </c>
      <c r="BD25">
        <v>0</v>
      </c>
      <c r="BE25">
        <v>0</v>
      </c>
      <c r="BF25">
        <v>0</v>
      </c>
      <c r="BG25">
        <v>0</v>
      </c>
      <c r="BH25">
        <v>25400</v>
      </c>
      <c r="BI25">
        <v>0</v>
      </c>
      <c r="BJ25">
        <v>25400</v>
      </c>
    </row>
    <row r="26" spans="1:62" x14ac:dyDescent="0.25">
      <c r="A26">
        <v>112</v>
      </c>
      <c r="B26">
        <v>890303093</v>
      </c>
      <c r="C26" t="s">
        <v>62</v>
      </c>
      <c r="D26" t="s">
        <v>63</v>
      </c>
      <c r="E26">
        <v>275386</v>
      </c>
      <c r="F26" t="s">
        <v>105</v>
      </c>
      <c r="G26" s="2">
        <v>41771.393055555556</v>
      </c>
      <c r="H26" t="s">
        <v>65</v>
      </c>
      <c r="I26">
        <v>2</v>
      </c>
      <c r="J26" t="s">
        <v>65</v>
      </c>
      <c r="K26">
        <v>2</v>
      </c>
      <c r="L26" t="s">
        <v>96</v>
      </c>
      <c r="M26" s="2">
        <v>41771.393055555556</v>
      </c>
      <c r="N26">
        <v>3376</v>
      </c>
      <c r="O26">
        <v>25400</v>
      </c>
      <c r="P26">
        <v>25400</v>
      </c>
      <c r="Q26">
        <v>112</v>
      </c>
      <c r="R26" t="s">
        <v>67</v>
      </c>
      <c r="S26">
        <v>890303093</v>
      </c>
      <c r="T26" t="s">
        <v>62</v>
      </c>
      <c r="U26" t="s">
        <v>68</v>
      </c>
      <c r="V26" t="s">
        <v>69</v>
      </c>
      <c r="W26">
        <v>13190201</v>
      </c>
      <c r="X26" t="s">
        <v>70</v>
      </c>
      <c r="Y26">
        <v>31</v>
      </c>
      <c r="Z26" t="s">
        <v>69</v>
      </c>
      <c r="AA26">
        <v>31</v>
      </c>
      <c r="AB26" t="s">
        <v>69</v>
      </c>
      <c r="AC26">
        <v>1</v>
      </c>
      <c r="AD26">
        <v>7278</v>
      </c>
      <c r="AE26" s="1">
        <v>41794.652777777781</v>
      </c>
      <c r="AF26">
        <v>7278</v>
      </c>
      <c r="AG26" s="2">
        <v>41800</v>
      </c>
      <c r="AH26">
        <v>25400</v>
      </c>
      <c r="AI26" t="s">
        <v>106</v>
      </c>
      <c r="AJ26">
        <v>4</v>
      </c>
      <c r="AK26" t="s">
        <v>103</v>
      </c>
      <c r="AL26" t="s">
        <v>67</v>
      </c>
      <c r="AM26">
        <v>890303093</v>
      </c>
      <c r="AN26" t="s">
        <v>62</v>
      </c>
      <c r="AO26">
        <v>821003143</v>
      </c>
      <c r="AP26" t="s">
        <v>67</v>
      </c>
      <c r="AQ26">
        <v>821003143</v>
      </c>
      <c r="AR26" t="s">
        <v>72</v>
      </c>
      <c r="AU26">
        <v>29820069</v>
      </c>
      <c r="AV26" t="s">
        <v>104</v>
      </c>
      <c r="AY26">
        <v>0</v>
      </c>
      <c r="AZ26">
        <v>0</v>
      </c>
      <c r="BA26">
        <v>0</v>
      </c>
      <c r="BB26">
        <v>0</v>
      </c>
      <c r="BC26">
        <v>0</v>
      </c>
      <c r="BD26">
        <v>0</v>
      </c>
      <c r="BE26">
        <v>0</v>
      </c>
      <c r="BF26">
        <v>0</v>
      </c>
      <c r="BG26">
        <v>0</v>
      </c>
      <c r="BH26">
        <v>25400</v>
      </c>
      <c r="BI26">
        <v>0</v>
      </c>
      <c r="BJ26">
        <v>25400</v>
      </c>
    </row>
    <row r="27" spans="1:62" x14ac:dyDescent="0.25">
      <c r="A27">
        <v>112</v>
      </c>
      <c r="B27">
        <v>890303093</v>
      </c>
      <c r="C27" t="s">
        <v>62</v>
      </c>
      <c r="D27" t="s">
        <v>63</v>
      </c>
      <c r="E27">
        <v>275421</v>
      </c>
      <c r="F27" t="s">
        <v>107</v>
      </c>
      <c r="G27" s="2">
        <v>41771.407638888886</v>
      </c>
      <c r="H27" t="s">
        <v>65</v>
      </c>
      <c r="I27">
        <v>2</v>
      </c>
      <c r="J27" t="s">
        <v>65</v>
      </c>
      <c r="K27">
        <v>2</v>
      </c>
      <c r="L27" t="s">
        <v>96</v>
      </c>
      <c r="M27" s="2">
        <v>41771.407638888886</v>
      </c>
      <c r="N27">
        <v>3376</v>
      </c>
      <c r="O27">
        <v>25400</v>
      </c>
      <c r="P27">
        <v>25400</v>
      </c>
      <c r="Q27">
        <v>112</v>
      </c>
      <c r="R27" t="s">
        <v>67</v>
      </c>
      <c r="S27">
        <v>890303093</v>
      </c>
      <c r="T27" t="s">
        <v>62</v>
      </c>
      <c r="U27" t="s">
        <v>68</v>
      </c>
      <c r="V27" t="s">
        <v>69</v>
      </c>
      <c r="W27">
        <v>13190201</v>
      </c>
      <c r="X27" t="s">
        <v>70</v>
      </c>
      <c r="Y27">
        <v>31</v>
      </c>
      <c r="Z27" t="s">
        <v>69</v>
      </c>
      <c r="AA27">
        <v>31</v>
      </c>
      <c r="AB27" t="s">
        <v>69</v>
      </c>
      <c r="AC27">
        <v>1</v>
      </c>
      <c r="AD27">
        <v>7278</v>
      </c>
      <c r="AE27" s="1">
        <v>41794.652777777781</v>
      </c>
      <c r="AF27">
        <v>7278</v>
      </c>
      <c r="AG27" s="2">
        <v>41800</v>
      </c>
      <c r="AH27">
        <v>25400</v>
      </c>
      <c r="AI27" t="s">
        <v>108</v>
      </c>
      <c r="AJ27">
        <v>4</v>
      </c>
      <c r="AK27" t="s">
        <v>103</v>
      </c>
      <c r="AL27" t="s">
        <v>67</v>
      </c>
      <c r="AM27">
        <v>890303093</v>
      </c>
      <c r="AN27" t="s">
        <v>62</v>
      </c>
      <c r="AO27">
        <v>821003143</v>
      </c>
      <c r="AP27" t="s">
        <v>67</v>
      </c>
      <c r="AQ27">
        <v>821003143</v>
      </c>
      <c r="AR27" t="s">
        <v>72</v>
      </c>
      <c r="AU27">
        <v>29820069</v>
      </c>
      <c r="AV27" t="s">
        <v>104</v>
      </c>
      <c r="AY27">
        <v>0</v>
      </c>
      <c r="AZ27">
        <v>0</v>
      </c>
      <c r="BA27">
        <v>0</v>
      </c>
      <c r="BB27">
        <v>0</v>
      </c>
      <c r="BC27">
        <v>0</v>
      </c>
      <c r="BD27">
        <v>0</v>
      </c>
      <c r="BE27">
        <v>0</v>
      </c>
      <c r="BF27">
        <v>0</v>
      </c>
      <c r="BG27">
        <v>0</v>
      </c>
      <c r="BH27">
        <v>25400</v>
      </c>
      <c r="BI27">
        <v>0</v>
      </c>
      <c r="BJ27">
        <v>25400</v>
      </c>
    </row>
    <row r="28" spans="1:62" x14ac:dyDescent="0.25">
      <c r="A28">
        <v>112</v>
      </c>
      <c r="B28">
        <v>890303093</v>
      </c>
      <c r="C28" t="s">
        <v>62</v>
      </c>
      <c r="D28" t="s">
        <v>63</v>
      </c>
      <c r="E28">
        <v>277546</v>
      </c>
      <c r="F28" t="s">
        <v>109</v>
      </c>
      <c r="G28" s="2">
        <v>41773.591666666667</v>
      </c>
      <c r="H28" t="s">
        <v>65</v>
      </c>
      <c r="I28">
        <v>2</v>
      </c>
      <c r="J28" t="s">
        <v>65</v>
      </c>
      <c r="K28">
        <v>2</v>
      </c>
      <c r="L28" t="s">
        <v>96</v>
      </c>
      <c r="M28" s="2">
        <v>41773.591666666667</v>
      </c>
      <c r="N28">
        <v>3373</v>
      </c>
      <c r="O28">
        <v>25400</v>
      </c>
      <c r="P28">
        <v>25400</v>
      </c>
      <c r="Q28">
        <v>112</v>
      </c>
      <c r="R28" t="s">
        <v>67</v>
      </c>
      <c r="S28">
        <v>890303093</v>
      </c>
      <c r="T28" t="s">
        <v>62</v>
      </c>
      <c r="U28" t="s">
        <v>68</v>
      </c>
      <c r="V28" t="s">
        <v>69</v>
      </c>
      <c r="W28">
        <v>13190201</v>
      </c>
      <c r="X28" t="s">
        <v>70</v>
      </c>
      <c r="Y28">
        <v>31</v>
      </c>
      <c r="Z28" t="s">
        <v>69</v>
      </c>
      <c r="AA28">
        <v>31</v>
      </c>
      <c r="AB28" t="s">
        <v>69</v>
      </c>
      <c r="AC28">
        <v>1</v>
      </c>
      <c r="AD28">
        <v>7278</v>
      </c>
      <c r="AE28" s="1">
        <v>41794.652777777781</v>
      </c>
      <c r="AF28">
        <v>7278</v>
      </c>
      <c r="AG28" s="2">
        <v>41800</v>
      </c>
      <c r="AH28">
        <v>25400</v>
      </c>
      <c r="AI28" t="s">
        <v>110</v>
      </c>
      <c r="AJ28">
        <v>4</v>
      </c>
      <c r="AK28" t="s">
        <v>103</v>
      </c>
      <c r="AL28" t="s">
        <v>67</v>
      </c>
      <c r="AM28">
        <v>890303093</v>
      </c>
      <c r="AN28" t="s">
        <v>62</v>
      </c>
      <c r="AO28">
        <v>821003143</v>
      </c>
      <c r="AP28" t="s">
        <v>67</v>
      </c>
      <c r="AQ28">
        <v>821003143</v>
      </c>
      <c r="AR28" t="s">
        <v>72</v>
      </c>
      <c r="AU28">
        <v>29820613</v>
      </c>
      <c r="AV28" t="s">
        <v>100</v>
      </c>
      <c r="AY28">
        <v>0</v>
      </c>
      <c r="AZ28">
        <v>0</v>
      </c>
      <c r="BA28">
        <v>0</v>
      </c>
      <c r="BB28">
        <v>0</v>
      </c>
      <c r="BC28">
        <v>0</v>
      </c>
      <c r="BD28">
        <v>0</v>
      </c>
      <c r="BE28">
        <v>0</v>
      </c>
      <c r="BF28">
        <v>0</v>
      </c>
      <c r="BG28">
        <v>0</v>
      </c>
      <c r="BH28">
        <v>25400</v>
      </c>
      <c r="BI28">
        <v>0</v>
      </c>
      <c r="BJ28">
        <v>25400</v>
      </c>
    </row>
    <row r="29" spans="1:62" x14ac:dyDescent="0.25">
      <c r="A29">
        <v>112</v>
      </c>
      <c r="B29">
        <v>890303093</v>
      </c>
      <c r="C29" t="s">
        <v>62</v>
      </c>
      <c r="D29" t="s">
        <v>63</v>
      </c>
      <c r="E29">
        <v>277551</v>
      </c>
      <c r="F29" t="s">
        <v>111</v>
      </c>
      <c r="G29" s="2">
        <v>41773.592361111114</v>
      </c>
      <c r="H29" t="s">
        <v>65</v>
      </c>
      <c r="I29">
        <v>2</v>
      </c>
      <c r="J29" t="s">
        <v>65</v>
      </c>
      <c r="K29">
        <v>2</v>
      </c>
      <c r="L29" t="s">
        <v>96</v>
      </c>
      <c r="M29" s="2">
        <v>41773.592361111114</v>
      </c>
      <c r="N29">
        <v>3373</v>
      </c>
      <c r="O29">
        <v>25400</v>
      </c>
      <c r="P29">
        <v>25400</v>
      </c>
      <c r="Q29">
        <v>112</v>
      </c>
      <c r="R29" t="s">
        <v>67</v>
      </c>
      <c r="S29">
        <v>890303093</v>
      </c>
      <c r="T29" t="s">
        <v>62</v>
      </c>
      <c r="U29" t="s">
        <v>68</v>
      </c>
      <c r="V29" t="s">
        <v>69</v>
      </c>
      <c r="W29">
        <v>13190201</v>
      </c>
      <c r="X29" t="s">
        <v>70</v>
      </c>
      <c r="Y29">
        <v>31</v>
      </c>
      <c r="Z29" t="s">
        <v>69</v>
      </c>
      <c r="AA29">
        <v>31</v>
      </c>
      <c r="AB29" t="s">
        <v>69</v>
      </c>
      <c r="AC29">
        <v>1</v>
      </c>
      <c r="AD29">
        <v>7278</v>
      </c>
      <c r="AE29" s="1">
        <v>41794.652777777781</v>
      </c>
      <c r="AF29">
        <v>7278</v>
      </c>
      <c r="AG29" s="2">
        <v>41800</v>
      </c>
      <c r="AH29">
        <v>25400</v>
      </c>
      <c r="AI29" t="s">
        <v>112</v>
      </c>
      <c r="AJ29">
        <v>4</v>
      </c>
      <c r="AK29" t="s">
        <v>103</v>
      </c>
      <c r="AL29" t="s">
        <v>67</v>
      </c>
      <c r="AM29">
        <v>890303093</v>
      </c>
      <c r="AN29" t="s">
        <v>62</v>
      </c>
      <c r="AO29">
        <v>821003143</v>
      </c>
      <c r="AP29" t="s">
        <v>67</v>
      </c>
      <c r="AQ29">
        <v>821003143</v>
      </c>
      <c r="AR29" t="s">
        <v>72</v>
      </c>
      <c r="AU29">
        <v>29820613</v>
      </c>
      <c r="AV29" t="s">
        <v>100</v>
      </c>
      <c r="AY29">
        <v>0</v>
      </c>
      <c r="AZ29">
        <v>0</v>
      </c>
      <c r="BA29">
        <v>0</v>
      </c>
      <c r="BB29">
        <v>0</v>
      </c>
      <c r="BC29">
        <v>0</v>
      </c>
      <c r="BD29">
        <v>0</v>
      </c>
      <c r="BE29">
        <v>0</v>
      </c>
      <c r="BF29">
        <v>0</v>
      </c>
      <c r="BG29">
        <v>0</v>
      </c>
      <c r="BH29">
        <v>25400</v>
      </c>
      <c r="BI29">
        <v>0</v>
      </c>
      <c r="BJ29">
        <v>25400</v>
      </c>
    </row>
    <row r="30" spans="1:62" x14ac:dyDescent="0.25">
      <c r="A30">
        <v>112</v>
      </c>
      <c r="B30">
        <v>890303093</v>
      </c>
      <c r="C30" t="s">
        <v>62</v>
      </c>
      <c r="D30" t="s">
        <v>63</v>
      </c>
      <c r="E30">
        <v>282323</v>
      </c>
      <c r="F30" t="s">
        <v>113</v>
      </c>
      <c r="G30" s="2">
        <v>41780.379166666666</v>
      </c>
      <c r="H30" t="s">
        <v>65</v>
      </c>
      <c r="I30">
        <v>2</v>
      </c>
      <c r="J30" t="s">
        <v>65</v>
      </c>
      <c r="K30">
        <v>2</v>
      </c>
      <c r="L30" t="s">
        <v>96</v>
      </c>
      <c r="M30" s="2">
        <v>41780.379166666666</v>
      </c>
      <c r="N30">
        <v>3367</v>
      </c>
      <c r="O30">
        <v>25400</v>
      </c>
      <c r="P30">
        <v>25400</v>
      </c>
      <c r="Q30">
        <v>112</v>
      </c>
      <c r="R30" t="s">
        <v>67</v>
      </c>
      <c r="S30">
        <v>890303093</v>
      </c>
      <c r="T30" t="s">
        <v>62</v>
      </c>
      <c r="U30" t="s">
        <v>68</v>
      </c>
      <c r="V30" t="s">
        <v>69</v>
      </c>
      <c r="W30">
        <v>13190201</v>
      </c>
      <c r="X30" t="s">
        <v>70</v>
      </c>
      <c r="Y30">
        <v>31</v>
      </c>
      <c r="Z30" t="s">
        <v>69</v>
      </c>
      <c r="AA30">
        <v>31</v>
      </c>
      <c r="AB30" t="s">
        <v>69</v>
      </c>
      <c r="AC30">
        <v>1</v>
      </c>
      <c r="AD30">
        <v>7278</v>
      </c>
      <c r="AE30" s="1">
        <v>41794.652777777781</v>
      </c>
      <c r="AF30">
        <v>7278</v>
      </c>
      <c r="AG30" s="2">
        <v>41800</v>
      </c>
      <c r="AH30">
        <v>25400</v>
      </c>
      <c r="AI30" t="s">
        <v>114</v>
      </c>
      <c r="AJ30">
        <v>4</v>
      </c>
      <c r="AK30" t="s">
        <v>103</v>
      </c>
      <c r="AL30" t="s">
        <v>67</v>
      </c>
      <c r="AM30">
        <v>890303093</v>
      </c>
      <c r="AN30" t="s">
        <v>62</v>
      </c>
      <c r="AO30">
        <v>821003143</v>
      </c>
      <c r="AP30" t="s">
        <v>67</v>
      </c>
      <c r="AQ30">
        <v>821003143</v>
      </c>
      <c r="AR30" t="s">
        <v>72</v>
      </c>
      <c r="AU30">
        <v>29820613</v>
      </c>
      <c r="AV30" t="s">
        <v>100</v>
      </c>
      <c r="AY30">
        <v>0</v>
      </c>
      <c r="AZ30">
        <v>0</v>
      </c>
      <c r="BA30">
        <v>0</v>
      </c>
      <c r="BB30">
        <v>0</v>
      </c>
      <c r="BC30">
        <v>0</v>
      </c>
      <c r="BD30">
        <v>0</v>
      </c>
      <c r="BE30">
        <v>0</v>
      </c>
      <c r="BF30">
        <v>0</v>
      </c>
      <c r="BG30">
        <v>0</v>
      </c>
      <c r="BH30">
        <v>25400</v>
      </c>
      <c r="BI30">
        <v>0</v>
      </c>
      <c r="BJ30">
        <v>25400</v>
      </c>
    </row>
    <row r="31" spans="1:62" x14ac:dyDescent="0.25">
      <c r="A31">
        <v>112</v>
      </c>
      <c r="B31">
        <v>890303093</v>
      </c>
      <c r="C31" t="s">
        <v>62</v>
      </c>
      <c r="D31" t="s">
        <v>63</v>
      </c>
      <c r="E31">
        <v>296722</v>
      </c>
      <c r="F31" t="s">
        <v>115</v>
      </c>
      <c r="G31" s="2">
        <v>41801.434027777781</v>
      </c>
      <c r="H31" t="s">
        <v>65</v>
      </c>
      <c r="I31">
        <v>2</v>
      </c>
      <c r="J31" t="s">
        <v>65</v>
      </c>
      <c r="K31">
        <v>2</v>
      </c>
      <c r="L31" t="s">
        <v>96</v>
      </c>
      <c r="M31" s="2">
        <v>41801.434027777781</v>
      </c>
      <c r="N31">
        <v>3346</v>
      </c>
      <c r="O31">
        <v>15100</v>
      </c>
      <c r="P31">
        <v>9500</v>
      </c>
      <c r="Q31">
        <v>112</v>
      </c>
      <c r="R31" t="s">
        <v>67</v>
      </c>
      <c r="S31">
        <v>890303093</v>
      </c>
      <c r="T31" t="s">
        <v>62</v>
      </c>
      <c r="U31" t="s">
        <v>68</v>
      </c>
      <c r="V31" t="s">
        <v>69</v>
      </c>
      <c r="W31">
        <v>13190201</v>
      </c>
      <c r="X31" t="s">
        <v>70</v>
      </c>
      <c r="Y31">
        <v>31</v>
      </c>
      <c r="Z31" t="s">
        <v>69</v>
      </c>
      <c r="AA31">
        <v>31</v>
      </c>
      <c r="AB31" t="s">
        <v>69</v>
      </c>
      <c r="AC31">
        <v>1</v>
      </c>
      <c r="AD31">
        <v>7357</v>
      </c>
      <c r="AE31" s="1">
        <v>41822.472222222219</v>
      </c>
      <c r="AF31">
        <v>1366</v>
      </c>
      <c r="AG31" s="2">
        <v>41829</v>
      </c>
      <c r="AH31">
        <v>15100</v>
      </c>
      <c r="AI31" t="s">
        <v>116</v>
      </c>
      <c r="AJ31">
        <v>1</v>
      </c>
      <c r="AK31" t="s">
        <v>99</v>
      </c>
      <c r="AL31" t="s">
        <v>67</v>
      </c>
      <c r="AM31">
        <v>890303093</v>
      </c>
      <c r="AN31" t="s">
        <v>62</v>
      </c>
      <c r="AO31">
        <v>821003143</v>
      </c>
      <c r="AP31" t="s">
        <v>67</v>
      </c>
      <c r="AQ31">
        <v>821003143</v>
      </c>
      <c r="AR31" t="s">
        <v>72</v>
      </c>
      <c r="AU31">
        <v>29813783</v>
      </c>
      <c r="AV31" t="s">
        <v>117</v>
      </c>
      <c r="AY31">
        <v>0</v>
      </c>
      <c r="AZ31">
        <v>0</v>
      </c>
      <c r="BA31">
        <v>0</v>
      </c>
      <c r="BB31">
        <v>0</v>
      </c>
      <c r="BC31">
        <v>0</v>
      </c>
      <c r="BD31">
        <v>0</v>
      </c>
      <c r="BE31">
        <v>0</v>
      </c>
      <c r="BF31">
        <v>0</v>
      </c>
      <c r="BG31">
        <v>0</v>
      </c>
      <c r="BH31">
        <v>9500</v>
      </c>
      <c r="BI31">
        <v>0</v>
      </c>
      <c r="BJ31">
        <v>9500</v>
      </c>
    </row>
    <row r="32" spans="1:62" x14ac:dyDescent="0.25">
      <c r="A32">
        <v>112</v>
      </c>
      <c r="B32">
        <v>890303093</v>
      </c>
      <c r="C32" t="s">
        <v>62</v>
      </c>
      <c r="D32" t="s">
        <v>63</v>
      </c>
      <c r="E32">
        <v>330558</v>
      </c>
      <c r="F32" t="s">
        <v>118</v>
      </c>
      <c r="G32" s="2">
        <v>41851.488888888889</v>
      </c>
      <c r="H32" t="s">
        <v>65</v>
      </c>
      <c r="I32">
        <v>2</v>
      </c>
      <c r="J32" t="s">
        <v>65</v>
      </c>
      <c r="K32">
        <v>2</v>
      </c>
      <c r="L32" t="s">
        <v>96</v>
      </c>
      <c r="M32" s="2">
        <v>41851.488888888889</v>
      </c>
      <c r="N32">
        <v>3296</v>
      </c>
      <c r="O32">
        <v>123000</v>
      </c>
      <c r="P32">
        <v>123000</v>
      </c>
      <c r="Q32">
        <v>112</v>
      </c>
      <c r="R32" t="s">
        <v>67</v>
      </c>
      <c r="S32">
        <v>890303093</v>
      </c>
      <c r="T32" t="s">
        <v>62</v>
      </c>
      <c r="U32" t="s">
        <v>68</v>
      </c>
      <c r="V32" t="s">
        <v>69</v>
      </c>
      <c r="W32">
        <v>13190201</v>
      </c>
      <c r="X32" t="s">
        <v>70</v>
      </c>
      <c r="Y32">
        <v>31</v>
      </c>
      <c r="Z32" t="s">
        <v>69</v>
      </c>
      <c r="AA32">
        <v>31</v>
      </c>
      <c r="AB32" t="s">
        <v>69</v>
      </c>
      <c r="AC32">
        <v>1</v>
      </c>
      <c r="AD32">
        <v>7456</v>
      </c>
      <c r="AE32" s="1">
        <v>41855.381944444445</v>
      </c>
      <c r="AF32">
        <v>1536</v>
      </c>
      <c r="AG32" s="2">
        <v>41862</v>
      </c>
      <c r="AH32">
        <v>123000</v>
      </c>
      <c r="AI32" t="s">
        <v>119</v>
      </c>
      <c r="AJ32">
        <v>1</v>
      </c>
      <c r="AK32" t="s">
        <v>99</v>
      </c>
      <c r="AL32" t="s">
        <v>67</v>
      </c>
      <c r="AM32">
        <v>890303093</v>
      </c>
      <c r="AN32" t="s">
        <v>62</v>
      </c>
      <c r="AO32">
        <v>821003143</v>
      </c>
      <c r="AP32" t="s">
        <v>67</v>
      </c>
      <c r="AQ32">
        <v>821003143</v>
      </c>
      <c r="AR32" t="s">
        <v>72</v>
      </c>
      <c r="AU32">
        <v>6461898</v>
      </c>
      <c r="AV32" t="s">
        <v>120</v>
      </c>
      <c r="AY32">
        <v>0</v>
      </c>
      <c r="AZ32">
        <v>0</v>
      </c>
      <c r="BA32">
        <v>0</v>
      </c>
      <c r="BB32">
        <v>0</v>
      </c>
      <c r="BC32">
        <v>0</v>
      </c>
      <c r="BD32">
        <v>0</v>
      </c>
      <c r="BE32">
        <v>0</v>
      </c>
      <c r="BF32">
        <v>0</v>
      </c>
      <c r="BG32">
        <v>0</v>
      </c>
      <c r="BH32">
        <v>123000</v>
      </c>
      <c r="BI32">
        <v>0</v>
      </c>
      <c r="BJ32">
        <v>123000</v>
      </c>
    </row>
    <row r="33" spans="1:62" x14ac:dyDescent="0.25">
      <c r="A33">
        <v>112</v>
      </c>
      <c r="B33">
        <v>890303093</v>
      </c>
      <c r="C33" t="s">
        <v>62</v>
      </c>
      <c r="D33" t="s">
        <v>63</v>
      </c>
      <c r="E33">
        <v>342308</v>
      </c>
      <c r="F33" t="s">
        <v>121</v>
      </c>
      <c r="G33" s="2">
        <v>41871.425694444442</v>
      </c>
      <c r="H33" t="s">
        <v>65</v>
      </c>
      <c r="I33">
        <v>2</v>
      </c>
      <c r="J33" t="s">
        <v>65</v>
      </c>
      <c r="K33">
        <v>2</v>
      </c>
      <c r="L33" t="s">
        <v>96</v>
      </c>
      <c r="M33" s="2">
        <v>41871.425694444442</v>
      </c>
      <c r="N33">
        <v>3276</v>
      </c>
      <c r="O33">
        <v>25400</v>
      </c>
      <c r="P33">
        <v>25400</v>
      </c>
      <c r="Q33">
        <v>112</v>
      </c>
      <c r="R33" t="s">
        <v>67</v>
      </c>
      <c r="S33">
        <v>890303093</v>
      </c>
      <c r="T33" t="s">
        <v>62</v>
      </c>
      <c r="U33" t="s">
        <v>68</v>
      </c>
      <c r="V33" t="s">
        <v>69</v>
      </c>
      <c r="W33">
        <v>13190201</v>
      </c>
      <c r="X33" t="s">
        <v>70</v>
      </c>
      <c r="Y33">
        <v>31</v>
      </c>
      <c r="Z33" t="s">
        <v>69</v>
      </c>
      <c r="AA33">
        <v>31</v>
      </c>
      <c r="AB33" t="s">
        <v>69</v>
      </c>
      <c r="AC33">
        <v>1</v>
      </c>
      <c r="AD33">
        <v>7529</v>
      </c>
      <c r="AE33" s="1">
        <v>41885.410416666666</v>
      </c>
      <c r="AF33">
        <v>1763</v>
      </c>
      <c r="AG33" s="2">
        <v>41892</v>
      </c>
      <c r="AH33">
        <v>25400</v>
      </c>
      <c r="AI33" t="s">
        <v>122</v>
      </c>
      <c r="AJ33">
        <v>4</v>
      </c>
      <c r="AK33" t="s">
        <v>103</v>
      </c>
      <c r="AL33" t="s">
        <v>67</v>
      </c>
      <c r="AM33">
        <v>890303093</v>
      </c>
      <c r="AN33" t="s">
        <v>62</v>
      </c>
      <c r="AO33">
        <v>821003143</v>
      </c>
      <c r="AP33" t="s">
        <v>67</v>
      </c>
      <c r="AQ33">
        <v>821003143</v>
      </c>
      <c r="AR33" t="s">
        <v>72</v>
      </c>
      <c r="AU33">
        <v>29820069</v>
      </c>
      <c r="AV33" t="s">
        <v>104</v>
      </c>
      <c r="AY33">
        <v>0</v>
      </c>
      <c r="AZ33">
        <v>0</v>
      </c>
      <c r="BA33">
        <v>0</v>
      </c>
      <c r="BB33">
        <v>0</v>
      </c>
      <c r="BC33">
        <v>0</v>
      </c>
      <c r="BD33">
        <v>0</v>
      </c>
      <c r="BE33">
        <v>0</v>
      </c>
      <c r="BF33">
        <v>0</v>
      </c>
      <c r="BG33">
        <v>0</v>
      </c>
      <c r="BH33">
        <v>25400</v>
      </c>
      <c r="BI33">
        <v>0</v>
      </c>
      <c r="BJ33">
        <v>25400</v>
      </c>
    </row>
    <row r="34" spans="1:62" x14ac:dyDescent="0.25">
      <c r="A34">
        <v>112</v>
      </c>
      <c r="B34">
        <v>890303093</v>
      </c>
      <c r="C34" t="s">
        <v>62</v>
      </c>
      <c r="D34" t="s">
        <v>63</v>
      </c>
      <c r="E34">
        <v>342310</v>
      </c>
      <c r="F34" t="s">
        <v>123</v>
      </c>
      <c r="G34" s="2">
        <v>41871.426388888889</v>
      </c>
      <c r="H34" t="s">
        <v>65</v>
      </c>
      <c r="I34">
        <v>2</v>
      </c>
      <c r="J34" t="s">
        <v>65</v>
      </c>
      <c r="K34">
        <v>2</v>
      </c>
      <c r="L34" t="s">
        <v>96</v>
      </c>
      <c r="M34" s="2">
        <v>41871.426388888889</v>
      </c>
      <c r="N34">
        <v>3276</v>
      </c>
      <c r="O34">
        <v>25400</v>
      </c>
      <c r="P34">
        <v>25400</v>
      </c>
      <c r="Q34">
        <v>112</v>
      </c>
      <c r="R34" t="s">
        <v>67</v>
      </c>
      <c r="S34">
        <v>890303093</v>
      </c>
      <c r="T34" t="s">
        <v>62</v>
      </c>
      <c r="U34" t="s">
        <v>68</v>
      </c>
      <c r="V34" t="s">
        <v>69</v>
      </c>
      <c r="W34">
        <v>13190201</v>
      </c>
      <c r="X34" t="s">
        <v>70</v>
      </c>
      <c r="Y34">
        <v>31</v>
      </c>
      <c r="Z34" t="s">
        <v>69</v>
      </c>
      <c r="AA34">
        <v>31</v>
      </c>
      <c r="AB34" t="s">
        <v>69</v>
      </c>
      <c r="AC34">
        <v>1</v>
      </c>
      <c r="AD34">
        <v>7529</v>
      </c>
      <c r="AE34" s="1">
        <v>41885.410416666666</v>
      </c>
      <c r="AF34">
        <v>1763</v>
      </c>
      <c r="AG34" s="2">
        <v>41892</v>
      </c>
      <c r="AH34">
        <v>25400</v>
      </c>
      <c r="AI34" t="s">
        <v>124</v>
      </c>
      <c r="AJ34">
        <v>4</v>
      </c>
      <c r="AK34" t="s">
        <v>103</v>
      </c>
      <c r="AL34" t="s">
        <v>67</v>
      </c>
      <c r="AM34">
        <v>890303093</v>
      </c>
      <c r="AN34" t="s">
        <v>62</v>
      </c>
      <c r="AO34">
        <v>821003143</v>
      </c>
      <c r="AP34" t="s">
        <v>67</v>
      </c>
      <c r="AQ34">
        <v>821003143</v>
      </c>
      <c r="AR34" t="s">
        <v>72</v>
      </c>
      <c r="AU34">
        <v>29820069</v>
      </c>
      <c r="AV34" t="s">
        <v>104</v>
      </c>
      <c r="AY34">
        <v>0</v>
      </c>
      <c r="AZ34">
        <v>0</v>
      </c>
      <c r="BA34">
        <v>0</v>
      </c>
      <c r="BB34">
        <v>0</v>
      </c>
      <c r="BC34">
        <v>0</v>
      </c>
      <c r="BD34">
        <v>0</v>
      </c>
      <c r="BE34">
        <v>0</v>
      </c>
      <c r="BF34">
        <v>0</v>
      </c>
      <c r="BG34">
        <v>0</v>
      </c>
      <c r="BH34">
        <v>25400</v>
      </c>
      <c r="BI34">
        <v>0</v>
      </c>
      <c r="BJ34">
        <v>25400</v>
      </c>
    </row>
    <row r="35" spans="1:62" x14ac:dyDescent="0.25">
      <c r="A35">
        <v>112</v>
      </c>
      <c r="B35">
        <v>890303093</v>
      </c>
      <c r="C35" t="s">
        <v>62</v>
      </c>
      <c r="D35" t="s">
        <v>63</v>
      </c>
      <c r="E35">
        <v>342314</v>
      </c>
      <c r="F35" t="s">
        <v>125</v>
      </c>
      <c r="G35" s="2">
        <v>41871.427777777775</v>
      </c>
      <c r="H35" t="s">
        <v>65</v>
      </c>
      <c r="I35">
        <v>2</v>
      </c>
      <c r="J35" t="s">
        <v>65</v>
      </c>
      <c r="K35">
        <v>2</v>
      </c>
      <c r="L35" t="s">
        <v>96</v>
      </c>
      <c r="M35" s="2">
        <v>41871.427777777775</v>
      </c>
      <c r="N35">
        <v>3276</v>
      </c>
      <c r="O35">
        <v>25400</v>
      </c>
      <c r="P35">
        <v>25400</v>
      </c>
      <c r="Q35">
        <v>112</v>
      </c>
      <c r="R35" t="s">
        <v>67</v>
      </c>
      <c r="S35">
        <v>890303093</v>
      </c>
      <c r="T35" t="s">
        <v>62</v>
      </c>
      <c r="U35" t="s">
        <v>68</v>
      </c>
      <c r="V35" t="s">
        <v>69</v>
      </c>
      <c r="W35">
        <v>13190201</v>
      </c>
      <c r="X35" t="s">
        <v>70</v>
      </c>
      <c r="Y35">
        <v>31</v>
      </c>
      <c r="Z35" t="s">
        <v>69</v>
      </c>
      <c r="AA35">
        <v>31</v>
      </c>
      <c r="AB35" t="s">
        <v>69</v>
      </c>
      <c r="AC35">
        <v>1</v>
      </c>
      <c r="AD35">
        <v>7529</v>
      </c>
      <c r="AE35" s="1">
        <v>41885.410416666666</v>
      </c>
      <c r="AF35">
        <v>1763</v>
      </c>
      <c r="AG35" s="2">
        <v>41892</v>
      </c>
      <c r="AH35">
        <v>25400</v>
      </c>
      <c r="AI35" t="s">
        <v>126</v>
      </c>
      <c r="AJ35">
        <v>4</v>
      </c>
      <c r="AK35" t="s">
        <v>103</v>
      </c>
      <c r="AL35" t="s">
        <v>67</v>
      </c>
      <c r="AM35">
        <v>890303093</v>
      </c>
      <c r="AN35" t="s">
        <v>62</v>
      </c>
      <c r="AO35">
        <v>821003143</v>
      </c>
      <c r="AP35" t="s">
        <v>67</v>
      </c>
      <c r="AQ35">
        <v>821003143</v>
      </c>
      <c r="AR35" t="s">
        <v>72</v>
      </c>
      <c r="AU35">
        <v>29820069</v>
      </c>
      <c r="AV35" t="s">
        <v>104</v>
      </c>
      <c r="AY35">
        <v>0</v>
      </c>
      <c r="AZ35">
        <v>0</v>
      </c>
      <c r="BA35">
        <v>0</v>
      </c>
      <c r="BB35">
        <v>0</v>
      </c>
      <c r="BC35">
        <v>0</v>
      </c>
      <c r="BD35">
        <v>0</v>
      </c>
      <c r="BE35">
        <v>0</v>
      </c>
      <c r="BF35">
        <v>0</v>
      </c>
      <c r="BG35">
        <v>0</v>
      </c>
      <c r="BH35">
        <v>25400</v>
      </c>
      <c r="BI35">
        <v>0</v>
      </c>
      <c r="BJ35">
        <v>25400</v>
      </c>
    </row>
    <row r="36" spans="1:62" x14ac:dyDescent="0.25">
      <c r="A36">
        <v>112</v>
      </c>
      <c r="B36">
        <v>890303093</v>
      </c>
      <c r="C36" t="s">
        <v>62</v>
      </c>
      <c r="D36" t="s">
        <v>63</v>
      </c>
      <c r="E36">
        <v>344230</v>
      </c>
      <c r="F36" t="s">
        <v>127</v>
      </c>
      <c r="G36" s="2">
        <v>41873.494444444441</v>
      </c>
      <c r="H36" t="s">
        <v>65</v>
      </c>
      <c r="I36">
        <v>2</v>
      </c>
      <c r="J36" t="s">
        <v>65</v>
      </c>
      <c r="K36">
        <v>2</v>
      </c>
      <c r="L36" t="s">
        <v>96</v>
      </c>
      <c r="M36" s="2">
        <v>41873.494444444441</v>
      </c>
      <c r="N36">
        <v>3274</v>
      </c>
      <c r="O36">
        <v>25400</v>
      </c>
      <c r="P36">
        <v>25400</v>
      </c>
      <c r="Q36">
        <v>112</v>
      </c>
      <c r="R36" t="s">
        <v>67</v>
      </c>
      <c r="S36">
        <v>890303093</v>
      </c>
      <c r="T36" t="s">
        <v>62</v>
      </c>
      <c r="U36" t="s">
        <v>68</v>
      </c>
      <c r="V36" t="s">
        <v>69</v>
      </c>
      <c r="W36">
        <v>13190201</v>
      </c>
      <c r="X36" t="s">
        <v>70</v>
      </c>
      <c r="Y36">
        <v>31</v>
      </c>
      <c r="Z36" t="s">
        <v>69</v>
      </c>
      <c r="AA36">
        <v>31</v>
      </c>
      <c r="AB36" t="s">
        <v>69</v>
      </c>
      <c r="AC36">
        <v>1</v>
      </c>
      <c r="AD36">
        <v>7529</v>
      </c>
      <c r="AE36" s="1">
        <v>41885.410416666666</v>
      </c>
      <c r="AF36">
        <v>1763</v>
      </c>
      <c r="AG36" s="2">
        <v>41892</v>
      </c>
      <c r="AH36">
        <v>25400</v>
      </c>
      <c r="AI36" t="s">
        <v>128</v>
      </c>
      <c r="AJ36">
        <v>4</v>
      </c>
      <c r="AK36" t="s">
        <v>103</v>
      </c>
      <c r="AL36" t="s">
        <v>67</v>
      </c>
      <c r="AM36">
        <v>890303093</v>
      </c>
      <c r="AN36" t="s">
        <v>62</v>
      </c>
      <c r="AO36">
        <v>821003143</v>
      </c>
      <c r="AP36" t="s">
        <v>67</v>
      </c>
      <c r="AQ36">
        <v>821003143</v>
      </c>
      <c r="AR36" t="s">
        <v>72</v>
      </c>
      <c r="AU36">
        <v>29820069</v>
      </c>
      <c r="AV36" t="s">
        <v>104</v>
      </c>
      <c r="AY36">
        <v>0</v>
      </c>
      <c r="AZ36">
        <v>0</v>
      </c>
      <c r="BA36">
        <v>0</v>
      </c>
      <c r="BB36">
        <v>0</v>
      </c>
      <c r="BC36">
        <v>0</v>
      </c>
      <c r="BD36">
        <v>0</v>
      </c>
      <c r="BE36">
        <v>0</v>
      </c>
      <c r="BF36">
        <v>0</v>
      </c>
      <c r="BG36">
        <v>0</v>
      </c>
      <c r="BH36">
        <v>25400</v>
      </c>
      <c r="BI36">
        <v>0</v>
      </c>
      <c r="BJ36">
        <v>25400</v>
      </c>
    </row>
    <row r="37" spans="1:62" x14ac:dyDescent="0.25">
      <c r="A37">
        <v>112</v>
      </c>
      <c r="B37">
        <v>890303093</v>
      </c>
      <c r="C37" t="s">
        <v>62</v>
      </c>
      <c r="D37" t="s">
        <v>63</v>
      </c>
      <c r="E37">
        <v>357290</v>
      </c>
      <c r="F37" t="s">
        <v>129</v>
      </c>
      <c r="G37" s="2">
        <v>41893.495138888888</v>
      </c>
      <c r="H37" t="s">
        <v>65</v>
      </c>
      <c r="I37">
        <v>2</v>
      </c>
      <c r="J37" t="s">
        <v>65</v>
      </c>
      <c r="K37">
        <v>2</v>
      </c>
      <c r="L37" t="s">
        <v>96</v>
      </c>
      <c r="M37" s="2">
        <v>41893.495138888888</v>
      </c>
      <c r="N37">
        <v>3254</v>
      </c>
      <c r="O37">
        <v>22200</v>
      </c>
      <c r="P37">
        <v>22200</v>
      </c>
      <c r="Q37">
        <v>112</v>
      </c>
      <c r="R37" t="s">
        <v>67</v>
      </c>
      <c r="S37">
        <v>890303093</v>
      </c>
      <c r="T37" t="s">
        <v>62</v>
      </c>
      <c r="U37" t="s">
        <v>68</v>
      </c>
      <c r="V37" t="s">
        <v>69</v>
      </c>
      <c r="W37">
        <v>13190201</v>
      </c>
      <c r="X37" t="s">
        <v>70</v>
      </c>
      <c r="Y37">
        <v>31</v>
      </c>
      <c r="Z37" t="s">
        <v>69</v>
      </c>
      <c r="AA37">
        <v>31</v>
      </c>
      <c r="AB37" t="s">
        <v>69</v>
      </c>
      <c r="AC37">
        <v>1</v>
      </c>
      <c r="AD37">
        <v>7627</v>
      </c>
      <c r="AE37" s="1">
        <v>41918.404861111114</v>
      </c>
      <c r="AF37">
        <v>2052</v>
      </c>
      <c r="AG37" s="2">
        <v>41922</v>
      </c>
      <c r="AH37">
        <v>22200</v>
      </c>
      <c r="AI37" t="s">
        <v>130</v>
      </c>
      <c r="AJ37">
        <v>1</v>
      </c>
      <c r="AK37" t="s">
        <v>99</v>
      </c>
      <c r="AL37" t="s">
        <v>67</v>
      </c>
      <c r="AM37">
        <v>890303093</v>
      </c>
      <c r="AN37" t="s">
        <v>62</v>
      </c>
      <c r="AO37">
        <v>821003143</v>
      </c>
      <c r="AP37" t="s">
        <v>67</v>
      </c>
      <c r="AQ37">
        <v>821003143</v>
      </c>
      <c r="AR37" t="s">
        <v>72</v>
      </c>
      <c r="AU37">
        <v>1113305365</v>
      </c>
      <c r="AV37" t="s">
        <v>131</v>
      </c>
      <c r="AY37">
        <v>0</v>
      </c>
      <c r="AZ37">
        <v>0</v>
      </c>
      <c r="BA37">
        <v>0</v>
      </c>
      <c r="BB37">
        <v>0</v>
      </c>
      <c r="BC37">
        <v>0</v>
      </c>
      <c r="BD37">
        <v>0</v>
      </c>
      <c r="BE37">
        <v>0</v>
      </c>
      <c r="BF37">
        <v>0</v>
      </c>
      <c r="BG37">
        <v>0</v>
      </c>
      <c r="BH37">
        <v>22200</v>
      </c>
      <c r="BI37">
        <v>0</v>
      </c>
      <c r="BJ37">
        <v>22200</v>
      </c>
    </row>
    <row r="38" spans="1:62" x14ac:dyDescent="0.25">
      <c r="A38">
        <v>112</v>
      </c>
      <c r="B38">
        <v>890303093</v>
      </c>
      <c r="C38" t="s">
        <v>62</v>
      </c>
      <c r="D38" t="s">
        <v>63</v>
      </c>
      <c r="E38">
        <v>404534</v>
      </c>
      <c r="F38" t="s">
        <v>132</v>
      </c>
      <c r="G38" s="2">
        <v>41974.770833333336</v>
      </c>
      <c r="H38" t="s">
        <v>133</v>
      </c>
      <c r="I38">
        <v>4</v>
      </c>
      <c r="J38" t="s">
        <v>133</v>
      </c>
      <c r="K38">
        <v>4</v>
      </c>
      <c r="L38" t="s">
        <v>96</v>
      </c>
      <c r="M38" s="2">
        <v>41974.770833333336</v>
      </c>
      <c r="N38">
        <v>3172</v>
      </c>
      <c r="O38">
        <v>130990</v>
      </c>
      <c r="P38">
        <v>130990</v>
      </c>
      <c r="Q38">
        <v>112</v>
      </c>
      <c r="R38" t="s">
        <v>67</v>
      </c>
      <c r="S38">
        <v>890303093</v>
      </c>
      <c r="T38" t="s">
        <v>62</v>
      </c>
      <c r="U38" t="s">
        <v>68</v>
      </c>
      <c r="V38" t="s">
        <v>69</v>
      </c>
      <c r="W38">
        <v>13190201</v>
      </c>
      <c r="X38" t="s">
        <v>70</v>
      </c>
      <c r="Y38">
        <v>31</v>
      </c>
      <c r="Z38" t="s">
        <v>69</v>
      </c>
      <c r="AA38">
        <v>31</v>
      </c>
      <c r="AB38" t="s">
        <v>69</v>
      </c>
      <c r="AC38">
        <v>1</v>
      </c>
      <c r="AD38">
        <v>7882</v>
      </c>
      <c r="AE38" s="1">
        <v>42007.45</v>
      </c>
      <c r="AF38">
        <v>70</v>
      </c>
      <c r="AG38" s="2">
        <v>42013</v>
      </c>
      <c r="AH38">
        <v>130990</v>
      </c>
      <c r="AI38" t="s">
        <v>134</v>
      </c>
      <c r="AJ38">
        <v>1</v>
      </c>
      <c r="AK38" t="s">
        <v>99</v>
      </c>
      <c r="AL38" t="s">
        <v>67</v>
      </c>
      <c r="AM38">
        <v>890303093</v>
      </c>
      <c r="AN38" t="s">
        <v>62</v>
      </c>
      <c r="AO38">
        <v>821003143</v>
      </c>
      <c r="AP38" t="s">
        <v>67</v>
      </c>
      <c r="AQ38">
        <v>821003143</v>
      </c>
      <c r="AR38" t="s">
        <v>72</v>
      </c>
      <c r="AU38">
        <v>1113302164</v>
      </c>
      <c r="AV38" t="s">
        <v>135</v>
      </c>
      <c r="AY38">
        <v>0</v>
      </c>
      <c r="AZ38">
        <v>0</v>
      </c>
      <c r="BA38">
        <v>130990</v>
      </c>
      <c r="BB38">
        <v>0</v>
      </c>
      <c r="BC38">
        <v>0</v>
      </c>
      <c r="BD38">
        <v>0</v>
      </c>
      <c r="BE38">
        <v>0</v>
      </c>
      <c r="BF38">
        <v>0</v>
      </c>
      <c r="BG38">
        <v>0</v>
      </c>
      <c r="BH38">
        <v>130990</v>
      </c>
      <c r="BI38">
        <v>0</v>
      </c>
      <c r="BJ38">
        <v>130990</v>
      </c>
    </row>
    <row r="39" spans="1:62" x14ac:dyDescent="0.25">
      <c r="A39">
        <v>112</v>
      </c>
      <c r="B39">
        <v>890303093</v>
      </c>
      <c r="C39" t="s">
        <v>62</v>
      </c>
      <c r="D39" t="s">
        <v>63</v>
      </c>
      <c r="E39">
        <v>666945</v>
      </c>
      <c r="F39" t="s">
        <v>136</v>
      </c>
      <c r="G39" s="2">
        <v>42439.977777777778</v>
      </c>
      <c r="H39" t="s">
        <v>65</v>
      </c>
      <c r="I39">
        <v>2</v>
      </c>
      <c r="J39" t="s">
        <v>65</v>
      </c>
      <c r="K39">
        <v>2</v>
      </c>
      <c r="L39" t="s">
        <v>96</v>
      </c>
      <c r="M39" s="2">
        <v>42439.977777777778</v>
      </c>
      <c r="N39">
        <v>2707</v>
      </c>
      <c r="O39">
        <v>56869</v>
      </c>
      <c r="P39">
        <v>56869</v>
      </c>
      <c r="Q39">
        <v>112</v>
      </c>
      <c r="R39" t="s">
        <v>67</v>
      </c>
      <c r="S39">
        <v>890303093</v>
      </c>
      <c r="T39" t="s">
        <v>62</v>
      </c>
      <c r="U39" t="s">
        <v>68</v>
      </c>
      <c r="V39" t="s">
        <v>69</v>
      </c>
      <c r="W39">
        <v>13190401</v>
      </c>
      <c r="X39" t="s">
        <v>137</v>
      </c>
      <c r="Y39">
        <v>299</v>
      </c>
      <c r="Z39" t="s">
        <v>138</v>
      </c>
      <c r="AA39">
        <v>299</v>
      </c>
      <c r="AB39" t="s">
        <v>138</v>
      </c>
      <c r="AC39">
        <v>1</v>
      </c>
      <c r="AD39">
        <v>9187</v>
      </c>
      <c r="AE39" s="1">
        <v>42466.699305555558</v>
      </c>
      <c r="AF39">
        <v>9187</v>
      </c>
      <c r="AG39" s="2">
        <v>42473</v>
      </c>
      <c r="AH39">
        <v>56869</v>
      </c>
      <c r="AI39" t="s">
        <v>139</v>
      </c>
      <c r="AJ39">
        <v>1</v>
      </c>
      <c r="AK39" t="s">
        <v>99</v>
      </c>
      <c r="AL39" t="s">
        <v>67</v>
      </c>
      <c r="AM39">
        <v>890303093</v>
      </c>
      <c r="AN39" t="s">
        <v>62</v>
      </c>
      <c r="AO39">
        <v>821003143</v>
      </c>
      <c r="AP39" t="s">
        <v>67</v>
      </c>
      <c r="AQ39">
        <v>821003143</v>
      </c>
      <c r="AR39" t="s">
        <v>72</v>
      </c>
      <c r="AU39">
        <v>1113309458</v>
      </c>
      <c r="AV39" t="s">
        <v>140</v>
      </c>
      <c r="AY39">
        <v>0</v>
      </c>
      <c r="AZ39">
        <v>0</v>
      </c>
      <c r="BA39">
        <v>0</v>
      </c>
      <c r="BB39">
        <v>0</v>
      </c>
      <c r="BC39">
        <v>0</v>
      </c>
      <c r="BD39">
        <v>0</v>
      </c>
      <c r="BE39">
        <v>0</v>
      </c>
      <c r="BF39">
        <v>0</v>
      </c>
      <c r="BG39">
        <v>0</v>
      </c>
      <c r="BH39">
        <v>56869</v>
      </c>
      <c r="BI39">
        <v>0</v>
      </c>
      <c r="BJ39">
        <v>56869</v>
      </c>
    </row>
    <row r="40" spans="1:62" x14ac:dyDescent="0.25">
      <c r="A40">
        <v>112</v>
      </c>
      <c r="B40">
        <v>890303093</v>
      </c>
      <c r="C40" t="s">
        <v>62</v>
      </c>
      <c r="D40" t="s">
        <v>63</v>
      </c>
      <c r="E40">
        <v>1172899</v>
      </c>
      <c r="F40" t="s">
        <v>141</v>
      </c>
      <c r="G40" s="2">
        <v>43308.632638888892</v>
      </c>
      <c r="H40" t="s">
        <v>65</v>
      </c>
      <c r="I40">
        <v>2</v>
      </c>
      <c r="J40" t="s">
        <v>65</v>
      </c>
      <c r="K40">
        <v>2</v>
      </c>
      <c r="L40" t="s">
        <v>96</v>
      </c>
      <c r="M40" s="2">
        <v>43308.632638888892</v>
      </c>
      <c r="N40">
        <v>1838</v>
      </c>
      <c r="O40">
        <v>127342</v>
      </c>
      <c r="P40">
        <v>110942</v>
      </c>
      <c r="Q40">
        <v>112</v>
      </c>
      <c r="R40" t="s">
        <v>67</v>
      </c>
      <c r="S40">
        <v>890303093</v>
      </c>
      <c r="T40" t="s">
        <v>62</v>
      </c>
      <c r="U40" t="s">
        <v>68</v>
      </c>
      <c r="V40" t="s">
        <v>69</v>
      </c>
      <c r="W40">
        <v>13190201</v>
      </c>
      <c r="X40" t="s">
        <v>70</v>
      </c>
      <c r="Y40">
        <v>31</v>
      </c>
      <c r="Z40" t="s">
        <v>69</v>
      </c>
      <c r="AA40">
        <v>31</v>
      </c>
      <c r="AB40" t="s">
        <v>69</v>
      </c>
      <c r="AC40">
        <v>1</v>
      </c>
      <c r="AD40">
        <v>11149</v>
      </c>
      <c r="AE40" s="1">
        <v>43315.401388888888</v>
      </c>
      <c r="AF40">
        <v>11149</v>
      </c>
      <c r="AG40" s="2">
        <v>43329</v>
      </c>
      <c r="AH40">
        <v>127342</v>
      </c>
      <c r="AI40" t="s">
        <v>142</v>
      </c>
      <c r="AJ40">
        <v>1</v>
      </c>
      <c r="AK40" t="s">
        <v>99</v>
      </c>
      <c r="AL40" t="s">
        <v>67</v>
      </c>
      <c r="AM40">
        <v>890303093</v>
      </c>
      <c r="AN40" t="s">
        <v>62</v>
      </c>
      <c r="AO40">
        <v>821003143</v>
      </c>
      <c r="AP40" t="s">
        <v>67</v>
      </c>
      <c r="AQ40">
        <v>821003143</v>
      </c>
      <c r="AR40" t="s">
        <v>72</v>
      </c>
      <c r="AU40">
        <v>1113310135</v>
      </c>
      <c r="AV40" t="s">
        <v>143</v>
      </c>
      <c r="AY40">
        <v>0</v>
      </c>
      <c r="AZ40">
        <v>0</v>
      </c>
      <c r="BA40">
        <v>0</v>
      </c>
      <c r="BB40">
        <v>0</v>
      </c>
      <c r="BC40">
        <v>0</v>
      </c>
      <c r="BD40">
        <v>0</v>
      </c>
      <c r="BE40">
        <v>0</v>
      </c>
      <c r="BF40">
        <v>0</v>
      </c>
      <c r="BG40">
        <v>0</v>
      </c>
      <c r="BH40">
        <v>110942</v>
      </c>
      <c r="BI40">
        <v>0</v>
      </c>
      <c r="BJ40">
        <v>110942</v>
      </c>
    </row>
    <row r="41" spans="1:62" x14ac:dyDescent="0.25">
      <c r="A41">
        <v>112</v>
      </c>
      <c r="B41">
        <v>890303093</v>
      </c>
      <c r="C41" t="s">
        <v>62</v>
      </c>
      <c r="D41" t="s">
        <v>63</v>
      </c>
      <c r="E41">
        <v>1291350</v>
      </c>
      <c r="F41" t="s">
        <v>144</v>
      </c>
      <c r="G41" s="2">
        <v>43529.685416666667</v>
      </c>
      <c r="H41" t="s">
        <v>65</v>
      </c>
      <c r="I41">
        <v>2</v>
      </c>
      <c r="J41" t="s">
        <v>65</v>
      </c>
      <c r="K41">
        <v>2</v>
      </c>
      <c r="L41" t="s">
        <v>96</v>
      </c>
      <c r="M41" s="2">
        <v>43529.685416666667</v>
      </c>
      <c r="N41">
        <v>1617</v>
      </c>
      <c r="O41">
        <v>50685</v>
      </c>
      <c r="P41">
        <v>50685</v>
      </c>
      <c r="Q41">
        <v>112</v>
      </c>
      <c r="R41" t="s">
        <v>67</v>
      </c>
      <c r="S41">
        <v>890303093</v>
      </c>
      <c r="T41" t="s">
        <v>62</v>
      </c>
      <c r="U41" t="s">
        <v>68</v>
      </c>
      <c r="V41" t="s">
        <v>69</v>
      </c>
      <c r="W41">
        <v>13190201</v>
      </c>
      <c r="X41" t="s">
        <v>70</v>
      </c>
      <c r="Y41">
        <v>31</v>
      </c>
      <c r="Z41" t="s">
        <v>69</v>
      </c>
      <c r="AA41">
        <v>31</v>
      </c>
      <c r="AB41" t="s">
        <v>69</v>
      </c>
      <c r="AC41">
        <v>1</v>
      </c>
      <c r="AD41">
        <v>11763</v>
      </c>
      <c r="AE41" s="1">
        <v>43557.742361111108</v>
      </c>
      <c r="AF41">
        <v>11763</v>
      </c>
      <c r="AG41" s="2">
        <v>43558</v>
      </c>
      <c r="AH41">
        <v>50685</v>
      </c>
      <c r="AI41" t="s">
        <v>145</v>
      </c>
      <c r="AJ41">
        <v>1</v>
      </c>
      <c r="AK41" t="s">
        <v>99</v>
      </c>
      <c r="AL41" t="s">
        <v>67</v>
      </c>
      <c r="AM41">
        <v>890303093</v>
      </c>
      <c r="AN41" t="s">
        <v>62</v>
      </c>
      <c r="AO41">
        <v>821003143</v>
      </c>
      <c r="AP41" t="s">
        <v>67</v>
      </c>
      <c r="AQ41">
        <v>821003143</v>
      </c>
      <c r="AR41" t="s">
        <v>72</v>
      </c>
      <c r="AU41">
        <v>1113310135</v>
      </c>
      <c r="AV41" t="s">
        <v>143</v>
      </c>
      <c r="AY41">
        <v>0</v>
      </c>
      <c r="AZ41">
        <v>0</v>
      </c>
      <c r="BA41">
        <v>0</v>
      </c>
      <c r="BB41">
        <v>0</v>
      </c>
      <c r="BC41">
        <v>0</v>
      </c>
      <c r="BD41">
        <v>0</v>
      </c>
      <c r="BE41">
        <v>0</v>
      </c>
      <c r="BF41">
        <v>0</v>
      </c>
      <c r="BG41">
        <v>0</v>
      </c>
      <c r="BH41">
        <v>50685</v>
      </c>
      <c r="BI41">
        <v>0</v>
      </c>
      <c r="BJ41">
        <v>50685</v>
      </c>
    </row>
    <row r="42" spans="1:62" x14ac:dyDescent="0.25">
      <c r="A42">
        <v>112</v>
      </c>
      <c r="B42">
        <v>890303093</v>
      </c>
      <c r="C42" t="s">
        <v>62</v>
      </c>
      <c r="D42" t="s">
        <v>63</v>
      </c>
      <c r="E42">
        <v>1301200</v>
      </c>
      <c r="F42" t="s">
        <v>146</v>
      </c>
      <c r="G42" s="2">
        <v>43546.349305555559</v>
      </c>
      <c r="H42" t="s">
        <v>65</v>
      </c>
      <c r="I42">
        <v>2</v>
      </c>
      <c r="J42" t="s">
        <v>65</v>
      </c>
      <c r="K42">
        <v>2</v>
      </c>
      <c r="L42" t="s">
        <v>96</v>
      </c>
      <c r="M42" s="2">
        <v>43546.349305555559</v>
      </c>
      <c r="N42">
        <v>1601</v>
      </c>
      <c r="O42">
        <v>21600</v>
      </c>
      <c r="P42">
        <v>18400</v>
      </c>
      <c r="Q42">
        <v>112</v>
      </c>
      <c r="R42" t="s">
        <v>67</v>
      </c>
      <c r="S42">
        <v>890303093</v>
      </c>
      <c r="T42" t="s">
        <v>62</v>
      </c>
      <c r="U42" t="s">
        <v>68</v>
      </c>
      <c r="V42" t="s">
        <v>69</v>
      </c>
      <c r="W42">
        <v>13190201</v>
      </c>
      <c r="X42" t="s">
        <v>70</v>
      </c>
      <c r="Y42">
        <v>31</v>
      </c>
      <c r="Z42" t="s">
        <v>69</v>
      </c>
      <c r="AA42">
        <v>31</v>
      </c>
      <c r="AB42" t="s">
        <v>69</v>
      </c>
      <c r="AC42">
        <v>1</v>
      </c>
      <c r="AD42">
        <v>11763</v>
      </c>
      <c r="AE42" s="1">
        <v>43557.742361111108</v>
      </c>
      <c r="AF42">
        <v>11763</v>
      </c>
      <c r="AG42" s="2">
        <v>43558</v>
      </c>
      <c r="AH42">
        <v>18400</v>
      </c>
      <c r="AI42" t="s">
        <v>147</v>
      </c>
      <c r="AJ42">
        <v>1</v>
      </c>
      <c r="AK42" t="s">
        <v>99</v>
      </c>
      <c r="AL42" t="s">
        <v>67</v>
      </c>
      <c r="AM42">
        <v>890303093</v>
      </c>
      <c r="AN42" t="s">
        <v>62</v>
      </c>
      <c r="AO42">
        <v>821003143</v>
      </c>
      <c r="AP42" t="s">
        <v>67</v>
      </c>
      <c r="AQ42">
        <v>821003143</v>
      </c>
      <c r="AR42" t="s">
        <v>72</v>
      </c>
      <c r="AU42">
        <v>1225090253</v>
      </c>
      <c r="AV42" t="s">
        <v>148</v>
      </c>
      <c r="AY42">
        <v>0</v>
      </c>
      <c r="AZ42">
        <v>0</v>
      </c>
      <c r="BA42">
        <v>0</v>
      </c>
      <c r="BB42">
        <v>0</v>
      </c>
      <c r="BC42">
        <v>0</v>
      </c>
      <c r="BD42">
        <v>0</v>
      </c>
      <c r="BE42">
        <v>0</v>
      </c>
      <c r="BF42">
        <v>0</v>
      </c>
      <c r="BG42">
        <v>0</v>
      </c>
      <c r="BH42">
        <v>18400</v>
      </c>
      <c r="BI42">
        <v>0</v>
      </c>
      <c r="BJ42">
        <v>18400</v>
      </c>
    </row>
    <row r="43" spans="1:62" x14ac:dyDescent="0.25">
      <c r="A43">
        <v>112</v>
      </c>
      <c r="B43">
        <v>890303093</v>
      </c>
      <c r="C43" t="s">
        <v>62</v>
      </c>
      <c r="D43" t="s">
        <v>63</v>
      </c>
      <c r="E43">
        <v>1302525</v>
      </c>
      <c r="F43" t="s">
        <v>149</v>
      </c>
      <c r="G43" s="2">
        <v>43550.42291666667</v>
      </c>
      <c r="H43" t="s">
        <v>65</v>
      </c>
      <c r="I43">
        <v>2</v>
      </c>
      <c r="J43" t="s">
        <v>65</v>
      </c>
      <c r="K43">
        <v>2</v>
      </c>
      <c r="L43" t="s">
        <v>96</v>
      </c>
      <c r="M43" s="2">
        <v>43550.42291666667</v>
      </c>
      <c r="N43">
        <v>1597</v>
      </c>
      <c r="O43">
        <v>46300</v>
      </c>
      <c r="P43">
        <v>43100</v>
      </c>
      <c r="Q43">
        <v>112</v>
      </c>
      <c r="R43" t="s">
        <v>67</v>
      </c>
      <c r="S43">
        <v>890303093</v>
      </c>
      <c r="T43" t="s">
        <v>62</v>
      </c>
      <c r="U43" t="s">
        <v>68</v>
      </c>
      <c r="V43" t="s">
        <v>69</v>
      </c>
      <c r="W43">
        <v>13190201</v>
      </c>
      <c r="X43" t="s">
        <v>70</v>
      </c>
      <c r="Y43">
        <v>31</v>
      </c>
      <c r="Z43" t="s">
        <v>69</v>
      </c>
      <c r="AA43">
        <v>31</v>
      </c>
      <c r="AB43" t="s">
        <v>69</v>
      </c>
      <c r="AC43">
        <v>1</v>
      </c>
      <c r="AD43">
        <v>11763</v>
      </c>
      <c r="AE43" s="1">
        <v>43557.742361111108</v>
      </c>
      <c r="AF43">
        <v>11763</v>
      </c>
      <c r="AG43" s="2">
        <v>43558</v>
      </c>
      <c r="AH43">
        <v>43100</v>
      </c>
      <c r="AI43" t="s">
        <v>150</v>
      </c>
      <c r="AJ43">
        <v>1</v>
      </c>
      <c r="AK43" t="s">
        <v>99</v>
      </c>
      <c r="AL43" t="s">
        <v>67</v>
      </c>
      <c r="AM43">
        <v>890303093</v>
      </c>
      <c r="AN43" t="s">
        <v>62</v>
      </c>
      <c r="AO43">
        <v>821003143</v>
      </c>
      <c r="AP43" t="s">
        <v>67</v>
      </c>
      <c r="AQ43">
        <v>821003143</v>
      </c>
      <c r="AR43" t="s">
        <v>72</v>
      </c>
      <c r="AU43">
        <v>1225090253</v>
      </c>
      <c r="AV43" t="s">
        <v>148</v>
      </c>
      <c r="AY43">
        <v>0</v>
      </c>
      <c r="AZ43">
        <v>0</v>
      </c>
      <c r="BA43">
        <v>0</v>
      </c>
      <c r="BB43">
        <v>0</v>
      </c>
      <c r="BC43">
        <v>0</v>
      </c>
      <c r="BD43">
        <v>0</v>
      </c>
      <c r="BE43">
        <v>0</v>
      </c>
      <c r="BF43">
        <v>0</v>
      </c>
      <c r="BG43">
        <v>0</v>
      </c>
      <c r="BH43">
        <v>43100</v>
      </c>
      <c r="BI43">
        <v>0</v>
      </c>
      <c r="BJ43">
        <v>43100</v>
      </c>
    </row>
    <row r="44" spans="1:62" x14ac:dyDescent="0.25">
      <c r="A44">
        <v>112</v>
      </c>
      <c r="B44">
        <v>890303093</v>
      </c>
      <c r="C44" t="s">
        <v>62</v>
      </c>
      <c r="D44" t="s">
        <v>63</v>
      </c>
      <c r="E44">
        <v>1330325</v>
      </c>
      <c r="F44" t="s">
        <v>151</v>
      </c>
      <c r="G44" s="2">
        <v>43600.466666666667</v>
      </c>
      <c r="H44" t="s">
        <v>65</v>
      </c>
      <c r="I44">
        <v>2</v>
      </c>
      <c r="J44" t="s">
        <v>65</v>
      </c>
      <c r="K44">
        <v>2</v>
      </c>
      <c r="L44" t="s">
        <v>96</v>
      </c>
      <c r="M44" s="2">
        <v>43600.466666666667</v>
      </c>
      <c r="N44">
        <v>1547</v>
      </c>
      <c r="O44">
        <v>29800</v>
      </c>
      <c r="P44">
        <v>26600</v>
      </c>
      <c r="Q44">
        <v>112</v>
      </c>
      <c r="R44" t="s">
        <v>67</v>
      </c>
      <c r="S44">
        <v>890303093</v>
      </c>
      <c r="T44" t="s">
        <v>62</v>
      </c>
      <c r="U44" t="s">
        <v>68</v>
      </c>
      <c r="V44" t="s">
        <v>69</v>
      </c>
      <c r="W44">
        <v>13190201</v>
      </c>
      <c r="X44" t="s">
        <v>70</v>
      </c>
      <c r="Y44">
        <v>31</v>
      </c>
      <c r="Z44" t="s">
        <v>69</v>
      </c>
      <c r="AA44">
        <v>31</v>
      </c>
      <c r="AB44" t="s">
        <v>69</v>
      </c>
      <c r="AC44">
        <v>1</v>
      </c>
      <c r="AD44">
        <v>11924</v>
      </c>
      <c r="AE44" s="1">
        <v>43620.747916666667</v>
      </c>
      <c r="AF44">
        <v>11924</v>
      </c>
      <c r="AG44" s="2">
        <v>43621</v>
      </c>
      <c r="AH44">
        <v>26600</v>
      </c>
      <c r="AI44" t="s">
        <v>152</v>
      </c>
      <c r="AJ44">
        <v>1</v>
      </c>
      <c r="AK44" t="s">
        <v>99</v>
      </c>
      <c r="AL44" t="s">
        <v>67</v>
      </c>
      <c r="AM44">
        <v>890303093</v>
      </c>
      <c r="AN44" t="s">
        <v>62</v>
      </c>
      <c r="AO44">
        <v>821003143</v>
      </c>
      <c r="AP44" t="s">
        <v>67</v>
      </c>
      <c r="AQ44">
        <v>821003143</v>
      </c>
      <c r="AR44" t="s">
        <v>72</v>
      </c>
      <c r="AU44">
        <v>1113311213</v>
      </c>
      <c r="AV44" t="s">
        <v>153</v>
      </c>
      <c r="AY44">
        <v>0</v>
      </c>
      <c r="AZ44">
        <v>0</v>
      </c>
      <c r="BA44">
        <v>0</v>
      </c>
      <c r="BB44">
        <v>0</v>
      </c>
      <c r="BC44">
        <v>0</v>
      </c>
      <c r="BD44">
        <v>0</v>
      </c>
      <c r="BE44">
        <v>0</v>
      </c>
      <c r="BF44">
        <v>0</v>
      </c>
      <c r="BG44">
        <v>0</v>
      </c>
      <c r="BH44">
        <v>26600</v>
      </c>
      <c r="BI44">
        <v>0</v>
      </c>
      <c r="BJ44">
        <v>26600</v>
      </c>
    </row>
    <row r="45" spans="1:62" x14ac:dyDescent="0.25">
      <c r="A45">
        <v>112</v>
      </c>
      <c r="B45">
        <v>890303093</v>
      </c>
      <c r="C45" t="s">
        <v>62</v>
      </c>
      <c r="D45" t="s">
        <v>63</v>
      </c>
      <c r="E45">
        <v>1523106</v>
      </c>
      <c r="F45" t="s">
        <v>154</v>
      </c>
      <c r="G45" s="2">
        <v>43936.234027777777</v>
      </c>
      <c r="H45" t="s">
        <v>65</v>
      </c>
      <c r="I45">
        <v>2</v>
      </c>
      <c r="J45" t="s">
        <v>65</v>
      </c>
      <c r="K45">
        <v>2</v>
      </c>
      <c r="L45" t="s">
        <v>96</v>
      </c>
      <c r="M45" s="2">
        <v>43936.234027777777</v>
      </c>
      <c r="N45">
        <v>1211</v>
      </c>
      <c r="O45">
        <v>129746</v>
      </c>
      <c r="P45">
        <v>129746</v>
      </c>
      <c r="Q45">
        <v>112</v>
      </c>
      <c r="R45" t="s">
        <v>67</v>
      </c>
      <c r="S45">
        <v>890303093</v>
      </c>
      <c r="T45" t="s">
        <v>62</v>
      </c>
      <c r="U45" t="s">
        <v>68</v>
      </c>
      <c r="V45" t="s">
        <v>69</v>
      </c>
      <c r="W45">
        <v>13190401</v>
      </c>
      <c r="X45" t="s">
        <v>137</v>
      </c>
      <c r="Y45">
        <v>299</v>
      </c>
      <c r="Z45" t="s">
        <v>138</v>
      </c>
      <c r="AA45">
        <v>299</v>
      </c>
      <c r="AB45" t="s">
        <v>138</v>
      </c>
      <c r="AC45">
        <v>1</v>
      </c>
      <c r="AD45">
        <v>12726</v>
      </c>
      <c r="AE45" s="1">
        <v>43957.560416666667</v>
      </c>
      <c r="AF45">
        <v>12726</v>
      </c>
      <c r="AG45" s="2">
        <v>43987.583333333336</v>
      </c>
      <c r="AH45">
        <v>129746</v>
      </c>
      <c r="AI45" t="s">
        <v>155</v>
      </c>
      <c r="AJ45">
        <v>1</v>
      </c>
      <c r="AK45" t="s">
        <v>99</v>
      </c>
      <c r="AL45" t="s">
        <v>67</v>
      </c>
      <c r="AM45">
        <v>890303093</v>
      </c>
      <c r="AN45" t="s">
        <v>62</v>
      </c>
      <c r="AO45">
        <v>821003143</v>
      </c>
      <c r="AP45" t="s">
        <v>67</v>
      </c>
      <c r="AQ45">
        <v>821003143</v>
      </c>
      <c r="AR45" t="s">
        <v>72</v>
      </c>
      <c r="AU45">
        <v>1113302164</v>
      </c>
      <c r="AV45" t="s">
        <v>135</v>
      </c>
      <c r="AY45">
        <v>0</v>
      </c>
      <c r="AZ45">
        <v>0</v>
      </c>
      <c r="BA45">
        <v>0</v>
      </c>
      <c r="BB45">
        <v>0</v>
      </c>
      <c r="BC45">
        <v>0</v>
      </c>
      <c r="BD45">
        <v>0</v>
      </c>
      <c r="BE45">
        <v>0</v>
      </c>
      <c r="BF45">
        <v>0</v>
      </c>
      <c r="BG45">
        <v>0</v>
      </c>
      <c r="BH45">
        <v>129746</v>
      </c>
      <c r="BI45">
        <v>0</v>
      </c>
      <c r="BJ45">
        <v>129746</v>
      </c>
    </row>
    <row r="46" spans="1:62" x14ac:dyDescent="0.25">
      <c r="A46">
        <v>112</v>
      </c>
      <c r="B46">
        <v>890303093</v>
      </c>
      <c r="C46" t="s">
        <v>62</v>
      </c>
      <c r="D46" t="s">
        <v>63</v>
      </c>
      <c r="E46">
        <v>1585514</v>
      </c>
      <c r="F46" t="s">
        <v>156</v>
      </c>
      <c r="G46" s="2">
        <v>44130.665972222225</v>
      </c>
      <c r="H46" t="s">
        <v>65</v>
      </c>
      <c r="I46">
        <v>2</v>
      </c>
      <c r="J46" t="s">
        <v>65</v>
      </c>
      <c r="K46">
        <v>2</v>
      </c>
      <c r="L46" t="s">
        <v>96</v>
      </c>
      <c r="M46" s="2">
        <v>44130.665972222225</v>
      </c>
      <c r="N46">
        <v>1016</v>
      </c>
      <c r="O46">
        <v>99400</v>
      </c>
      <c r="P46">
        <v>99400</v>
      </c>
      <c r="Q46">
        <v>112</v>
      </c>
      <c r="R46" t="s">
        <v>67</v>
      </c>
      <c r="S46">
        <v>890303093</v>
      </c>
      <c r="T46" t="s">
        <v>62</v>
      </c>
      <c r="U46" t="s">
        <v>68</v>
      </c>
      <c r="V46" t="s">
        <v>69</v>
      </c>
      <c r="W46">
        <v>13190201</v>
      </c>
      <c r="X46" t="s">
        <v>70</v>
      </c>
      <c r="Y46">
        <v>3102</v>
      </c>
      <c r="Z46" t="s">
        <v>157</v>
      </c>
      <c r="AA46">
        <v>31</v>
      </c>
      <c r="AB46" t="s">
        <v>69</v>
      </c>
      <c r="AC46">
        <v>1</v>
      </c>
      <c r="AD46">
        <v>13095</v>
      </c>
      <c r="AE46" s="1">
        <v>44140.427777777775</v>
      </c>
      <c r="AF46">
        <v>13095</v>
      </c>
      <c r="AG46" s="2">
        <v>44140.544444444444</v>
      </c>
      <c r="AH46">
        <v>99400</v>
      </c>
      <c r="AI46" t="s">
        <v>158</v>
      </c>
      <c r="AJ46">
        <v>1</v>
      </c>
      <c r="AK46" t="s">
        <v>99</v>
      </c>
      <c r="AL46" t="s">
        <v>67</v>
      </c>
      <c r="AM46">
        <v>890303093</v>
      </c>
      <c r="AN46" t="s">
        <v>62</v>
      </c>
      <c r="AO46">
        <v>821003143</v>
      </c>
      <c r="AP46" t="s">
        <v>67</v>
      </c>
      <c r="AQ46">
        <v>821003143</v>
      </c>
      <c r="AR46" t="s">
        <v>72</v>
      </c>
      <c r="AU46">
        <v>1113303252</v>
      </c>
      <c r="AV46" t="s">
        <v>159</v>
      </c>
      <c r="AY46">
        <v>0</v>
      </c>
      <c r="AZ46">
        <v>0</v>
      </c>
      <c r="BA46">
        <v>0</v>
      </c>
      <c r="BB46">
        <v>0</v>
      </c>
      <c r="BC46">
        <v>0</v>
      </c>
      <c r="BD46">
        <v>0</v>
      </c>
      <c r="BE46">
        <v>0</v>
      </c>
      <c r="BF46">
        <v>0</v>
      </c>
      <c r="BG46">
        <v>0</v>
      </c>
      <c r="BH46">
        <v>99400</v>
      </c>
      <c r="BI46">
        <v>0</v>
      </c>
      <c r="BJ46">
        <v>99400</v>
      </c>
    </row>
    <row r="47" spans="1:62" x14ac:dyDescent="0.25">
      <c r="A47">
        <v>112</v>
      </c>
      <c r="B47">
        <v>890303093</v>
      </c>
      <c r="C47" t="s">
        <v>62</v>
      </c>
      <c r="D47" t="s">
        <v>63</v>
      </c>
      <c r="E47">
        <v>1585884</v>
      </c>
      <c r="F47" t="s">
        <v>160</v>
      </c>
      <c r="G47" s="2">
        <v>44131.419444444444</v>
      </c>
      <c r="H47" t="s">
        <v>65</v>
      </c>
      <c r="I47">
        <v>2</v>
      </c>
      <c r="J47" t="s">
        <v>65</v>
      </c>
      <c r="K47">
        <v>2</v>
      </c>
      <c r="L47" t="s">
        <v>96</v>
      </c>
      <c r="M47" s="2">
        <v>44131.419444444444</v>
      </c>
      <c r="N47">
        <v>1016</v>
      </c>
      <c r="O47">
        <v>99400</v>
      </c>
      <c r="P47">
        <v>99400</v>
      </c>
      <c r="Q47">
        <v>112</v>
      </c>
      <c r="R47" t="s">
        <v>67</v>
      </c>
      <c r="S47">
        <v>890303093</v>
      </c>
      <c r="T47" t="s">
        <v>62</v>
      </c>
      <c r="U47" t="s">
        <v>68</v>
      </c>
      <c r="V47" t="s">
        <v>69</v>
      </c>
      <c r="W47">
        <v>13190201</v>
      </c>
      <c r="X47" t="s">
        <v>70</v>
      </c>
      <c r="Y47">
        <v>3102</v>
      </c>
      <c r="Z47" t="s">
        <v>157</v>
      </c>
      <c r="AA47">
        <v>31</v>
      </c>
      <c r="AB47" t="s">
        <v>69</v>
      </c>
      <c r="AC47">
        <v>1</v>
      </c>
      <c r="AD47">
        <v>13095</v>
      </c>
      <c r="AE47" s="1">
        <v>44140.427777777775</v>
      </c>
      <c r="AF47">
        <v>13095</v>
      </c>
      <c r="AG47" s="2">
        <v>44140.544444444444</v>
      </c>
      <c r="AH47">
        <v>99400</v>
      </c>
      <c r="AI47" t="s">
        <v>161</v>
      </c>
      <c r="AJ47">
        <v>1</v>
      </c>
      <c r="AK47" t="s">
        <v>99</v>
      </c>
      <c r="AL47" t="s">
        <v>67</v>
      </c>
      <c r="AM47">
        <v>890303093</v>
      </c>
      <c r="AN47" t="s">
        <v>62</v>
      </c>
      <c r="AU47">
        <v>1113310135</v>
      </c>
      <c r="AV47" t="s">
        <v>143</v>
      </c>
      <c r="AY47">
        <v>0</v>
      </c>
      <c r="AZ47">
        <v>0</v>
      </c>
      <c r="BA47">
        <v>0</v>
      </c>
      <c r="BB47">
        <v>0</v>
      </c>
      <c r="BC47">
        <v>0</v>
      </c>
      <c r="BD47">
        <v>0</v>
      </c>
      <c r="BE47">
        <v>0</v>
      </c>
      <c r="BF47">
        <v>0</v>
      </c>
      <c r="BG47">
        <v>0</v>
      </c>
      <c r="BH47">
        <v>99400</v>
      </c>
      <c r="BI47">
        <v>0</v>
      </c>
      <c r="BJ47">
        <v>99400</v>
      </c>
    </row>
    <row r="48" spans="1:62" x14ac:dyDescent="0.25">
      <c r="A48">
        <v>112</v>
      </c>
      <c r="B48">
        <v>890303093</v>
      </c>
      <c r="C48" t="s">
        <v>62</v>
      </c>
      <c r="D48" t="s">
        <v>63</v>
      </c>
      <c r="E48">
        <v>1606243</v>
      </c>
      <c r="F48" t="s">
        <v>162</v>
      </c>
      <c r="G48" s="2">
        <v>44171.481944444444</v>
      </c>
      <c r="H48" t="s">
        <v>65</v>
      </c>
      <c r="I48">
        <v>2</v>
      </c>
      <c r="J48" t="s">
        <v>65</v>
      </c>
      <c r="K48">
        <v>2</v>
      </c>
      <c r="L48" t="s">
        <v>96</v>
      </c>
      <c r="M48" s="2">
        <v>44171.481944444444</v>
      </c>
      <c r="N48">
        <v>976</v>
      </c>
      <c r="O48">
        <v>114677</v>
      </c>
      <c r="P48">
        <v>114677</v>
      </c>
      <c r="Q48">
        <v>112</v>
      </c>
      <c r="R48" t="s">
        <v>67</v>
      </c>
      <c r="S48">
        <v>890303093</v>
      </c>
      <c r="T48" t="s">
        <v>62</v>
      </c>
      <c r="U48" t="s">
        <v>68</v>
      </c>
      <c r="V48" t="s">
        <v>69</v>
      </c>
      <c r="W48">
        <v>13190201</v>
      </c>
      <c r="X48" t="s">
        <v>70</v>
      </c>
      <c r="Y48">
        <v>31</v>
      </c>
      <c r="Z48" t="s">
        <v>69</v>
      </c>
      <c r="AA48">
        <v>31</v>
      </c>
      <c r="AB48" t="s">
        <v>69</v>
      </c>
      <c r="AC48">
        <v>1</v>
      </c>
      <c r="AD48">
        <v>13272</v>
      </c>
      <c r="AE48" s="1">
        <v>44201.636805555558</v>
      </c>
      <c r="AF48">
        <v>13272</v>
      </c>
      <c r="AG48" s="2">
        <v>44203.63958333333</v>
      </c>
      <c r="AH48">
        <v>114677</v>
      </c>
      <c r="AI48" t="s">
        <v>163</v>
      </c>
      <c r="AJ48">
        <v>1</v>
      </c>
      <c r="AK48" t="s">
        <v>99</v>
      </c>
      <c r="AL48" t="s">
        <v>67</v>
      </c>
      <c r="AM48">
        <v>890303093</v>
      </c>
      <c r="AN48" t="s">
        <v>62</v>
      </c>
      <c r="AO48">
        <v>821003143</v>
      </c>
      <c r="AP48" t="s">
        <v>67</v>
      </c>
      <c r="AQ48">
        <v>821003143</v>
      </c>
      <c r="AR48" t="s">
        <v>72</v>
      </c>
      <c r="AU48">
        <v>1113304146</v>
      </c>
      <c r="AV48" t="s">
        <v>164</v>
      </c>
      <c r="AY48">
        <v>0</v>
      </c>
      <c r="AZ48">
        <v>0</v>
      </c>
      <c r="BA48">
        <v>0</v>
      </c>
      <c r="BB48">
        <v>0</v>
      </c>
      <c r="BC48">
        <v>0</v>
      </c>
      <c r="BD48">
        <v>0</v>
      </c>
      <c r="BE48">
        <v>0</v>
      </c>
      <c r="BF48">
        <v>0</v>
      </c>
      <c r="BG48">
        <v>0</v>
      </c>
      <c r="BH48">
        <v>114677</v>
      </c>
      <c r="BI48">
        <v>0</v>
      </c>
      <c r="BJ48">
        <v>114677</v>
      </c>
    </row>
    <row r="49" spans="1:62" x14ac:dyDescent="0.25">
      <c r="A49">
        <v>112</v>
      </c>
      <c r="B49">
        <v>890303093</v>
      </c>
      <c r="C49" t="s">
        <v>62</v>
      </c>
      <c r="D49" t="s">
        <v>63</v>
      </c>
      <c r="E49">
        <v>1607427</v>
      </c>
      <c r="F49" t="s">
        <v>165</v>
      </c>
      <c r="G49" s="2">
        <v>44174.694444444445</v>
      </c>
      <c r="H49" t="s">
        <v>65</v>
      </c>
      <c r="I49">
        <v>2</v>
      </c>
      <c r="J49" t="s">
        <v>65</v>
      </c>
      <c r="K49">
        <v>2</v>
      </c>
      <c r="L49" t="s">
        <v>96</v>
      </c>
      <c r="M49" s="2">
        <v>44174.694444444445</v>
      </c>
      <c r="N49">
        <v>972</v>
      </c>
      <c r="O49">
        <v>99400</v>
      </c>
      <c r="P49">
        <v>99400</v>
      </c>
      <c r="Q49">
        <v>112</v>
      </c>
      <c r="R49" t="s">
        <v>67</v>
      </c>
      <c r="S49">
        <v>890303093</v>
      </c>
      <c r="T49" t="s">
        <v>62</v>
      </c>
      <c r="U49" t="s">
        <v>68</v>
      </c>
      <c r="V49" t="s">
        <v>69</v>
      </c>
      <c r="W49">
        <v>13190201</v>
      </c>
      <c r="X49" t="s">
        <v>70</v>
      </c>
      <c r="Y49">
        <v>3102</v>
      </c>
      <c r="Z49" t="s">
        <v>157</v>
      </c>
      <c r="AA49">
        <v>31</v>
      </c>
      <c r="AB49" t="s">
        <v>69</v>
      </c>
      <c r="AC49">
        <v>1</v>
      </c>
      <c r="AD49">
        <v>13240</v>
      </c>
      <c r="AE49" s="1">
        <v>44200.45208333333</v>
      </c>
      <c r="AF49">
        <v>13240</v>
      </c>
      <c r="AG49" s="2">
        <v>44231.625</v>
      </c>
      <c r="AH49">
        <v>99400</v>
      </c>
      <c r="AI49" t="s">
        <v>166</v>
      </c>
      <c r="AJ49">
        <v>1</v>
      </c>
      <c r="AK49" t="s">
        <v>99</v>
      </c>
      <c r="AL49" t="s">
        <v>67</v>
      </c>
      <c r="AM49">
        <v>890303093</v>
      </c>
      <c r="AN49" t="s">
        <v>62</v>
      </c>
      <c r="AO49">
        <v>821003143</v>
      </c>
      <c r="AP49" t="s">
        <v>67</v>
      </c>
      <c r="AQ49">
        <v>821003143</v>
      </c>
      <c r="AR49" t="s">
        <v>72</v>
      </c>
      <c r="AU49">
        <v>1113304146</v>
      </c>
      <c r="AV49" t="s">
        <v>164</v>
      </c>
      <c r="AY49">
        <v>0</v>
      </c>
      <c r="AZ49">
        <v>0</v>
      </c>
      <c r="BA49">
        <v>0</v>
      </c>
      <c r="BB49">
        <v>0</v>
      </c>
      <c r="BC49">
        <v>0</v>
      </c>
      <c r="BD49">
        <v>0</v>
      </c>
      <c r="BE49">
        <v>0</v>
      </c>
      <c r="BF49">
        <v>0</v>
      </c>
      <c r="BG49">
        <v>0</v>
      </c>
      <c r="BH49">
        <v>99400</v>
      </c>
      <c r="BI49">
        <v>0</v>
      </c>
      <c r="BJ49">
        <v>99400</v>
      </c>
    </row>
    <row r="50" spans="1:62" x14ac:dyDescent="0.25">
      <c r="A50">
        <v>112</v>
      </c>
      <c r="B50">
        <v>890303093</v>
      </c>
      <c r="C50" t="s">
        <v>62</v>
      </c>
      <c r="D50" t="s">
        <v>63</v>
      </c>
      <c r="E50">
        <v>1623670</v>
      </c>
      <c r="F50" t="s">
        <v>167</v>
      </c>
      <c r="G50" s="2">
        <v>44215.369444444441</v>
      </c>
      <c r="H50" t="s">
        <v>65</v>
      </c>
      <c r="I50">
        <v>2</v>
      </c>
      <c r="J50" t="s">
        <v>65</v>
      </c>
      <c r="K50">
        <v>2</v>
      </c>
      <c r="L50" t="s">
        <v>96</v>
      </c>
      <c r="M50" s="2">
        <v>44215.369444444441</v>
      </c>
      <c r="N50">
        <v>932</v>
      </c>
      <c r="O50">
        <v>99400</v>
      </c>
      <c r="P50">
        <v>99400</v>
      </c>
      <c r="Q50">
        <v>112</v>
      </c>
      <c r="R50" t="s">
        <v>67</v>
      </c>
      <c r="S50">
        <v>890303093</v>
      </c>
      <c r="T50" t="s">
        <v>62</v>
      </c>
      <c r="U50" t="s">
        <v>68</v>
      </c>
      <c r="V50" t="s">
        <v>69</v>
      </c>
      <c r="W50">
        <v>13190201</v>
      </c>
      <c r="X50" t="s">
        <v>70</v>
      </c>
      <c r="Y50">
        <v>3102</v>
      </c>
      <c r="Z50" t="s">
        <v>157</v>
      </c>
      <c r="AA50">
        <v>31</v>
      </c>
      <c r="AB50" t="s">
        <v>69</v>
      </c>
      <c r="AC50">
        <v>1</v>
      </c>
      <c r="AD50">
        <v>13377</v>
      </c>
      <c r="AE50" s="1">
        <v>44232.45</v>
      </c>
      <c r="AF50">
        <v>13377</v>
      </c>
      <c r="AG50" s="2">
        <v>44232.625</v>
      </c>
      <c r="AH50">
        <v>99400</v>
      </c>
      <c r="AI50" t="s">
        <v>168</v>
      </c>
      <c r="AJ50">
        <v>1</v>
      </c>
      <c r="AK50" t="s">
        <v>99</v>
      </c>
      <c r="AL50" t="s">
        <v>67</v>
      </c>
      <c r="AM50">
        <v>890303093</v>
      </c>
      <c r="AN50" t="s">
        <v>62</v>
      </c>
      <c r="AO50">
        <v>821003143</v>
      </c>
      <c r="AP50" t="s">
        <v>67</v>
      </c>
      <c r="AQ50">
        <v>821003143</v>
      </c>
      <c r="AR50" t="s">
        <v>72</v>
      </c>
      <c r="AU50">
        <v>1113312414</v>
      </c>
      <c r="AV50" t="s">
        <v>169</v>
      </c>
      <c r="AY50">
        <v>0</v>
      </c>
      <c r="AZ50">
        <v>0</v>
      </c>
      <c r="BA50">
        <v>0</v>
      </c>
      <c r="BB50">
        <v>0</v>
      </c>
      <c r="BC50">
        <v>0</v>
      </c>
      <c r="BD50">
        <v>0</v>
      </c>
      <c r="BE50">
        <v>0</v>
      </c>
      <c r="BF50">
        <v>0</v>
      </c>
      <c r="BG50">
        <v>0</v>
      </c>
      <c r="BH50">
        <v>99400</v>
      </c>
      <c r="BI50">
        <v>0</v>
      </c>
      <c r="BJ50">
        <v>99400</v>
      </c>
    </row>
    <row r="51" spans="1:62" x14ac:dyDescent="0.25">
      <c r="A51">
        <v>112</v>
      </c>
      <c r="B51">
        <v>890303093</v>
      </c>
      <c r="C51" t="s">
        <v>62</v>
      </c>
      <c r="D51" t="s">
        <v>63</v>
      </c>
      <c r="E51">
        <v>1624693</v>
      </c>
      <c r="F51" t="s">
        <v>170</v>
      </c>
      <c r="G51" s="2">
        <v>44216.634027777778</v>
      </c>
      <c r="H51" t="s">
        <v>65</v>
      </c>
      <c r="I51">
        <v>2</v>
      </c>
      <c r="J51" t="s">
        <v>65</v>
      </c>
      <c r="K51">
        <v>2</v>
      </c>
      <c r="L51" t="s">
        <v>96</v>
      </c>
      <c r="M51" s="2">
        <v>44216.634027777778</v>
      </c>
      <c r="N51">
        <v>930</v>
      </c>
      <c r="O51">
        <v>99400</v>
      </c>
      <c r="P51">
        <v>99400</v>
      </c>
      <c r="Q51">
        <v>112</v>
      </c>
      <c r="R51" t="s">
        <v>67</v>
      </c>
      <c r="S51">
        <v>890303093</v>
      </c>
      <c r="T51" t="s">
        <v>62</v>
      </c>
      <c r="U51" t="s">
        <v>68</v>
      </c>
      <c r="V51" t="s">
        <v>69</v>
      </c>
      <c r="W51">
        <v>13190201</v>
      </c>
      <c r="X51" t="s">
        <v>70</v>
      </c>
      <c r="Y51">
        <v>3102</v>
      </c>
      <c r="Z51" t="s">
        <v>157</v>
      </c>
      <c r="AA51">
        <v>31</v>
      </c>
      <c r="AB51" t="s">
        <v>69</v>
      </c>
      <c r="AC51">
        <v>1</v>
      </c>
      <c r="AD51">
        <v>13377</v>
      </c>
      <c r="AE51" s="1">
        <v>44232.45</v>
      </c>
      <c r="AF51">
        <v>13377</v>
      </c>
      <c r="AG51" s="2">
        <v>44232.625</v>
      </c>
      <c r="AH51">
        <v>99400</v>
      </c>
      <c r="AI51" t="s">
        <v>171</v>
      </c>
      <c r="AJ51">
        <v>1</v>
      </c>
      <c r="AK51" t="s">
        <v>99</v>
      </c>
      <c r="AL51" t="s">
        <v>67</v>
      </c>
      <c r="AM51">
        <v>890303093</v>
      </c>
      <c r="AN51" t="s">
        <v>62</v>
      </c>
      <c r="AU51">
        <v>1113312027</v>
      </c>
      <c r="AV51" t="s">
        <v>172</v>
      </c>
      <c r="AY51">
        <v>0</v>
      </c>
      <c r="AZ51">
        <v>0</v>
      </c>
      <c r="BA51">
        <v>0</v>
      </c>
      <c r="BB51">
        <v>0</v>
      </c>
      <c r="BC51">
        <v>0</v>
      </c>
      <c r="BD51">
        <v>0</v>
      </c>
      <c r="BE51">
        <v>0</v>
      </c>
      <c r="BF51">
        <v>0</v>
      </c>
      <c r="BG51">
        <v>0</v>
      </c>
      <c r="BH51">
        <v>99400</v>
      </c>
      <c r="BI51">
        <v>0</v>
      </c>
      <c r="BJ51">
        <v>99400</v>
      </c>
    </row>
    <row r="52" spans="1:62" x14ac:dyDescent="0.25">
      <c r="A52">
        <v>112</v>
      </c>
      <c r="B52">
        <v>890303093</v>
      </c>
      <c r="C52" t="s">
        <v>62</v>
      </c>
      <c r="D52" t="s">
        <v>63</v>
      </c>
      <c r="E52">
        <v>1645888</v>
      </c>
      <c r="F52" t="s">
        <v>173</v>
      </c>
      <c r="G52" s="2">
        <v>44244.78125</v>
      </c>
      <c r="H52" t="s">
        <v>65</v>
      </c>
      <c r="I52">
        <v>2</v>
      </c>
      <c r="J52" t="s">
        <v>65</v>
      </c>
      <c r="K52">
        <v>2</v>
      </c>
      <c r="L52" t="s">
        <v>96</v>
      </c>
      <c r="M52" s="2">
        <v>44244.78125</v>
      </c>
      <c r="N52">
        <v>902</v>
      </c>
      <c r="O52">
        <v>99400</v>
      </c>
      <c r="P52">
        <v>99400</v>
      </c>
      <c r="Q52">
        <v>112</v>
      </c>
      <c r="R52" t="s">
        <v>67</v>
      </c>
      <c r="S52">
        <v>890303093</v>
      </c>
      <c r="T52" t="s">
        <v>62</v>
      </c>
      <c r="U52" t="s">
        <v>68</v>
      </c>
      <c r="V52" t="s">
        <v>69</v>
      </c>
      <c r="W52">
        <v>13190201</v>
      </c>
      <c r="X52" t="s">
        <v>70</v>
      </c>
      <c r="Y52">
        <v>3102</v>
      </c>
      <c r="Z52" t="s">
        <v>157</v>
      </c>
      <c r="AA52">
        <v>31</v>
      </c>
      <c r="AB52" t="s">
        <v>69</v>
      </c>
      <c r="AC52">
        <v>1</v>
      </c>
      <c r="AD52">
        <v>13490</v>
      </c>
      <c r="AE52" s="1">
        <v>44260.7</v>
      </c>
      <c r="AF52">
        <v>13490</v>
      </c>
      <c r="AG52" s="2">
        <v>44263.497916666667</v>
      </c>
      <c r="AH52">
        <v>99400</v>
      </c>
      <c r="AI52" t="s">
        <v>174</v>
      </c>
      <c r="AJ52">
        <v>1</v>
      </c>
      <c r="AK52" t="s">
        <v>99</v>
      </c>
      <c r="AL52" t="s">
        <v>67</v>
      </c>
      <c r="AM52">
        <v>890303093</v>
      </c>
      <c r="AN52" t="s">
        <v>62</v>
      </c>
      <c r="AO52">
        <v>821003143</v>
      </c>
      <c r="AP52" t="s">
        <v>67</v>
      </c>
      <c r="AQ52">
        <v>821003143</v>
      </c>
      <c r="AR52" t="s">
        <v>72</v>
      </c>
      <c r="AU52">
        <v>1113309109</v>
      </c>
      <c r="AV52" t="s">
        <v>175</v>
      </c>
      <c r="AY52">
        <v>0</v>
      </c>
      <c r="AZ52">
        <v>0</v>
      </c>
      <c r="BA52">
        <v>0</v>
      </c>
      <c r="BB52">
        <v>0</v>
      </c>
      <c r="BC52">
        <v>0</v>
      </c>
      <c r="BD52">
        <v>0</v>
      </c>
      <c r="BE52">
        <v>0</v>
      </c>
      <c r="BF52">
        <v>0</v>
      </c>
      <c r="BG52">
        <v>0</v>
      </c>
      <c r="BH52">
        <v>99400</v>
      </c>
      <c r="BI52">
        <v>0</v>
      </c>
      <c r="BJ52">
        <v>99400</v>
      </c>
    </row>
    <row r="53" spans="1:62" x14ac:dyDescent="0.25">
      <c r="A53">
        <v>112</v>
      </c>
      <c r="B53">
        <v>890303093</v>
      </c>
      <c r="C53" t="s">
        <v>62</v>
      </c>
      <c r="D53" t="s">
        <v>63</v>
      </c>
      <c r="E53">
        <v>1646128</v>
      </c>
      <c r="F53" t="s">
        <v>176</v>
      </c>
      <c r="G53" s="2">
        <v>44245.370833333334</v>
      </c>
      <c r="H53" t="s">
        <v>65</v>
      </c>
      <c r="I53">
        <v>2</v>
      </c>
      <c r="J53" t="s">
        <v>65</v>
      </c>
      <c r="K53">
        <v>2</v>
      </c>
      <c r="L53" t="s">
        <v>96</v>
      </c>
      <c r="M53" s="2">
        <v>44245.370833333334</v>
      </c>
      <c r="N53">
        <v>902</v>
      </c>
      <c r="O53">
        <v>99400</v>
      </c>
      <c r="P53">
        <v>99400</v>
      </c>
      <c r="Q53">
        <v>112</v>
      </c>
      <c r="R53" t="s">
        <v>67</v>
      </c>
      <c r="S53">
        <v>890303093</v>
      </c>
      <c r="T53" t="s">
        <v>62</v>
      </c>
      <c r="U53" t="s">
        <v>68</v>
      </c>
      <c r="V53" t="s">
        <v>69</v>
      </c>
      <c r="W53">
        <v>13190201</v>
      </c>
      <c r="X53" t="s">
        <v>70</v>
      </c>
      <c r="Y53">
        <v>3102</v>
      </c>
      <c r="Z53" t="s">
        <v>157</v>
      </c>
      <c r="AA53">
        <v>31</v>
      </c>
      <c r="AB53" t="s">
        <v>69</v>
      </c>
      <c r="AC53">
        <v>1</v>
      </c>
      <c r="AD53">
        <v>13490</v>
      </c>
      <c r="AE53" s="1">
        <v>44260.7</v>
      </c>
      <c r="AF53">
        <v>13490</v>
      </c>
      <c r="AG53" s="2">
        <v>44263.497916666667</v>
      </c>
      <c r="AH53">
        <v>99400</v>
      </c>
      <c r="AI53" t="s">
        <v>177</v>
      </c>
      <c r="AJ53">
        <v>1</v>
      </c>
      <c r="AK53" t="s">
        <v>99</v>
      </c>
      <c r="AL53" t="s">
        <v>67</v>
      </c>
      <c r="AM53">
        <v>890303093</v>
      </c>
      <c r="AN53" t="s">
        <v>62</v>
      </c>
      <c r="AO53">
        <v>821003143</v>
      </c>
      <c r="AP53" t="s">
        <v>67</v>
      </c>
      <c r="AQ53">
        <v>821003143</v>
      </c>
      <c r="AR53" t="s">
        <v>72</v>
      </c>
      <c r="AU53">
        <v>1113302164</v>
      </c>
      <c r="AV53" t="s">
        <v>135</v>
      </c>
      <c r="AY53">
        <v>0</v>
      </c>
      <c r="AZ53">
        <v>0</v>
      </c>
      <c r="BA53">
        <v>0</v>
      </c>
      <c r="BB53">
        <v>0</v>
      </c>
      <c r="BC53">
        <v>0</v>
      </c>
      <c r="BD53">
        <v>0</v>
      </c>
      <c r="BE53">
        <v>0</v>
      </c>
      <c r="BF53">
        <v>0</v>
      </c>
      <c r="BG53">
        <v>0</v>
      </c>
      <c r="BH53">
        <v>99400</v>
      </c>
      <c r="BI53">
        <v>0</v>
      </c>
      <c r="BJ53">
        <v>99400</v>
      </c>
    </row>
    <row r="54" spans="1:62" x14ac:dyDescent="0.25">
      <c r="A54">
        <v>112</v>
      </c>
      <c r="B54">
        <v>890303093</v>
      </c>
      <c r="C54" t="s">
        <v>62</v>
      </c>
      <c r="D54" t="s">
        <v>63</v>
      </c>
      <c r="E54">
        <v>1648555</v>
      </c>
      <c r="F54" t="s">
        <v>178</v>
      </c>
      <c r="G54" s="2">
        <v>44250.432638888888</v>
      </c>
      <c r="H54" t="s">
        <v>65</v>
      </c>
      <c r="I54">
        <v>2</v>
      </c>
      <c r="J54" t="s">
        <v>65</v>
      </c>
      <c r="K54">
        <v>2</v>
      </c>
      <c r="L54" t="s">
        <v>96</v>
      </c>
      <c r="M54" s="2">
        <v>44250.432638888888</v>
      </c>
      <c r="N54">
        <v>897</v>
      </c>
      <c r="O54">
        <v>99400</v>
      </c>
      <c r="P54">
        <v>99400</v>
      </c>
      <c r="Q54">
        <v>112</v>
      </c>
      <c r="R54" t="s">
        <v>67</v>
      </c>
      <c r="S54">
        <v>890303093</v>
      </c>
      <c r="T54" t="s">
        <v>62</v>
      </c>
      <c r="U54" t="s">
        <v>68</v>
      </c>
      <c r="V54" t="s">
        <v>69</v>
      </c>
      <c r="W54">
        <v>13190201</v>
      </c>
      <c r="X54" t="s">
        <v>70</v>
      </c>
      <c r="Y54">
        <v>3102</v>
      </c>
      <c r="Z54" t="s">
        <v>157</v>
      </c>
      <c r="AA54">
        <v>31</v>
      </c>
      <c r="AB54" t="s">
        <v>69</v>
      </c>
      <c r="AC54">
        <v>1</v>
      </c>
      <c r="AD54">
        <v>13490</v>
      </c>
      <c r="AE54" s="1">
        <v>44260.7</v>
      </c>
      <c r="AF54">
        <v>13490</v>
      </c>
      <c r="AG54" s="2">
        <v>44263.497916666667</v>
      </c>
      <c r="AH54">
        <v>99400</v>
      </c>
      <c r="AI54" t="s">
        <v>179</v>
      </c>
      <c r="AJ54">
        <v>1</v>
      </c>
      <c r="AK54" t="s">
        <v>99</v>
      </c>
      <c r="AL54" t="s">
        <v>67</v>
      </c>
      <c r="AM54">
        <v>890303093</v>
      </c>
      <c r="AN54" t="s">
        <v>62</v>
      </c>
      <c r="AO54">
        <v>821003143</v>
      </c>
      <c r="AP54" t="s">
        <v>67</v>
      </c>
      <c r="AQ54">
        <v>821003143</v>
      </c>
      <c r="AR54" t="s">
        <v>72</v>
      </c>
      <c r="AU54">
        <v>1113303343</v>
      </c>
      <c r="AV54" t="s">
        <v>180</v>
      </c>
      <c r="AY54">
        <v>0</v>
      </c>
      <c r="AZ54">
        <v>0</v>
      </c>
      <c r="BA54">
        <v>0</v>
      </c>
      <c r="BB54">
        <v>0</v>
      </c>
      <c r="BC54">
        <v>0</v>
      </c>
      <c r="BD54">
        <v>0</v>
      </c>
      <c r="BE54">
        <v>0</v>
      </c>
      <c r="BF54">
        <v>0</v>
      </c>
      <c r="BG54">
        <v>0</v>
      </c>
      <c r="BH54">
        <v>99400</v>
      </c>
      <c r="BI54">
        <v>0</v>
      </c>
      <c r="BJ54">
        <v>99400</v>
      </c>
    </row>
    <row r="55" spans="1:62" x14ac:dyDescent="0.25">
      <c r="A55">
        <v>112</v>
      </c>
      <c r="B55">
        <v>890303093</v>
      </c>
      <c r="C55" t="s">
        <v>62</v>
      </c>
      <c r="D55" t="s">
        <v>63</v>
      </c>
      <c r="E55">
        <v>1658336</v>
      </c>
      <c r="F55" t="s">
        <v>181</v>
      </c>
      <c r="G55" s="2">
        <v>44265.447916666664</v>
      </c>
      <c r="H55" t="s">
        <v>65</v>
      </c>
      <c r="I55">
        <v>2</v>
      </c>
      <c r="J55" t="s">
        <v>65</v>
      </c>
      <c r="K55">
        <v>2</v>
      </c>
      <c r="L55" t="s">
        <v>96</v>
      </c>
      <c r="M55" s="2">
        <v>44265.447916666664</v>
      </c>
      <c r="N55">
        <v>882</v>
      </c>
      <c r="O55">
        <v>99400</v>
      </c>
      <c r="P55">
        <v>99400</v>
      </c>
      <c r="Q55">
        <v>112</v>
      </c>
      <c r="R55" t="s">
        <v>67</v>
      </c>
      <c r="S55">
        <v>890303093</v>
      </c>
      <c r="T55" t="s">
        <v>62</v>
      </c>
      <c r="U55" t="s">
        <v>68</v>
      </c>
      <c r="V55" t="s">
        <v>69</v>
      </c>
      <c r="W55">
        <v>13190201</v>
      </c>
      <c r="X55" t="s">
        <v>70</v>
      </c>
      <c r="Y55">
        <v>3102</v>
      </c>
      <c r="Z55" t="s">
        <v>157</v>
      </c>
      <c r="AA55">
        <v>31</v>
      </c>
      <c r="AB55" t="s">
        <v>69</v>
      </c>
      <c r="AC55">
        <v>1</v>
      </c>
      <c r="AD55">
        <v>13554</v>
      </c>
      <c r="AE55" s="1">
        <v>44294.292361111111</v>
      </c>
      <c r="AF55">
        <v>13554</v>
      </c>
      <c r="AG55" s="2">
        <v>44300.571527777778</v>
      </c>
      <c r="AH55">
        <v>99400</v>
      </c>
      <c r="AI55" t="s">
        <v>182</v>
      </c>
      <c r="AJ55">
        <v>1</v>
      </c>
      <c r="AK55" t="s">
        <v>99</v>
      </c>
      <c r="AL55" t="s">
        <v>67</v>
      </c>
      <c r="AM55">
        <v>890303093</v>
      </c>
      <c r="AN55" t="s">
        <v>62</v>
      </c>
      <c r="AU55">
        <v>1113312027</v>
      </c>
      <c r="AV55" t="s">
        <v>172</v>
      </c>
      <c r="AY55">
        <v>0</v>
      </c>
      <c r="AZ55">
        <v>0</v>
      </c>
      <c r="BA55">
        <v>0</v>
      </c>
      <c r="BB55">
        <v>0</v>
      </c>
      <c r="BC55">
        <v>0</v>
      </c>
      <c r="BD55">
        <v>0</v>
      </c>
      <c r="BE55">
        <v>0</v>
      </c>
      <c r="BF55">
        <v>0</v>
      </c>
      <c r="BG55">
        <v>0</v>
      </c>
      <c r="BH55">
        <v>99400</v>
      </c>
      <c r="BI55">
        <v>0</v>
      </c>
      <c r="BJ55">
        <v>99400</v>
      </c>
    </row>
    <row r="56" spans="1:62" x14ac:dyDescent="0.25">
      <c r="A56">
        <v>112</v>
      </c>
      <c r="B56">
        <v>890303093</v>
      </c>
      <c r="C56" t="s">
        <v>62</v>
      </c>
      <c r="D56" t="s">
        <v>63</v>
      </c>
      <c r="E56">
        <v>1665093</v>
      </c>
      <c r="F56" t="s">
        <v>183</v>
      </c>
      <c r="G56" s="2">
        <v>44279.527777777781</v>
      </c>
      <c r="H56" t="s">
        <v>65</v>
      </c>
      <c r="I56">
        <v>2</v>
      </c>
      <c r="J56" t="s">
        <v>65</v>
      </c>
      <c r="K56">
        <v>2</v>
      </c>
      <c r="L56" t="s">
        <v>96</v>
      </c>
      <c r="M56" s="2">
        <v>44279.527777777781</v>
      </c>
      <c r="N56">
        <v>867</v>
      </c>
      <c r="O56">
        <v>99400</v>
      </c>
      <c r="P56">
        <v>99400</v>
      </c>
      <c r="Q56">
        <v>112</v>
      </c>
      <c r="R56" t="s">
        <v>67</v>
      </c>
      <c r="S56">
        <v>890303093</v>
      </c>
      <c r="T56" t="s">
        <v>62</v>
      </c>
      <c r="U56" t="s">
        <v>68</v>
      </c>
      <c r="V56" t="s">
        <v>69</v>
      </c>
      <c r="W56">
        <v>13190201</v>
      </c>
      <c r="X56" t="s">
        <v>70</v>
      </c>
      <c r="Y56">
        <v>3102</v>
      </c>
      <c r="Z56" t="s">
        <v>157</v>
      </c>
      <c r="AA56">
        <v>31</v>
      </c>
      <c r="AB56" t="s">
        <v>69</v>
      </c>
      <c r="AC56">
        <v>1</v>
      </c>
      <c r="AD56">
        <v>13554</v>
      </c>
      <c r="AE56" s="1">
        <v>44294.292361111111</v>
      </c>
      <c r="AF56">
        <v>13554</v>
      </c>
      <c r="AG56" s="2">
        <v>44300.571527777778</v>
      </c>
      <c r="AH56">
        <v>99400</v>
      </c>
      <c r="AI56" t="s">
        <v>184</v>
      </c>
      <c r="AJ56">
        <v>1</v>
      </c>
      <c r="AK56" t="s">
        <v>99</v>
      </c>
      <c r="AL56" t="s">
        <v>67</v>
      </c>
      <c r="AM56">
        <v>890303093</v>
      </c>
      <c r="AN56" t="s">
        <v>62</v>
      </c>
      <c r="AU56">
        <v>1113312027</v>
      </c>
      <c r="AV56" t="s">
        <v>172</v>
      </c>
      <c r="AY56">
        <v>0</v>
      </c>
      <c r="AZ56">
        <v>0</v>
      </c>
      <c r="BA56">
        <v>0</v>
      </c>
      <c r="BB56">
        <v>0</v>
      </c>
      <c r="BC56">
        <v>0</v>
      </c>
      <c r="BD56">
        <v>0</v>
      </c>
      <c r="BE56">
        <v>0</v>
      </c>
      <c r="BF56">
        <v>0</v>
      </c>
      <c r="BG56">
        <v>0</v>
      </c>
      <c r="BH56">
        <v>99400</v>
      </c>
      <c r="BI56">
        <v>0</v>
      </c>
      <c r="BJ56">
        <v>99400</v>
      </c>
    </row>
    <row r="57" spans="1:62" x14ac:dyDescent="0.25">
      <c r="A57">
        <v>112</v>
      </c>
      <c r="B57">
        <v>890303093</v>
      </c>
      <c r="C57" t="s">
        <v>62</v>
      </c>
      <c r="D57" t="s">
        <v>63</v>
      </c>
      <c r="E57">
        <v>1667046</v>
      </c>
      <c r="F57" t="s">
        <v>185</v>
      </c>
      <c r="G57" s="2">
        <v>44284.172222222223</v>
      </c>
      <c r="H57" t="s">
        <v>65</v>
      </c>
      <c r="I57">
        <v>2</v>
      </c>
      <c r="J57" t="s">
        <v>65</v>
      </c>
      <c r="K57">
        <v>2</v>
      </c>
      <c r="L57" t="s">
        <v>96</v>
      </c>
      <c r="M57" s="2">
        <v>44284.172222222223</v>
      </c>
      <c r="N57">
        <v>863</v>
      </c>
      <c r="O57">
        <v>99400</v>
      </c>
      <c r="P57">
        <v>99400</v>
      </c>
      <c r="Q57">
        <v>112</v>
      </c>
      <c r="R57" t="s">
        <v>67</v>
      </c>
      <c r="S57">
        <v>890303093</v>
      </c>
      <c r="T57" t="s">
        <v>62</v>
      </c>
      <c r="U57" t="s">
        <v>68</v>
      </c>
      <c r="V57" t="s">
        <v>69</v>
      </c>
      <c r="W57">
        <v>13190201</v>
      </c>
      <c r="X57" t="s">
        <v>70</v>
      </c>
      <c r="Y57">
        <v>3102</v>
      </c>
      <c r="Z57" t="s">
        <v>157</v>
      </c>
      <c r="AA57">
        <v>31</v>
      </c>
      <c r="AB57" t="s">
        <v>69</v>
      </c>
      <c r="AC57">
        <v>1</v>
      </c>
      <c r="AD57">
        <v>13554</v>
      </c>
      <c r="AE57" s="1">
        <v>44294.292361111111</v>
      </c>
      <c r="AF57">
        <v>13554</v>
      </c>
      <c r="AG57" s="2">
        <v>44300.571527777778</v>
      </c>
      <c r="AH57">
        <v>99400</v>
      </c>
      <c r="AI57" t="s">
        <v>186</v>
      </c>
      <c r="AJ57">
        <v>1</v>
      </c>
      <c r="AK57" t="s">
        <v>99</v>
      </c>
      <c r="AL57" t="s">
        <v>67</v>
      </c>
      <c r="AM57">
        <v>890303093</v>
      </c>
      <c r="AN57" t="s">
        <v>62</v>
      </c>
      <c r="AO57">
        <v>821003143</v>
      </c>
      <c r="AP57" t="s">
        <v>67</v>
      </c>
      <c r="AQ57">
        <v>821003143</v>
      </c>
      <c r="AR57" t="s">
        <v>72</v>
      </c>
      <c r="AU57">
        <v>1113309109</v>
      </c>
      <c r="AV57" t="s">
        <v>175</v>
      </c>
      <c r="AY57">
        <v>0</v>
      </c>
      <c r="AZ57">
        <v>0</v>
      </c>
      <c r="BA57">
        <v>0</v>
      </c>
      <c r="BB57">
        <v>0</v>
      </c>
      <c r="BC57">
        <v>0</v>
      </c>
      <c r="BD57">
        <v>0</v>
      </c>
      <c r="BE57">
        <v>0</v>
      </c>
      <c r="BF57">
        <v>0</v>
      </c>
      <c r="BG57">
        <v>0</v>
      </c>
      <c r="BH57">
        <v>99400</v>
      </c>
      <c r="BI57">
        <v>0</v>
      </c>
      <c r="BJ57">
        <v>99400</v>
      </c>
    </row>
    <row r="58" spans="1:62" x14ac:dyDescent="0.25">
      <c r="A58">
        <v>112</v>
      </c>
      <c r="B58">
        <v>890303093</v>
      </c>
      <c r="C58" t="s">
        <v>62</v>
      </c>
      <c r="D58" t="s">
        <v>63</v>
      </c>
      <c r="E58">
        <v>1667865</v>
      </c>
      <c r="F58" t="s">
        <v>187</v>
      </c>
      <c r="G58" s="2">
        <v>44285.400694444441</v>
      </c>
      <c r="H58" t="s">
        <v>65</v>
      </c>
      <c r="I58">
        <v>2</v>
      </c>
      <c r="J58" t="s">
        <v>65</v>
      </c>
      <c r="K58">
        <v>2</v>
      </c>
      <c r="L58" t="s">
        <v>96</v>
      </c>
      <c r="M58" s="2">
        <v>44285.400694444441</v>
      </c>
      <c r="N58">
        <v>862</v>
      </c>
      <c r="O58">
        <v>99400</v>
      </c>
      <c r="P58">
        <v>99400</v>
      </c>
      <c r="Q58">
        <v>112</v>
      </c>
      <c r="R58" t="s">
        <v>67</v>
      </c>
      <c r="S58">
        <v>890303093</v>
      </c>
      <c r="T58" t="s">
        <v>62</v>
      </c>
      <c r="U58" t="s">
        <v>68</v>
      </c>
      <c r="V58" t="s">
        <v>69</v>
      </c>
      <c r="W58">
        <v>13190201</v>
      </c>
      <c r="X58" t="s">
        <v>70</v>
      </c>
      <c r="Y58">
        <v>3102</v>
      </c>
      <c r="Z58" t="s">
        <v>157</v>
      </c>
      <c r="AA58">
        <v>31</v>
      </c>
      <c r="AB58" t="s">
        <v>69</v>
      </c>
      <c r="AC58">
        <v>1</v>
      </c>
      <c r="AD58">
        <v>13554</v>
      </c>
      <c r="AE58" s="1">
        <v>44294.292361111111</v>
      </c>
      <c r="AF58">
        <v>13554</v>
      </c>
      <c r="AG58" s="2">
        <v>44300.571527777778</v>
      </c>
      <c r="AH58">
        <v>99400</v>
      </c>
      <c r="AI58" t="s">
        <v>188</v>
      </c>
      <c r="AJ58">
        <v>1</v>
      </c>
      <c r="AK58" t="s">
        <v>99</v>
      </c>
      <c r="AL58" t="s">
        <v>67</v>
      </c>
      <c r="AM58">
        <v>890303093</v>
      </c>
      <c r="AN58" t="s">
        <v>62</v>
      </c>
      <c r="AO58">
        <v>821003143</v>
      </c>
      <c r="AP58" t="s">
        <v>67</v>
      </c>
      <c r="AQ58">
        <v>821003143</v>
      </c>
      <c r="AR58" t="s">
        <v>72</v>
      </c>
      <c r="AU58">
        <v>1113309109</v>
      </c>
      <c r="AV58" t="s">
        <v>175</v>
      </c>
      <c r="AY58">
        <v>0</v>
      </c>
      <c r="AZ58">
        <v>0</v>
      </c>
      <c r="BA58">
        <v>0</v>
      </c>
      <c r="BB58">
        <v>0</v>
      </c>
      <c r="BC58">
        <v>0</v>
      </c>
      <c r="BD58">
        <v>0</v>
      </c>
      <c r="BE58">
        <v>0</v>
      </c>
      <c r="BF58">
        <v>0</v>
      </c>
      <c r="BG58">
        <v>0</v>
      </c>
      <c r="BH58">
        <v>99400</v>
      </c>
      <c r="BI58">
        <v>0</v>
      </c>
      <c r="BJ58">
        <v>99400</v>
      </c>
    </row>
    <row r="59" spans="1:62" x14ac:dyDescent="0.25">
      <c r="A59">
        <v>112</v>
      </c>
      <c r="B59">
        <v>890303093</v>
      </c>
      <c r="C59" t="s">
        <v>62</v>
      </c>
      <c r="D59" t="s">
        <v>63</v>
      </c>
      <c r="E59">
        <v>1673466</v>
      </c>
      <c r="F59" t="s">
        <v>189</v>
      </c>
      <c r="G59" s="2">
        <v>44296.681250000001</v>
      </c>
      <c r="H59" t="s">
        <v>65</v>
      </c>
      <c r="I59">
        <v>2</v>
      </c>
      <c r="J59" t="s">
        <v>65</v>
      </c>
      <c r="K59">
        <v>2</v>
      </c>
      <c r="L59" t="s">
        <v>96</v>
      </c>
      <c r="M59" s="2">
        <v>44296.681250000001</v>
      </c>
      <c r="N59">
        <v>850</v>
      </c>
      <c r="O59">
        <v>266903</v>
      </c>
      <c r="P59">
        <v>266903</v>
      </c>
      <c r="Q59">
        <v>112</v>
      </c>
      <c r="R59" t="s">
        <v>67</v>
      </c>
      <c r="S59">
        <v>890303093</v>
      </c>
      <c r="T59" t="s">
        <v>62</v>
      </c>
      <c r="U59" t="s">
        <v>68</v>
      </c>
      <c r="V59" t="s">
        <v>69</v>
      </c>
      <c r="W59">
        <v>13190201</v>
      </c>
      <c r="X59" t="s">
        <v>70</v>
      </c>
      <c r="Y59">
        <v>3102</v>
      </c>
      <c r="Z59" t="s">
        <v>157</v>
      </c>
      <c r="AA59">
        <v>31</v>
      </c>
      <c r="AB59" t="s">
        <v>69</v>
      </c>
      <c r="AC59">
        <v>1</v>
      </c>
      <c r="AD59">
        <v>13637</v>
      </c>
      <c r="AE59" s="1">
        <v>44320.739583333336</v>
      </c>
      <c r="AF59">
        <v>13637</v>
      </c>
      <c r="AG59" s="2">
        <v>44326.541666666664</v>
      </c>
      <c r="AH59">
        <v>266903</v>
      </c>
      <c r="AI59" t="s">
        <v>190</v>
      </c>
      <c r="AJ59">
        <v>1</v>
      </c>
      <c r="AK59" t="s">
        <v>99</v>
      </c>
      <c r="AL59" t="s">
        <v>67</v>
      </c>
      <c r="AM59">
        <v>890303093</v>
      </c>
      <c r="AN59" t="s">
        <v>62</v>
      </c>
      <c r="AU59">
        <v>1113312027</v>
      </c>
      <c r="AV59" t="s">
        <v>172</v>
      </c>
      <c r="AY59">
        <v>0</v>
      </c>
      <c r="AZ59">
        <v>0</v>
      </c>
      <c r="BA59">
        <v>0</v>
      </c>
      <c r="BB59">
        <v>0</v>
      </c>
      <c r="BC59">
        <v>0</v>
      </c>
      <c r="BD59">
        <v>0</v>
      </c>
      <c r="BE59">
        <v>0</v>
      </c>
      <c r="BF59">
        <v>0</v>
      </c>
      <c r="BG59">
        <v>0</v>
      </c>
      <c r="BH59">
        <v>266903</v>
      </c>
      <c r="BI59">
        <v>0</v>
      </c>
      <c r="BJ59">
        <v>266903</v>
      </c>
    </row>
    <row r="60" spans="1:62" x14ac:dyDescent="0.25">
      <c r="A60">
        <v>112</v>
      </c>
      <c r="B60">
        <v>890303093</v>
      </c>
      <c r="C60" t="s">
        <v>62</v>
      </c>
      <c r="D60" t="s">
        <v>63</v>
      </c>
      <c r="E60">
        <v>1679005</v>
      </c>
      <c r="F60" t="s">
        <v>191</v>
      </c>
      <c r="G60" s="2">
        <v>44306.720833333333</v>
      </c>
      <c r="H60" t="s">
        <v>133</v>
      </c>
      <c r="I60">
        <v>4</v>
      </c>
      <c r="J60" t="s">
        <v>133</v>
      </c>
      <c r="K60">
        <v>4</v>
      </c>
      <c r="L60" t="s">
        <v>96</v>
      </c>
      <c r="M60" s="2">
        <v>44306.720833333333</v>
      </c>
      <c r="N60">
        <v>840</v>
      </c>
      <c r="O60">
        <v>99423</v>
      </c>
      <c r="P60">
        <v>99423</v>
      </c>
      <c r="Q60">
        <v>112</v>
      </c>
      <c r="R60" t="s">
        <v>67</v>
      </c>
      <c r="S60">
        <v>890303093</v>
      </c>
      <c r="T60" t="s">
        <v>62</v>
      </c>
      <c r="U60" t="s">
        <v>68</v>
      </c>
      <c r="V60" t="s">
        <v>69</v>
      </c>
      <c r="W60">
        <v>13190201</v>
      </c>
      <c r="X60" t="s">
        <v>70</v>
      </c>
      <c r="Y60">
        <v>3102</v>
      </c>
      <c r="Z60" t="s">
        <v>157</v>
      </c>
      <c r="AA60">
        <v>31</v>
      </c>
      <c r="AB60" t="s">
        <v>69</v>
      </c>
      <c r="AC60">
        <v>1</v>
      </c>
      <c r="AD60">
        <v>13637</v>
      </c>
      <c r="AE60" s="1">
        <v>44320.739583333336</v>
      </c>
      <c r="AF60">
        <v>13637</v>
      </c>
      <c r="AG60" s="2">
        <v>44326.541666666664</v>
      </c>
      <c r="AH60">
        <v>99423</v>
      </c>
      <c r="AI60" t="s">
        <v>192</v>
      </c>
      <c r="AJ60">
        <v>1</v>
      </c>
      <c r="AK60" t="s">
        <v>99</v>
      </c>
      <c r="AL60" t="s">
        <v>67</v>
      </c>
      <c r="AM60">
        <v>890303093</v>
      </c>
      <c r="AN60" t="s">
        <v>62</v>
      </c>
      <c r="AU60">
        <v>1113312027</v>
      </c>
      <c r="AV60" t="s">
        <v>172</v>
      </c>
      <c r="AY60">
        <v>0</v>
      </c>
      <c r="AZ60">
        <v>0</v>
      </c>
      <c r="BA60">
        <v>18591</v>
      </c>
      <c r="BB60">
        <v>0</v>
      </c>
      <c r="BC60">
        <v>0</v>
      </c>
      <c r="BD60">
        <v>0</v>
      </c>
      <c r="BE60">
        <v>0</v>
      </c>
      <c r="BF60">
        <v>0</v>
      </c>
      <c r="BG60">
        <v>0</v>
      </c>
      <c r="BH60">
        <v>99423</v>
      </c>
      <c r="BI60">
        <v>0</v>
      </c>
      <c r="BJ60">
        <v>99423</v>
      </c>
    </row>
    <row r="61" spans="1:62" x14ac:dyDescent="0.25">
      <c r="A61">
        <v>112</v>
      </c>
      <c r="B61">
        <v>890303093</v>
      </c>
      <c r="C61" t="s">
        <v>62</v>
      </c>
      <c r="D61" t="s">
        <v>63</v>
      </c>
      <c r="E61">
        <v>1684127</v>
      </c>
      <c r="F61" t="s">
        <v>193</v>
      </c>
      <c r="G61" s="2">
        <v>44314.761805555558</v>
      </c>
      <c r="H61" t="s">
        <v>65</v>
      </c>
      <c r="I61">
        <v>2</v>
      </c>
      <c r="J61" t="s">
        <v>65</v>
      </c>
      <c r="K61">
        <v>2</v>
      </c>
      <c r="L61" t="s">
        <v>96</v>
      </c>
      <c r="M61" s="2">
        <v>44314.761805555558</v>
      </c>
      <c r="N61">
        <v>832</v>
      </c>
      <c r="O61">
        <v>972</v>
      </c>
      <c r="P61">
        <v>972</v>
      </c>
      <c r="Q61">
        <v>112</v>
      </c>
      <c r="R61" t="s">
        <v>67</v>
      </c>
      <c r="S61">
        <v>890303093</v>
      </c>
      <c r="T61" t="s">
        <v>62</v>
      </c>
      <c r="U61" t="s">
        <v>68</v>
      </c>
      <c r="V61" t="s">
        <v>69</v>
      </c>
      <c r="W61">
        <v>13190201</v>
      </c>
      <c r="X61" t="s">
        <v>70</v>
      </c>
      <c r="Y61">
        <v>31</v>
      </c>
      <c r="Z61" t="s">
        <v>69</v>
      </c>
      <c r="AA61">
        <v>31</v>
      </c>
      <c r="AB61" t="s">
        <v>69</v>
      </c>
      <c r="AC61">
        <v>1</v>
      </c>
      <c r="AD61">
        <v>13625</v>
      </c>
      <c r="AE61" s="1">
        <v>44320.674305555556</v>
      </c>
      <c r="AF61">
        <v>13625</v>
      </c>
      <c r="AG61" s="2">
        <v>44320.708333333336</v>
      </c>
      <c r="AH61">
        <v>972</v>
      </c>
      <c r="AI61" t="s">
        <v>194</v>
      </c>
      <c r="AJ61">
        <v>1</v>
      </c>
      <c r="AK61" t="s">
        <v>99</v>
      </c>
      <c r="AL61" t="s">
        <v>67</v>
      </c>
      <c r="AM61">
        <v>890303093</v>
      </c>
      <c r="AN61" t="s">
        <v>62</v>
      </c>
      <c r="AO61">
        <v>821003143</v>
      </c>
      <c r="AP61" t="s">
        <v>67</v>
      </c>
      <c r="AQ61">
        <v>821003143</v>
      </c>
      <c r="AR61" t="s">
        <v>72</v>
      </c>
      <c r="AU61">
        <v>1113309080</v>
      </c>
      <c r="AV61" t="s">
        <v>195</v>
      </c>
      <c r="AY61">
        <v>0</v>
      </c>
      <c r="AZ61">
        <v>0</v>
      </c>
      <c r="BA61">
        <v>0</v>
      </c>
      <c r="BB61">
        <v>0</v>
      </c>
      <c r="BC61">
        <v>0</v>
      </c>
      <c r="BD61">
        <v>0</v>
      </c>
      <c r="BE61">
        <v>0</v>
      </c>
      <c r="BF61">
        <v>0</v>
      </c>
      <c r="BG61">
        <v>0</v>
      </c>
      <c r="BH61">
        <v>972</v>
      </c>
      <c r="BI61">
        <v>0</v>
      </c>
      <c r="BJ61">
        <v>972</v>
      </c>
    </row>
    <row r="62" spans="1:62" x14ac:dyDescent="0.25">
      <c r="A62">
        <v>112</v>
      </c>
      <c r="B62">
        <v>890303093</v>
      </c>
      <c r="C62" t="s">
        <v>62</v>
      </c>
      <c r="D62" t="s">
        <v>63</v>
      </c>
      <c r="E62">
        <v>1684143</v>
      </c>
      <c r="F62" t="s">
        <v>196</v>
      </c>
      <c r="G62" s="2">
        <v>44314.890972222223</v>
      </c>
      <c r="H62" t="s">
        <v>65</v>
      </c>
      <c r="I62">
        <v>2</v>
      </c>
      <c r="J62" t="s">
        <v>65</v>
      </c>
      <c r="K62">
        <v>2</v>
      </c>
      <c r="L62" t="s">
        <v>96</v>
      </c>
      <c r="M62" s="2">
        <v>44314.890972222223</v>
      </c>
      <c r="N62">
        <v>832</v>
      </c>
      <c r="O62">
        <v>63159</v>
      </c>
      <c r="P62">
        <v>63159</v>
      </c>
      <c r="Q62">
        <v>112</v>
      </c>
      <c r="R62" t="s">
        <v>67</v>
      </c>
      <c r="S62">
        <v>890303093</v>
      </c>
      <c r="T62" t="s">
        <v>62</v>
      </c>
      <c r="U62" t="s">
        <v>68</v>
      </c>
      <c r="V62" t="s">
        <v>69</v>
      </c>
      <c r="W62">
        <v>13190201</v>
      </c>
      <c r="X62" t="s">
        <v>70</v>
      </c>
      <c r="Y62">
        <v>31</v>
      </c>
      <c r="Z62" t="s">
        <v>69</v>
      </c>
      <c r="AA62">
        <v>31</v>
      </c>
      <c r="AB62" t="s">
        <v>69</v>
      </c>
      <c r="AC62">
        <v>1</v>
      </c>
      <c r="AD62">
        <v>13625</v>
      </c>
      <c r="AE62" s="1">
        <v>44320.674305555556</v>
      </c>
      <c r="AF62">
        <v>13625</v>
      </c>
      <c r="AG62" s="2">
        <v>44320.708333333336</v>
      </c>
      <c r="AH62">
        <v>63159</v>
      </c>
      <c r="AI62" t="s">
        <v>197</v>
      </c>
      <c r="AJ62">
        <v>1</v>
      </c>
      <c r="AK62" t="s">
        <v>99</v>
      </c>
      <c r="AL62" t="s">
        <v>67</v>
      </c>
      <c r="AM62">
        <v>890303093</v>
      </c>
      <c r="AN62" t="s">
        <v>62</v>
      </c>
      <c r="AO62">
        <v>821003143</v>
      </c>
      <c r="AP62" t="s">
        <v>67</v>
      </c>
      <c r="AQ62">
        <v>821003143</v>
      </c>
      <c r="AR62" t="s">
        <v>72</v>
      </c>
      <c r="AU62">
        <v>1113302164</v>
      </c>
      <c r="AV62" t="s">
        <v>135</v>
      </c>
      <c r="AY62">
        <v>0</v>
      </c>
      <c r="AZ62">
        <v>0</v>
      </c>
      <c r="BA62">
        <v>0</v>
      </c>
      <c r="BB62">
        <v>0</v>
      </c>
      <c r="BC62">
        <v>0</v>
      </c>
      <c r="BD62">
        <v>0</v>
      </c>
      <c r="BE62">
        <v>0</v>
      </c>
      <c r="BF62">
        <v>0</v>
      </c>
      <c r="BG62">
        <v>0</v>
      </c>
      <c r="BH62">
        <v>63159</v>
      </c>
      <c r="BI62">
        <v>0</v>
      </c>
      <c r="BJ62">
        <v>63159</v>
      </c>
    </row>
    <row r="63" spans="1:62" x14ac:dyDescent="0.25">
      <c r="A63">
        <v>112</v>
      </c>
      <c r="B63">
        <v>890303093</v>
      </c>
      <c r="C63" t="s">
        <v>62</v>
      </c>
      <c r="D63" t="s">
        <v>63</v>
      </c>
      <c r="E63">
        <v>1684144</v>
      </c>
      <c r="F63" t="s">
        <v>198</v>
      </c>
      <c r="G63" s="2">
        <v>44314.890972222223</v>
      </c>
      <c r="H63" t="s">
        <v>65</v>
      </c>
      <c r="I63">
        <v>2</v>
      </c>
      <c r="J63" t="s">
        <v>65</v>
      </c>
      <c r="K63">
        <v>2</v>
      </c>
      <c r="L63" t="s">
        <v>96</v>
      </c>
      <c r="M63" s="2">
        <v>44314.890972222223</v>
      </c>
      <c r="N63">
        <v>832</v>
      </c>
      <c r="O63">
        <v>99423</v>
      </c>
      <c r="P63">
        <v>80832</v>
      </c>
      <c r="Q63">
        <v>112</v>
      </c>
      <c r="R63" t="s">
        <v>67</v>
      </c>
      <c r="S63">
        <v>890303093</v>
      </c>
      <c r="T63" t="s">
        <v>62</v>
      </c>
      <c r="U63" t="s">
        <v>68</v>
      </c>
      <c r="V63" t="s">
        <v>69</v>
      </c>
      <c r="W63">
        <v>13190201</v>
      </c>
      <c r="X63" t="s">
        <v>70</v>
      </c>
      <c r="Y63">
        <v>3102</v>
      </c>
      <c r="Z63" t="s">
        <v>157</v>
      </c>
      <c r="AA63">
        <v>31</v>
      </c>
      <c r="AB63" t="s">
        <v>69</v>
      </c>
      <c r="AC63">
        <v>1</v>
      </c>
      <c r="AD63">
        <v>13637</v>
      </c>
      <c r="AE63" s="1">
        <v>44320.739583333336</v>
      </c>
      <c r="AF63">
        <v>13637</v>
      </c>
      <c r="AG63" s="2">
        <v>44326.541666666664</v>
      </c>
      <c r="AH63">
        <v>99423</v>
      </c>
      <c r="AI63" t="s">
        <v>199</v>
      </c>
      <c r="AJ63">
        <v>1</v>
      </c>
      <c r="AK63" t="s">
        <v>99</v>
      </c>
      <c r="AL63" t="s">
        <v>67</v>
      </c>
      <c r="AM63">
        <v>890303093</v>
      </c>
      <c r="AN63" t="s">
        <v>62</v>
      </c>
      <c r="AO63">
        <v>821003143</v>
      </c>
      <c r="AP63" t="s">
        <v>67</v>
      </c>
      <c r="AQ63">
        <v>821003143</v>
      </c>
      <c r="AR63" t="s">
        <v>72</v>
      </c>
      <c r="AU63">
        <v>1113302164</v>
      </c>
      <c r="AV63" t="s">
        <v>135</v>
      </c>
      <c r="AY63">
        <v>0</v>
      </c>
      <c r="AZ63">
        <v>0</v>
      </c>
      <c r="BA63">
        <v>0</v>
      </c>
      <c r="BB63">
        <v>0</v>
      </c>
      <c r="BC63">
        <v>0</v>
      </c>
      <c r="BD63">
        <v>0</v>
      </c>
      <c r="BE63">
        <v>0</v>
      </c>
      <c r="BF63">
        <v>0</v>
      </c>
      <c r="BG63">
        <v>0</v>
      </c>
      <c r="BH63">
        <v>80832</v>
      </c>
      <c r="BI63">
        <v>0</v>
      </c>
      <c r="BJ63">
        <v>80832</v>
      </c>
    </row>
    <row r="64" spans="1:62" x14ac:dyDescent="0.25">
      <c r="A64">
        <v>112</v>
      </c>
      <c r="B64">
        <v>890303093</v>
      </c>
      <c r="C64" t="s">
        <v>62</v>
      </c>
      <c r="D64" t="s">
        <v>63</v>
      </c>
      <c r="E64">
        <v>1688680</v>
      </c>
      <c r="F64" t="s">
        <v>200</v>
      </c>
      <c r="G64" s="2">
        <v>44327.412499999999</v>
      </c>
      <c r="H64" t="s">
        <v>65</v>
      </c>
      <c r="I64">
        <v>2</v>
      </c>
      <c r="J64" t="s">
        <v>65</v>
      </c>
      <c r="K64">
        <v>2</v>
      </c>
      <c r="L64" t="s">
        <v>96</v>
      </c>
      <c r="M64" s="2">
        <v>44327.412499999999</v>
      </c>
      <c r="N64">
        <v>820</v>
      </c>
      <c r="O64">
        <v>5446</v>
      </c>
      <c r="P64">
        <v>5446</v>
      </c>
      <c r="Q64">
        <v>112</v>
      </c>
      <c r="R64" t="s">
        <v>67</v>
      </c>
      <c r="S64">
        <v>890303093</v>
      </c>
      <c r="T64" t="s">
        <v>62</v>
      </c>
      <c r="U64" t="s">
        <v>68</v>
      </c>
      <c r="V64" t="s">
        <v>69</v>
      </c>
      <c r="W64">
        <v>13190201</v>
      </c>
      <c r="X64" t="s">
        <v>70</v>
      </c>
      <c r="Y64">
        <v>31</v>
      </c>
      <c r="Z64" t="s">
        <v>69</v>
      </c>
      <c r="AA64">
        <v>31</v>
      </c>
      <c r="AB64" t="s">
        <v>69</v>
      </c>
      <c r="AC64">
        <v>1</v>
      </c>
      <c r="AD64">
        <v>13752</v>
      </c>
      <c r="AE64" s="1">
        <v>44350.609722222223</v>
      </c>
      <c r="AF64">
        <v>13752</v>
      </c>
      <c r="AG64" s="2">
        <v>44350.625</v>
      </c>
      <c r="AH64">
        <v>5446</v>
      </c>
      <c r="AI64" t="s">
        <v>201</v>
      </c>
      <c r="AJ64">
        <v>1</v>
      </c>
      <c r="AK64" t="s">
        <v>99</v>
      </c>
      <c r="AL64" t="s">
        <v>67</v>
      </c>
      <c r="AM64">
        <v>890303093</v>
      </c>
      <c r="AN64" t="s">
        <v>62</v>
      </c>
      <c r="AO64">
        <v>821003143</v>
      </c>
      <c r="AP64" t="s">
        <v>67</v>
      </c>
      <c r="AQ64">
        <v>821003143</v>
      </c>
      <c r="AR64" t="s">
        <v>72</v>
      </c>
      <c r="AU64">
        <v>94283006</v>
      </c>
      <c r="AV64" t="s">
        <v>202</v>
      </c>
      <c r="AY64">
        <v>0</v>
      </c>
      <c r="AZ64">
        <v>0</v>
      </c>
      <c r="BA64">
        <v>0</v>
      </c>
      <c r="BB64">
        <v>0</v>
      </c>
      <c r="BC64">
        <v>0</v>
      </c>
      <c r="BD64">
        <v>0</v>
      </c>
      <c r="BE64">
        <v>0</v>
      </c>
      <c r="BF64">
        <v>0</v>
      </c>
      <c r="BG64">
        <v>0</v>
      </c>
      <c r="BH64">
        <v>5446</v>
      </c>
      <c r="BI64">
        <v>0</v>
      </c>
      <c r="BJ64">
        <v>5446</v>
      </c>
    </row>
    <row r="65" spans="1:62" x14ac:dyDescent="0.25">
      <c r="A65">
        <v>112</v>
      </c>
      <c r="B65">
        <v>890303093</v>
      </c>
      <c r="C65" t="s">
        <v>62</v>
      </c>
      <c r="D65" t="s">
        <v>63</v>
      </c>
      <c r="E65">
        <v>1690814</v>
      </c>
      <c r="F65" t="s">
        <v>203</v>
      </c>
      <c r="G65" s="2">
        <v>44330.604166666664</v>
      </c>
      <c r="H65" t="s">
        <v>65</v>
      </c>
      <c r="I65">
        <v>2</v>
      </c>
      <c r="J65" t="s">
        <v>65</v>
      </c>
      <c r="K65">
        <v>2</v>
      </c>
      <c r="L65" t="s">
        <v>96</v>
      </c>
      <c r="M65" s="2">
        <v>44330.604166666664</v>
      </c>
      <c r="N65">
        <v>816</v>
      </c>
      <c r="O65">
        <v>5446</v>
      </c>
      <c r="P65">
        <v>5446</v>
      </c>
      <c r="Q65">
        <v>112</v>
      </c>
      <c r="R65" t="s">
        <v>67</v>
      </c>
      <c r="S65">
        <v>890303093</v>
      </c>
      <c r="T65" t="s">
        <v>62</v>
      </c>
      <c r="U65" t="s">
        <v>68</v>
      </c>
      <c r="V65" t="s">
        <v>69</v>
      </c>
      <c r="W65">
        <v>13190201</v>
      </c>
      <c r="X65" t="s">
        <v>70</v>
      </c>
      <c r="Y65">
        <v>31</v>
      </c>
      <c r="Z65" t="s">
        <v>69</v>
      </c>
      <c r="AA65">
        <v>31</v>
      </c>
      <c r="AB65" t="s">
        <v>69</v>
      </c>
      <c r="AC65">
        <v>1</v>
      </c>
      <c r="AD65">
        <v>13752</v>
      </c>
      <c r="AE65" s="1">
        <v>44350.609722222223</v>
      </c>
      <c r="AF65">
        <v>13752</v>
      </c>
      <c r="AG65" s="2">
        <v>44350.625</v>
      </c>
      <c r="AH65">
        <v>5446</v>
      </c>
      <c r="AI65" t="s">
        <v>204</v>
      </c>
      <c r="AJ65">
        <v>1</v>
      </c>
      <c r="AK65" t="s">
        <v>99</v>
      </c>
      <c r="AL65" t="s">
        <v>67</v>
      </c>
      <c r="AM65">
        <v>890303093</v>
      </c>
      <c r="AN65" t="s">
        <v>62</v>
      </c>
      <c r="AO65">
        <v>821003143</v>
      </c>
      <c r="AP65" t="s">
        <v>67</v>
      </c>
      <c r="AQ65">
        <v>821003143</v>
      </c>
      <c r="AR65" t="s">
        <v>72</v>
      </c>
      <c r="AU65">
        <v>94283006</v>
      </c>
      <c r="AV65" t="s">
        <v>202</v>
      </c>
      <c r="AY65">
        <v>0</v>
      </c>
      <c r="AZ65">
        <v>0</v>
      </c>
      <c r="BA65">
        <v>0</v>
      </c>
      <c r="BB65">
        <v>0</v>
      </c>
      <c r="BC65">
        <v>0</v>
      </c>
      <c r="BD65">
        <v>0</v>
      </c>
      <c r="BE65">
        <v>0</v>
      </c>
      <c r="BF65">
        <v>0</v>
      </c>
      <c r="BG65">
        <v>0</v>
      </c>
      <c r="BH65">
        <v>5446</v>
      </c>
      <c r="BI65">
        <v>0</v>
      </c>
      <c r="BJ65">
        <v>5446</v>
      </c>
    </row>
    <row r="66" spans="1:62" x14ac:dyDescent="0.25">
      <c r="A66">
        <v>112</v>
      </c>
      <c r="B66">
        <v>890303093</v>
      </c>
      <c r="C66" t="s">
        <v>62</v>
      </c>
      <c r="D66" t="s">
        <v>63</v>
      </c>
      <c r="E66">
        <v>1694163</v>
      </c>
      <c r="F66" t="s">
        <v>205</v>
      </c>
      <c r="G66" s="2">
        <v>44337.7</v>
      </c>
      <c r="H66" t="s">
        <v>133</v>
      </c>
      <c r="I66">
        <v>4</v>
      </c>
      <c r="J66" t="s">
        <v>133</v>
      </c>
      <c r="K66">
        <v>4</v>
      </c>
      <c r="L66" t="s">
        <v>96</v>
      </c>
      <c r="M66" s="2">
        <v>44337.7</v>
      </c>
      <c r="N66">
        <v>809</v>
      </c>
      <c r="O66">
        <v>99423</v>
      </c>
      <c r="P66">
        <v>99423</v>
      </c>
      <c r="Q66">
        <v>112</v>
      </c>
      <c r="R66" t="s">
        <v>67</v>
      </c>
      <c r="S66">
        <v>890303093</v>
      </c>
      <c r="T66" t="s">
        <v>62</v>
      </c>
      <c r="U66" t="s">
        <v>68</v>
      </c>
      <c r="V66" t="s">
        <v>69</v>
      </c>
      <c r="W66">
        <v>13190201</v>
      </c>
      <c r="X66" t="s">
        <v>70</v>
      </c>
      <c r="Y66">
        <v>3102</v>
      </c>
      <c r="Z66" t="s">
        <v>157</v>
      </c>
      <c r="AA66">
        <v>31</v>
      </c>
      <c r="AB66" t="s">
        <v>69</v>
      </c>
      <c r="AC66">
        <v>1</v>
      </c>
      <c r="AD66">
        <v>13753</v>
      </c>
      <c r="AE66" s="1">
        <v>44350.611111111109</v>
      </c>
      <c r="AF66">
        <v>13753</v>
      </c>
      <c r="AG66" s="2">
        <v>44350.618055555555</v>
      </c>
      <c r="AH66">
        <v>99423</v>
      </c>
      <c r="AI66" t="s">
        <v>206</v>
      </c>
      <c r="AJ66">
        <v>1</v>
      </c>
      <c r="AK66" t="s">
        <v>99</v>
      </c>
      <c r="AL66" t="s">
        <v>67</v>
      </c>
      <c r="AM66">
        <v>890303093</v>
      </c>
      <c r="AN66" t="s">
        <v>62</v>
      </c>
      <c r="AU66">
        <v>1113312027</v>
      </c>
      <c r="AV66" t="s">
        <v>172</v>
      </c>
      <c r="AY66">
        <v>0</v>
      </c>
      <c r="AZ66">
        <v>0</v>
      </c>
      <c r="BA66">
        <v>18591</v>
      </c>
      <c r="BB66">
        <v>0</v>
      </c>
      <c r="BC66">
        <v>0</v>
      </c>
      <c r="BD66">
        <v>0</v>
      </c>
      <c r="BE66">
        <v>0</v>
      </c>
      <c r="BF66">
        <v>0</v>
      </c>
      <c r="BG66">
        <v>0</v>
      </c>
      <c r="BH66">
        <v>99423</v>
      </c>
      <c r="BI66">
        <v>0</v>
      </c>
      <c r="BJ66">
        <v>99423</v>
      </c>
    </row>
    <row r="67" spans="1:62" x14ac:dyDescent="0.25">
      <c r="A67">
        <v>112</v>
      </c>
      <c r="B67">
        <v>890303093</v>
      </c>
      <c r="C67" t="s">
        <v>62</v>
      </c>
      <c r="D67" t="s">
        <v>63</v>
      </c>
      <c r="E67">
        <v>1696840</v>
      </c>
      <c r="F67" t="s">
        <v>207</v>
      </c>
      <c r="G67" s="2">
        <v>44342.707638888889</v>
      </c>
      <c r="H67" t="s">
        <v>133</v>
      </c>
      <c r="I67">
        <v>4</v>
      </c>
      <c r="J67" t="s">
        <v>133</v>
      </c>
      <c r="K67">
        <v>4</v>
      </c>
      <c r="L67" t="s">
        <v>96</v>
      </c>
      <c r="M67" s="2">
        <v>44342.707638888889</v>
      </c>
      <c r="N67">
        <v>804</v>
      </c>
      <c r="O67">
        <v>99423</v>
      </c>
      <c r="P67">
        <v>99423</v>
      </c>
      <c r="Q67">
        <v>112</v>
      </c>
      <c r="R67" t="s">
        <v>67</v>
      </c>
      <c r="S67">
        <v>890303093</v>
      </c>
      <c r="T67" t="s">
        <v>62</v>
      </c>
      <c r="U67" t="s">
        <v>68</v>
      </c>
      <c r="V67" t="s">
        <v>69</v>
      </c>
      <c r="W67">
        <v>13190201</v>
      </c>
      <c r="X67" t="s">
        <v>70</v>
      </c>
      <c r="Y67">
        <v>3102</v>
      </c>
      <c r="Z67" t="s">
        <v>157</v>
      </c>
      <c r="AA67">
        <v>31</v>
      </c>
      <c r="AB67" t="s">
        <v>69</v>
      </c>
      <c r="AC67">
        <v>1</v>
      </c>
      <c r="AD67">
        <v>13753</v>
      </c>
      <c r="AE67" s="1">
        <v>44350.611111111109</v>
      </c>
      <c r="AF67">
        <v>13753</v>
      </c>
      <c r="AG67" s="2">
        <v>44350.618055555555</v>
      </c>
      <c r="AH67">
        <v>99423</v>
      </c>
      <c r="AI67" t="s">
        <v>208</v>
      </c>
      <c r="AJ67">
        <v>1</v>
      </c>
      <c r="AK67" t="s">
        <v>99</v>
      </c>
      <c r="AL67" t="s">
        <v>67</v>
      </c>
      <c r="AM67">
        <v>890303093</v>
      </c>
      <c r="AN67" t="s">
        <v>62</v>
      </c>
      <c r="AO67">
        <v>821003143</v>
      </c>
      <c r="AP67" t="s">
        <v>67</v>
      </c>
      <c r="AQ67">
        <v>821003143</v>
      </c>
      <c r="AR67" t="s">
        <v>72</v>
      </c>
      <c r="AU67">
        <v>52215243</v>
      </c>
      <c r="AV67" t="s">
        <v>209</v>
      </c>
      <c r="AY67">
        <v>0</v>
      </c>
      <c r="AZ67">
        <v>0</v>
      </c>
      <c r="BA67">
        <v>18591</v>
      </c>
      <c r="BB67">
        <v>0</v>
      </c>
      <c r="BC67">
        <v>0</v>
      </c>
      <c r="BD67">
        <v>0</v>
      </c>
      <c r="BE67">
        <v>0</v>
      </c>
      <c r="BF67">
        <v>0</v>
      </c>
      <c r="BG67">
        <v>0</v>
      </c>
      <c r="BH67">
        <v>99423</v>
      </c>
      <c r="BI67">
        <v>0</v>
      </c>
      <c r="BJ67">
        <v>99423</v>
      </c>
    </row>
    <row r="68" spans="1:62" x14ac:dyDescent="0.25">
      <c r="A68">
        <v>112</v>
      </c>
      <c r="B68">
        <v>890303093</v>
      </c>
      <c r="C68" t="s">
        <v>62</v>
      </c>
      <c r="D68" t="s">
        <v>63</v>
      </c>
      <c r="E68">
        <v>1697397</v>
      </c>
      <c r="F68" t="s">
        <v>210</v>
      </c>
      <c r="G68" s="2">
        <v>44343.597222222219</v>
      </c>
      <c r="H68" t="s">
        <v>133</v>
      </c>
      <c r="I68">
        <v>4</v>
      </c>
      <c r="J68" t="s">
        <v>133</v>
      </c>
      <c r="K68">
        <v>4</v>
      </c>
      <c r="L68" t="s">
        <v>96</v>
      </c>
      <c r="M68" s="2">
        <v>44343.597222222219</v>
      </c>
      <c r="N68">
        <v>803</v>
      </c>
      <c r="O68">
        <v>99423</v>
      </c>
      <c r="P68">
        <v>99423</v>
      </c>
      <c r="Q68">
        <v>112</v>
      </c>
      <c r="R68" t="s">
        <v>67</v>
      </c>
      <c r="S68">
        <v>890303093</v>
      </c>
      <c r="T68" t="s">
        <v>62</v>
      </c>
      <c r="U68" t="s">
        <v>68</v>
      </c>
      <c r="V68" t="s">
        <v>69</v>
      </c>
      <c r="W68">
        <v>13190201</v>
      </c>
      <c r="X68" t="s">
        <v>70</v>
      </c>
      <c r="Y68">
        <v>3102</v>
      </c>
      <c r="Z68" t="s">
        <v>157</v>
      </c>
      <c r="AA68">
        <v>31</v>
      </c>
      <c r="AB68" t="s">
        <v>69</v>
      </c>
      <c r="AC68">
        <v>1</v>
      </c>
      <c r="AD68">
        <v>13753</v>
      </c>
      <c r="AE68" s="1">
        <v>44350.611111111109</v>
      </c>
      <c r="AF68">
        <v>13753</v>
      </c>
      <c r="AG68" s="2">
        <v>44350.618055555555</v>
      </c>
      <c r="AH68">
        <v>99423</v>
      </c>
      <c r="AI68" t="s">
        <v>211</v>
      </c>
      <c r="AJ68">
        <v>1</v>
      </c>
      <c r="AK68" t="s">
        <v>99</v>
      </c>
      <c r="AL68" t="s">
        <v>67</v>
      </c>
      <c r="AM68">
        <v>890303093</v>
      </c>
      <c r="AN68" t="s">
        <v>62</v>
      </c>
      <c r="AU68">
        <v>1113312027</v>
      </c>
      <c r="AV68" t="s">
        <v>172</v>
      </c>
      <c r="AY68">
        <v>0</v>
      </c>
      <c r="AZ68">
        <v>0</v>
      </c>
      <c r="BA68">
        <v>18591</v>
      </c>
      <c r="BB68">
        <v>0</v>
      </c>
      <c r="BC68">
        <v>0</v>
      </c>
      <c r="BD68">
        <v>0</v>
      </c>
      <c r="BE68">
        <v>0</v>
      </c>
      <c r="BF68">
        <v>0</v>
      </c>
      <c r="BG68">
        <v>0</v>
      </c>
      <c r="BH68">
        <v>99423</v>
      </c>
      <c r="BI68">
        <v>0</v>
      </c>
      <c r="BJ68">
        <v>99423</v>
      </c>
    </row>
    <row r="69" spans="1:62" x14ac:dyDescent="0.25">
      <c r="A69">
        <v>112</v>
      </c>
      <c r="B69">
        <v>890303093</v>
      </c>
      <c r="C69" t="s">
        <v>62</v>
      </c>
      <c r="D69" t="s">
        <v>63</v>
      </c>
      <c r="E69">
        <v>1698323</v>
      </c>
      <c r="F69" t="s">
        <v>212</v>
      </c>
      <c r="G69" s="2">
        <v>44345.121527777781</v>
      </c>
      <c r="H69" t="s">
        <v>133</v>
      </c>
      <c r="I69">
        <v>4</v>
      </c>
      <c r="J69" t="s">
        <v>133</v>
      </c>
      <c r="K69">
        <v>4</v>
      </c>
      <c r="L69" t="s">
        <v>96</v>
      </c>
      <c r="M69" s="2">
        <v>44345.121527777781</v>
      </c>
      <c r="N69">
        <v>802</v>
      </c>
      <c r="O69">
        <v>5112141</v>
      </c>
      <c r="P69">
        <v>197876</v>
      </c>
      <c r="Q69">
        <v>112</v>
      </c>
      <c r="R69" t="s">
        <v>67</v>
      </c>
      <c r="S69">
        <v>890303093</v>
      </c>
      <c r="T69" t="s">
        <v>62</v>
      </c>
      <c r="U69" t="s">
        <v>68</v>
      </c>
      <c r="V69" t="s">
        <v>69</v>
      </c>
      <c r="W69">
        <v>13190201</v>
      </c>
      <c r="X69" t="s">
        <v>70</v>
      </c>
      <c r="Y69">
        <v>31</v>
      </c>
      <c r="Z69" t="s">
        <v>69</v>
      </c>
      <c r="AA69">
        <v>31</v>
      </c>
      <c r="AB69" t="s">
        <v>69</v>
      </c>
      <c r="AC69">
        <v>1</v>
      </c>
      <c r="AD69">
        <v>13752</v>
      </c>
      <c r="AE69" s="1">
        <v>44350.609722222223</v>
      </c>
      <c r="AF69">
        <v>13752</v>
      </c>
      <c r="AG69" s="2">
        <v>44350.625</v>
      </c>
      <c r="AH69">
        <v>5112141</v>
      </c>
      <c r="AI69" t="s">
        <v>213</v>
      </c>
      <c r="AJ69">
        <v>1</v>
      </c>
      <c r="AK69" t="s">
        <v>99</v>
      </c>
      <c r="AL69" t="s">
        <v>67</v>
      </c>
      <c r="AM69">
        <v>890303093</v>
      </c>
      <c r="AN69" t="s">
        <v>62</v>
      </c>
      <c r="AO69">
        <v>821003143</v>
      </c>
      <c r="AP69" t="s">
        <v>67</v>
      </c>
      <c r="AQ69">
        <v>821003143</v>
      </c>
      <c r="AR69" t="s">
        <v>72</v>
      </c>
      <c r="AU69">
        <v>1113309109</v>
      </c>
      <c r="AV69" t="s">
        <v>175</v>
      </c>
      <c r="AY69">
        <v>0</v>
      </c>
      <c r="AZ69">
        <v>0</v>
      </c>
      <c r="BA69">
        <v>197876</v>
      </c>
      <c r="BB69">
        <v>0</v>
      </c>
      <c r="BC69">
        <v>0</v>
      </c>
      <c r="BD69">
        <v>0</v>
      </c>
      <c r="BE69">
        <v>0</v>
      </c>
      <c r="BF69">
        <v>0</v>
      </c>
      <c r="BG69">
        <v>0</v>
      </c>
      <c r="BH69">
        <v>197876</v>
      </c>
      <c r="BI69">
        <v>0</v>
      </c>
      <c r="BJ69">
        <v>197876</v>
      </c>
    </row>
    <row r="70" spans="1:62" x14ac:dyDescent="0.25">
      <c r="A70">
        <v>112</v>
      </c>
      <c r="B70">
        <v>890303093</v>
      </c>
      <c r="C70" t="s">
        <v>62</v>
      </c>
      <c r="D70" t="s">
        <v>63</v>
      </c>
      <c r="E70">
        <v>1700213</v>
      </c>
      <c r="F70" t="s">
        <v>214</v>
      </c>
      <c r="G70" s="2">
        <v>44348.813888888886</v>
      </c>
      <c r="H70" t="s">
        <v>65</v>
      </c>
      <c r="I70">
        <v>2</v>
      </c>
      <c r="J70" t="s">
        <v>65</v>
      </c>
      <c r="K70">
        <v>2</v>
      </c>
      <c r="L70" t="s">
        <v>96</v>
      </c>
      <c r="M70" s="2">
        <v>44348.813888888886</v>
      </c>
      <c r="N70">
        <v>798</v>
      </c>
      <c r="O70">
        <v>115972</v>
      </c>
      <c r="P70">
        <v>115972</v>
      </c>
      <c r="Q70">
        <v>112</v>
      </c>
      <c r="R70" t="s">
        <v>67</v>
      </c>
      <c r="S70">
        <v>890303093</v>
      </c>
      <c r="T70" t="s">
        <v>62</v>
      </c>
      <c r="U70" t="s">
        <v>68</v>
      </c>
      <c r="V70" t="s">
        <v>69</v>
      </c>
      <c r="W70">
        <v>13190201</v>
      </c>
      <c r="X70" t="s">
        <v>70</v>
      </c>
      <c r="Y70">
        <v>31</v>
      </c>
      <c r="Z70" t="s">
        <v>69</v>
      </c>
      <c r="AA70">
        <v>31</v>
      </c>
      <c r="AB70" t="s">
        <v>69</v>
      </c>
      <c r="AC70">
        <v>1</v>
      </c>
      <c r="AD70">
        <v>13834</v>
      </c>
      <c r="AE70" s="1">
        <v>44383.732638888891</v>
      </c>
      <c r="AF70">
        <v>13834</v>
      </c>
      <c r="AG70" s="2">
        <v>44384.333333333336</v>
      </c>
      <c r="AH70">
        <v>115972</v>
      </c>
      <c r="AI70" t="s">
        <v>215</v>
      </c>
      <c r="AJ70">
        <v>1</v>
      </c>
      <c r="AK70" t="s">
        <v>99</v>
      </c>
      <c r="AL70" t="s">
        <v>67</v>
      </c>
      <c r="AM70">
        <v>890303093</v>
      </c>
      <c r="AN70" t="s">
        <v>62</v>
      </c>
      <c r="AO70">
        <v>821003143</v>
      </c>
      <c r="AP70" t="s">
        <v>67</v>
      </c>
      <c r="AQ70">
        <v>821003143</v>
      </c>
      <c r="AR70" t="s">
        <v>72</v>
      </c>
      <c r="AU70">
        <v>1113304146</v>
      </c>
      <c r="AV70" t="s">
        <v>164</v>
      </c>
      <c r="AY70">
        <v>0</v>
      </c>
      <c r="AZ70">
        <v>0</v>
      </c>
      <c r="BA70">
        <v>0</v>
      </c>
      <c r="BB70">
        <v>0</v>
      </c>
      <c r="BC70">
        <v>0</v>
      </c>
      <c r="BD70">
        <v>0</v>
      </c>
      <c r="BE70">
        <v>0</v>
      </c>
      <c r="BF70">
        <v>0</v>
      </c>
      <c r="BG70">
        <v>0</v>
      </c>
      <c r="BH70">
        <v>115972</v>
      </c>
      <c r="BI70">
        <v>0</v>
      </c>
      <c r="BJ70">
        <v>115972</v>
      </c>
    </row>
    <row r="71" spans="1:62" x14ac:dyDescent="0.25">
      <c r="A71">
        <v>112</v>
      </c>
      <c r="B71">
        <v>890303093</v>
      </c>
      <c r="C71" t="s">
        <v>62</v>
      </c>
      <c r="D71" t="s">
        <v>63</v>
      </c>
      <c r="E71">
        <v>1701890</v>
      </c>
      <c r="F71" t="s">
        <v>216</v>
      </c>
      <c r="G71" s="2">
        <v>44349.696527777778</v>
      </c>
      <c r="H71" t="s">
        <v>65</v>
      </c>
      <c r="I71">
        <v>2</v>
      </c>
      <c r="J71" t="s">
        <v>65</v>
      </c>
      <c r="K71">
        <v>2</v>
      </c>
      <c r="L71" t="s">
        <v>96</v>
      </c>
      <c r="M71" s="2">
        <v>44349.696527777778</v>
      </c>
      <c r="N71">
        <v>797</v>
      </c>
      <c r="O71">
        <v>4241931</v>
      </c>
      <c r="P71">
        <v>4241931</v>
      </c>
      <c r="Q71">
        <v>112</v>
      </c>
      <c r="R71" t="s">
        <v>67</v>
      </c>
      <c r="S71">
        <v>890303093</v>
      </c>
      <c r="T71" t="s">
        <v>62</v>
      </c>
      <c r="U71" t="s">
        <v>68</v>
      </c>
      <c r="V71" t="s">
        <v>69</v>
      </c>
      <c r="W71">
        <v>13190201</v>
      </c>
      <c r="X71" t="s">
        <v>70</v>
      </c>
      <c r="Y71">
        <v>31</v>
      </c>
      <c r="Z71" t="s">
        <v>69</v>
      </c>
      <c r="AA71">
        <v>31</v>
      </c>
      <c r="AB71" t="s">
        <v>69</v>
      </c>
      <c r="AC71">
        <v>1</v>
      </c>
      <c r="AD71">
        <v>13834</v>
      </c>
      <c r="AE71" s="1">
        <v>44383.732638888891</v>
      </c>
      <c r="AF71">
        <v>13834</v>
      </c>
      <c r="AG71" s="2">
        <v>44384.333333333336</v>
      </c>
      <c r="AH71">
        <v>4241931</v>
      </c>
      <c r="AI71" t="s">
        <v>217</v>
      </c>
      <c r="AJ71">
        <v>1</v>
      </c>
      <c r="AK71" t="s">
        <v>99</v>
      </c>
      <c r="AL71" t="s">
        <v>67</v>
      </c>
      <c r="AM71">
        <v>890303093</v>
      </c>
      <c r="AN71" t="s">
        <v>62</v>
      </c>
      <c r="AO71">
        <v>821003143</v>
      </c>
      <c r="AP71" t="s">
        <v>67</v>
      </c>
      <c r="AQ71">
        <v>821003143</v>
      </c>
      <c r="AR71" t="s">
        <v>72</v>
      </c>
      <c r="AU71">
        <v>94286367</v>
      </c>
      <c r="AV71" t="s">
        <v>218</v>
      </c>
      <c r="AY71">
        <v>0</v>
      </c>
      <c r="AZ71">
        <v>0</v>
      </c>
      <c r="BA71">
        <v>0</v>
      </c>
      <c r="BB71">
        <v>0</v>
      </c>
      <c r="BC71">
        <v>0</v>
      </c>
      <c r="BD71">
        <v>0</v>
      </c>
      <c r="BE71">
        <v>0</v>
      </c>
      <c r="BF71">
        <v>0</v>
      </c>
      <c r="BG71">
        <v>0</v>
      </c>
      <c r="BH71">
        <v>4241931</v>
      </c>
      <c r="BI71">
        <v>0</v>
      </c>
      <c r="BJ71">
        <v>4241931</v>
      </c>
    </row>
    <row r="72" spans="1:62" x14ac:dyDescent="0.25">
      <c r="A72">
        <v>112</v>
      </c>
      <c r="B72">
        <v>890303093</v>
      </c>
      <c r="C72" t="s">
        <v>62</v>
      </c>
      <c r="D72" t="s">
        <v>63</v>
      </c>
      <c r="E72">
        <v>1701891</v>
      </c>
      <c r="F72" t="s">
        <v>219</v>
      </c>
      <c r="G72" s="2">
        <v>44349.696527777778</v>
      </c>
      <c r="H72" t="s">
        <v>65</v>
      </c>
      <c r="I72">
        <v>2</v>
      </c>
      <c r="J72" t="s">
        <v>65</v>
      </c>
      <c r="K72">
        <v>2</v>
      </c>
      <c r="L72" t="s">
        <v>96</v>
      </c>
      <c r="M72" s="2">
        <v>44349.696527777778</v>
      </c>
      <c r="N72">
        <v>797</v>
      </c>
      <c r="O72">
        <v>198846</v>
      </c>
      <c r="P72">
        <v>198846</v>
      </c>
      <c r="Q72">
        <v>112</v>
      </c>
      <c r="R72" t="s">
        <v>67</v>
      </c>
      <c r="S72">
        <v>890303093</v>
      </c>
      <c r="T72" t="s">
        <v>62</v>
      </c>
      <c r="U72" t="s">
        <v>68</v>
      </c>
      <c r="V72" t="s">
        <v>69</v>
      </c>
      <c r="W72">
        <v>13190201</v>
      </c>
      <c r="X72" t="s">
        <v>70</v>
      </c>
      <c r="Y72">
        <v>3102</v>
      </c>
      <c r="Z72" t="s">
        <v>157</v>
      </c>
      <c r="AA72">
        <v>31</v>
      </c>
      <c r="AB72" t="s">
        <v>69</v>
      </c>
      <c r="AC72">
        <v>1</v>
      </c>
      <c r="AD72">
        <v>13835</v>
      </c>
      <c r="AE72" s="1">
        <v>44383.743055555555</v>
      </c>
      <c r="AF72">
        <v>13835</v>
      </c>
      <c r="AG72" s="2">
        <v>44383.791666666664</v>
      </c>
      <c r="AH72">
        <v>198846</v>
      </c>
      <c r="AI72" t="s">
        <v>220</v>
      </c>
      <c r="AJ72">
        <v>1</v>
      </c>
      <c r="AK72" t="s">
        <v>99</v>
      </c>
      <c r="AL72" t="s">
        <v>67</v>
      </c>
      <c r="AM72">
        <v>890303093</v>
      </c>
      <c r="AN72" t="s">
        <v>62</v>
      </c>
      <c r="AO72">
        <v>821003143</v>
      </c>
      <c r="AP72" t="s">
        <v>67</v>
      </c>
      <c r="AQ72">
        <v>821003143</v>
      </c>
      <c r="AR72" t="s">
        <v>72</v>
      </c>
      <c r="AU72">
        <v>94286367</v>
      </c>
      <c r="AV72" t="s">
        <v>218</v>
      </c>
      <c r="AY72">
        <v>0</v>
      </c>
      <c r="AZ72">
        <v>0</v>
      </c>
      <c r="BA72">
        <v>0</v>
      </c>
      <c r="BB72">
        <v>0</v>
      </c>
      <c r="BC72">
        <v>0</v>
      </c>
      <c r="BD72">
        <v>0</v>
      </c>
      <c r="BE72">
        <v>0</v>
      </c>
      <c r="BF72">
        <v>0</v>
      </c>
      <c r="BG72">
        <v>0</v>
      </c>
      <c r="BH72">
        <v>198846</v>
      </c>
      <c r="BI72">
        <v>0</v>
      </c>
      <c r="BJ72">
        <v>198846</v>
      </c>
    </row>
    <row r="73" spans="1:62" x14ac:dyDescent="0.25">
      <c r="A73">
        <v>112</v>
      </c>
      <c r="B73">
        <v>890303093</v>
      </c>
      <c r="C73" t="s">
        <v>62</v>
      </c>
      <c r="D73" t="s">
        <v>63</v>
      </c>
      <c r="E73">
        <v>1704499</v>
      </c>
      <c r="F73" t="s">
        <v>221</v>
      </c>
      <c r="G73" s="2">
        <v>44355.329861111109</v>
      </c>
      <c r="H73" t="s">
        <v>65</v>
      </c>
      <c r="I73">
        <v>2</v>
      </c>
      <c r="J73" t="s">
        <v>65</v>
      </c>
      <c r="K73">
        <v>2</v>
      </c>
      <c r="L73" t="s">
        <v>96</v>
      </c>
      <c r="M73" s="2">
        <v>44355.329861111109</v>
      </c>
      <c r="N73">
        <v>792</v>
      </c>
      <c r="O73">
        <v>66946</v>
      </c>
      <c r="P73">
        <v>66946</v>
      </c>
      <c r="Q73">
        <v>112</v>
      </c>
      <c r="R73" t="s">
        <v>67</v>
      </c>
      <c r="S73">
        <v>890303093</v>
      </c>
      <c r="T73" t="s">
        <v>62</v>
      </c>
      <c r="U73" t="s">
        <v>68</v>
      </c>
      <c r="V73" t="s">
        <v>69</v>
      </c>
      <c r="W73">
        <v>13190201</v>
      </c>
      <c r="X73" t="s">
        <v>70</v>
      </c>
      <c r="Y73">
        <v>31</v>
      </c>
      <c r="Z73" t="s">
        <v>69</v>
      </c>
      <c r="AA73">
        <v>31</v>
      </c>
      <c r="AB73" t="s">
        <v>69</v>
      </c>
      <c r="AC73">
        <v>1</v>
      </c>
      <c r="AD73">
        <v>13834</v>
      </c>
      <c r="AE73" s="1">
        <v>44383.732638888891</v>
      </c>
      <c r="AF73">
        <v>13834</v>
      </c>
      <c r="AG73" s="2">
        <v>44384.333333333336</v>
      </c>
      <c r="AH73">
        <v>66946</v>
      </c>
      <c r="AI73" t="s">
        <v>222</v>
      </c>
      <c r="AJ73">
        <v>1</v>
      </c>
      <c r="AK73" t="s">
        <v>99</v>
      </c>
      <c r="AL73" t="s">
        <v>67</v>
      </c>
      <c r="AM73">
        <v>890303093</v>
      </c>
      <c r="AN73" t="s">
        <v>62</v>
      </c>
      <c r="AO73">
        <v>821003143</v>
      </c>
      <c r="AP73" t="s">
        <v>67</v>
      </c>
      <c r="AQ73">
        <v>821003143</v>
      </c>
      <c r="AR73" t="s">
        <v>72</v>
      </c>
      <c r="AU73">
        <v>1113309080</v>
      </c>
      <c r="AV73" t="s">
        <v>195</v>
      </c>
      <c r="AY73">
        <v>0</v>
      </c>
      <c r="AZ73">
        <v>0</v>
      </c>
      <c r="BA73">
        <v>0</v>
      </c>
      <c r="BB73">
        <v>0</v>
      </c>
      <c r="BC73">
        <v>0</v>
      </c>
      <c r="BD73">
        <v>0</v>
      </c>
      <c r="BE73">
        <v>0</v>
      </c>
      <c r="BF73">
        <v>0</v>
      </c>
      <c r="BG73">
        <v>0</v>
      </c>
      <c r="BH73">
        <v>66946</v>
      </c>
      <c r="BI73">
        <v>0</v>
      </c>
      <c r="BJ73">
        <v>66946</v>
      </c>
    </row>
    <row r="74" spans="1:62" x14ac:dyDescent="0.25">
      <c r="A74">
        <v>112</v>
      </c>
      <c r="B74">
        <v>890303093</v>
      </c>
      <c r="C74" t="s">
        <v>62</v>
      </c>
      <c r="D74" t="s">
        <v>63</v>
      </c>
      <c r="E74">
        <v>1704500</v>
      </c>
      <c r="F74" t="s">
        <v>223</v>
      </c>
      <c r="G74" s="2">
        <v>44355.329861111109</v>
      </c>
      <c r="H74" t="s">
        <v>65</v>
      </c>
      <c r="I74">
        <v>2</v>
      </c>
      <c r="J74" t="s">
        <v>65</v>
      </c>
      <c r="K74">
        <v>2</v>
      </c>
      <c r="L74" t="s">
        <v>96</v>
      </c>
      <c r="M74" s="2">
        <v>44355.329861111109</v>
      </c>
      <c r="N74">
        <v>792</v>
      </c>
      <c r="O74">
        <v>99423</v>
      </c>
      <c r="P74">
        <v>99423</v>
      </c>
      <c r="Q74">
        <v>112</v>
      </c>
      <c r="R74" t="s">
        <v>67</v>
      </c>
      <c r="S74">
        <v>890303093</v>
      </c>
      <c r="T74" t="s">
        <v>62</v>
      </c>
      <c r="U74" t="s">
        <v>68</v>
      </c>
      <c r="V74" t="s">
        <v>69</v>
      </c>
      <c r="W74">
        <v>13190201</v>
      </c>
      <c r="X74" t="s">
        <v>70</v>
      </c>
      <c r="Y74">
        <v>3102</v>
      </c>
      <c r="Z74" t="s">
        <v>157</v>
      </c>
      <c r="AA74">
        <v>31</v>
      </c>
      <c r="AB74" t="s">
        <v>69</v>
      </c>
      <c r="AC74">
        <v>1</v>
      </c>
      <c r="AD74">
        <v>13835</v>
      </c>
      <c r="AE74" s="1">
        <v>44383.743055555555</v>
      </c>
      <c r="AF74">
        <v>13835</v>
      </c>
      <c r="AG74" s="2">
        <v>44383.791666666664</v>
      </c>
      <c r="AH74">
        <v>99423</v>
      </c>
      <c r="AI74" t="s">
        <v>224</v>
      </c>
      <c r="AJ74">
        <v>1</v>
      </c>
      <c r="AK74" t="s">
        <v>99</v>
      </c>
      <c r="AL74" t="s">
        <v>67</v>
      </c>
      <c r="AM74">
        <v>890303093</v>
      </c>
      <c r="AN74" t="s">
        <v>62</v>
      </c>
      <c r="AO74">
        <v>821003143</v>
      </c>
      <c r="AP74" t="s">
        <v>67</v>
      </c>
      <c r="AQ74">
        <v>821003143</v>
      </c>
      <c r="AR74" t="s">
        <v>72</v>
      </c>
      <c r="AU74">
        <v>1113309080</v>
      </c>
      <c r="AV74" t="s">
        <v>195</v>
      </c>
      <c r="AY74">
        <v>0</v>
      </c>
      <c r="AZ74">
        <v>0</v>
      </c>
      <c r="BA74">
        <v>0</v>
      </c>
      <c r="BB74">
        <v>0</v>
      </c>
      <c r="BC74">
        <v>0</v>
      </c>
      <c r="BD74">
        <v>0</v>
      </c>
      <c r="BE74">
        <v>0</v>
      </c>
      <c r="BF74">
        <v>0</v>
      </c>
      <c r="BG74">
        <v>0</v>
      </c>
      <c r="BH74">
        <v>99423</v>
      </c>
      <c r="BI74">
        <v>0</v>
      </c>
      <c r="BJ74">
        <v>99423</v>
      </c>
    </row>
    <row r="75" spans="1:62" x14ac:dyDescent="0.25">
      <c r="A75">
        <v>112</v>
      </c>
      <c r="B75">
        <v>890303093</v>
      </c>
      <c r="C75" t="s">
        <v>62</v>
      </c>
      <c r="D75" t="s">
        <v>63</v>
      </c>
      <c r="E75">
        <v>1707278</v>
      </c>
      <c r="F75" t="s">
        <v>225</v>
      </c>
      <c r="G75" s="2">
        <v>44358.518750000003</v>
      </c>
      <c r="H75" t="s">
        <v>65</v>
      </c>
      <c r="I75">
        <v>2</v>
      </c>
      <c r="J75" t="s">
        <v>65</v>
      </c>
      <c r="K75">
        <v>2</v>
      </c>
      <c r="L75" t="s">
        <v>96</v>
      </c>
      <c r="M75" s="2">
        <v>44358.518750000003</v>
      </c>
      <c r="N75">
        <v>788</v>
      </c>
      <c r="O75">
        <v>2290310</v>
      </c>
      <c r="P75">
        <v>2076610</v>
      </c>
      <c r="Q75">
        <v>112</v>
      </c>
      <c r="R75" t="s">
        <v>67</v>
      </c>
      <c r="S75">
        <v>890303093</v>
      </c>
      <c r="T75" t="s">
        <v>62</v>
      </c>
      <c r="U75" t="s">
        <v>68</v>
      </c>
      <c r="V75" t="s">
        <v>69</v>
      </c>
      <c r="W75">
        <v>13190201</v>
      </c>
      <c r="X75" t="s">
        <v>70</v>
      </c>
      <c r="Y75">
        <v>31</v>
      </c>
      <c r="Z75" t="s">
        <v>69</v>
      </c>
      <c r="AA75">
        <v>31</v>
      </c>
      <c r="AB75" t="s">
        <v>69</v>
      </c>
      <c r="AC75">
        <v>1</v>
      </c>
      <c r="AD75">
        <v>13834</v>
      </c>
      <c r="AE75" s="1">
        <v>44383.732638888891</v>
      </c>
      <c r="AF75">
        <v>13834</v>
      </c>
      <c r="AG75" s="2">
        <v>44384.333333333336</v>
      </c>
      <c r="AH75">
        <v>2076610</v>
      </c>
      <c r="AI75" t="s">
        <v>226</v>
      </c>
      <c r="AJ75">
        <v>1</v>
      </c>
      <c r="AK75" t="s">
        <v>99</v>
      </c>
      <c r="AL75" t="s">
        <v>67</v>
      </c>
      <c r="AM75">
        <v>890303093</v>
      </c>
      <c r="AN75" t="s">
        <v>62</v>
      </c>
      <c r="AO75">
        <v>821003143</v>
      </c>
      <c r="AP75" t="s">
        <v>67</v>
      </c>
      <c r="AQ75">
        <v>821003143</v>
      </c>
      <c r="AR75" t="s">
        <v>72</v>
      </c>
      <c r="AU75">
        <v>94286367</v>
      </c>
      <c r="AV75" t="s">
        <v>218</v>
      </c>
      <c r="AY75">
        <v>0</v>
      </c>
      <c r="AZ75">
        <v>0</v>
      </c>
      <c r="BA75">
        <v>0</v>
      </c>
      <c r="BB75">
        <v>0</v>
      </c>
      <c r="BC75">
        <v>0</v>
      </c>
      <c r="BD75">
        <v>0</v>
      </c>
      <c r="BE75">
        <v>0</v>
      </c>
      <c r="BF75">
        <v>0</v>
      </c>
      <c r="BG75">
        <v>0</v>
      </c>
      <c r="BH75">
        <v>2076610</v>
      </c>
      <c r="BI75">
        <v>0</v>
      </c>
      <c r="BJ75">
        <v>2076610</v>
      </c>
    </row>
    <row r="76" spans="1:62" x14ac:dyDescent="0.25">
      <c r="A76">
        <v>112</v>
      </c>
      <c r="B76">
        <v>890303093</v>
      </c>
      <c r="C76" t="s">
        <v>62</v>
      </c>
      <c r="D76" t="s">
        <v>63</v>
      </c>
      <c r="E76">
        <v>1707279</v>
      </c>
      <c r="F76" t="s">
        <v>227</v>
      </c>
      <c r="G76" s="2">
        <v>44358.518750000003</v>
      </c>
      <c r="H76" t="s">
        <v>65</v>
      </c>
      <c r="I76">
        <v>2</v>
      </c>
      <c r="J76" t="s">
        <v>65</v>
      </c>
      <c r="K76">
        <v>2</v>
      </c>
      <c r="L76" t="s">
        <v>96</v>
      </c>
      <c r="M76" s="2">
        <v>44358.518750000003</v>
      </c>
      <c r="N76">
        <v>788</v>
      </c>
      <c r="O76">
        <v>99423</v>
      </c>
      <c r="P76">
        <v>99423</v>
      </c>
      <c r="Q76">
        <v>112</v>
      </c>
      <c r="R76" t="s">
        <v>67</v>
      </c>
      <c r="S76">
        <v>890303093</v>
      </c>
      <c r="T76" t="s">
        <v>62</v>
      </c>
      <c r="U76" t="s">
        <v>68</v>
      </c>
      <c r="V76" t="s">
        <v>69</v>
      </c>
      <c r="W76">
        <v>13190201</v>
      </c>
      <c r="X76" t="s">
        <v>70</v>
      </c>
      <c r="Y76">
        <v>3102</v>
      </c>
      <c r="Z76" t="s">
        <v>157</v>
      </c>
      <c r="AA76">
        <v>31</v>
      </c>
      <c r="AB76" t="s">
        <v>69</v>
      </c>
      <c r="AC76">
        <v>1</v>
      </c>
      <c r="AD76">
        <v>13835</v>
      </c>
      <c r="AE76" s="1">
        <v>44383.743055555555</v>
      </c>
      <c r="AF76">
        <v>13835</v>
      </c>
      <c r="AG76" s="2">
        <v>44383.791666666664</v>
      </c>
      <c r="AH76">
        <v>99423</v>
      </c>
      <c r="AI76" t="s">
        <v>228</v>
      </c>
      <c r="AJ76">
        <v>1</v>
      </c>
      <c r="AK76" t="s">
        <v>99</v>
      </c>
      <c r="AL76" t="s">
        <v>67</v>
      </c>
      <c r="AM76">
        <v>890303093</v>
      </c>
      <c r="AN76" t="s">
        <v>62</v>
      </c>
      <c r="AO76">
        <v>821003143</v>
      </c>
      <c r="AP76" t="s">
        <v>67</v>
      </c>
      <c r="AQ76">
        <v>821003143</v>
      </c>
      <c r="AR76" t="s">
        <v>72</v>
      </c>
      <c r="AU76">
        <v>94286367</v>
      </c>
      <c r="AV76" t="s">
        <v>218</v>
      </c>
      <c r="AY76">
        <v>0</v>
      </c>
      <c r="AZ76">
        <v>0</v>
      </c>
      <c r="BA76">
        <v>0</v>
      </c>
      <c r="BB76">
        <v>0</v>
      </c>
      <c r="BC76">
        <v>0</v>
      </c>
      <c r="BD76">
        <v>0</v>
      </c>
      <c r="BE76">
        <v>0</v>
      </c>
      <c r="BF76">
        <v>0</v>
      </c>
      <c r="BG76">
        <v>0</v>
      </c>
      <c r="BH76">
        <v>99423</v>
      </c>
      <c r="BI76">
        <v>0</v>
      </c>
      <c r="BJ76">
        <v>99423</v>
      </c>
    </row>
    <row r="77" spans="1:62" x14ac:dyDescent="0.25">
      <c r="A77">
        <v>112</v>
      </c>
      <c r="B77">
        <v>890303093</v>
      </c>
      <c r="C77" t="s">
        <v>62</v>
      </c>
      <c r="D77" t="s">
        <v>63</v>
      </c>
      <c r="E77">
        <v>1708966</v>
      </c>
      <c r="F77" t="s">
        <v>229</v>
      </c>
      <c r="G77" s="2">
        <v>44363.138888888891</v>
      </c>
      <c r="H77" t="s">
        <v>65</v>
      </c>
      <c r="I77">
        <v>2</v>
      </c>
      <c r="J77" t="s">
        <v>65</v>
      </c>
      <c r="K77">
        <v>2</v>
      </c>
      <c r="L77" t="s">
        <v>96</v>
      </c>
      <c r="M77" s="2">
        <v>44363.138888888891</v>
      </c>
      <c r="N77">
        <v>784</v>
      </c>
      <c r="O77">
        <v>59840</v>
      </c>
      <c r="P77">
        <v>59840</v>
      </c>
      <c r="Q77">
        <v>112</v>
      </c>
      <c r="R77" t="s">
        <v>67</v>
      </c>
      <c r="S77">
        <v>890303093</v>
      </c>
      <c r="T77" t="s">
        <v>62</v>
      </c>
      <c r="U77" t="s">
        <v>68</v>
      </c>
      <c r="V77" t="s">
        <v>69</v>
      </c>
      <c r="W77">
        <v>13190201</v>
      </c>
      <c r="X77" t="s">
        <v>70</v>
      </c>
      <c r="Y77">
        <v>31</v>
      </c>
      <c r="Z77" t="s">
        <v>69</v>
      </c>
      <c r="AA77">
        <v>31</v>
      </c>
      <c r="AB77" t="s">
        <v>69</v>
      </c>
      <c r="AC77">
        <v>1</v>
      </c>
      <c r="AD77">
        <v>13834</v>
      </c>
      <c r="AE77" s="1">
        <v>44383.732638888891</v>
      </c>
      <c r="AF77">
        <v>13834</v>
      </c>
      <c r="AG77" s="2">
        <v>44384.333333333336</v>
      </c>
      <c r="AH77">
        <v>59840</v>
      </c>
      <c r="AI77" t="s">
        <v>230</v>
      </c>
      <c r="AJ77">
        <v>1</v>
      </c>
      <c r="AK77" t="s">
        <v>99</v>
      </c>
      <c r="AL77" t="s">
        <v>67</v>
      </c>
      <c r="AM77">
        <v>890303093</v>
      </c>
      <c r="AN77" t="s">
        <v>62</v>
      </c>
      <c r="AO77">
        <v>821003143</v>
      </c>
      <c r="AP77" t="s">
        <v>67</v>
      </c>
      <c r="AQ77">
        <v>821003143</v>
      </c>
      <c r="AR77" t="s">
        <v>72</v>
      </c>
      <c r="AU77">
        <v>1113304146</v>
      </c>
      <c r="AV77" t="s">
        <v>164</v>
      </c>
      <c r="AY77">
        <v>0</v>
      </c>
      <c r="AZ77">
        <v>0</v>
      </c>
      <c r="BA77">
        <v>0</v>
      </c>
      <c r="BB77">
        <v>0</v>
      </c>
      <c r="BC77">
        <v>0</v>
      </c>
      <c r="BD77">
        <v>0</v>
      </c>
      <c r="BE77">
        <v>0</v>
      </c>
      <c r="BF77">
        <v>0</v>
      </c>
      <c r="BG77">
        <v>0</v>
      </c>
      <c r="BH77">
        <v>59840</v>
      </c>
      <c r="BI77">
        <v>0</v>
      </c>
      <c r="BJ77">
        <v>59840</v>
      </c>
    </row>
    <row r="78" spans="1:62" x14ac:dyDescent="0.25">
      <c r="A78">
        <v>112</v>
      </c>
      <c r="B78">
        <v>890303093</v>
      </c>
      <c r="C78" t="s">
        <v>62</v>
      </c>
      <c r="D78" t="s">
        <v>63</v>
      </c>
      <c r="E78">
        <v>1714063</v>
      </c>
      <c r="F78" t="s">
        <v>231</v>
      </c>
      <c r="G78" s="2">
        <v>44370.750694444447</v>
      </c>
      <c r="H78" t="s">
        <v>65</v>
      </c>
      <c r="I78">
        <v>2</v>
      </c>
      <c r="J78" t="s">
        <v>65</v>
      </c>
      <c r="K78">
        <v>2</v>
      </c>
      <c r="L78" t="s">
        <v>96</v>
      </c>
      <c r="M78" s="2">
        <v>44370.750694444447</v>
      </c>
      <c r="N78">
        <v>776</v>
      </c>
      <c r="O78">
        <v>186982</v>
      </c>
      <c r="P78">
        <v>186982</v>
      </c>
      <c r="Q78">
        <v>112</v>
      </c>
      <c r="R78" t="s">
        <v>67</v>
      </c>
      <c r="S78">
        <v>890303093</v>
      </c>
      <c r="T78" t="s">
        <v>62</v>
      </c>
      <c r="U78" t="s">
        <v>68</v>
      </c>
      <c r="V78" t="s">
        <v>69</v>
      </c>
      <c r="W78">
        <v>13190401</v>
      </c>
      <c r="X78" t="s">
        <v>137</v>
      </c>
      <c r="Y78">
        <v>299</v>
      </c>
      <c r="Z78" t="s">
        <v>138</v>
      </c>
      <c r="AA78">
        <v>299</v>
      </c>
      <c r="AB78" t="s">
        <v>138</v>
      </c>
      <c r="AC78">
        <v>1</v>
      </c>
      <c r="AD78">
        <v>13836</v>
      </c>
      <c r="AE78" s="1">
        <v>44383.746527777781</v>
      </c>
      <c r="AF78">
        <v>13836</v>
      </c>
      <c r="AG78" s="2">
        <v>44383.75</v>
      </c>
      <c r="AH78">
        <v>186982</v>
      </c>
      <c r="AI78" t="s">
        <v>232</v>
      </c>
      <c r="AJ78">
        <v>1</v>
      </c>
      <c r="AK78" t="s">
        <v>99</v>
      </c>
      <c r="AL78" t="s">
        <v>67</v>
      </c>
      <c r="AM78">
        <v>890303093</v>
      </c>
      <c r="AN78" t="s">
        <v>62</v>
      </c>
      <c r="AO78">
        <v>821003143</v>
      </c>
      <c r="AP78" t="s">
        <v>67</v>
      </c>
      <c r="AQ78">
        <v>821003143</v>
      </c>
      <c r="AR78" t="s">
        <v>72</v>
      </c>
      <c r="AU78">
        <v>1113304834</v>
      </c>
      <c r="AV78" t="s">
        <v>233</v>
      </c>
      <c r="AY78">
        <v>0</v>
      </c>
      <c r="AZ78">
        <v>0</v>
      </c>
      <c r="BA78">
        <v>0</v>
      </c>
      <c r="BB78">
        <v>0</v>
      </c>
      <c r="BC78">
        <v>0</v>
      </c>
      <c r="BD78">
        <v>0</v>
      </c>
      <c r="BE78">
        <v>0</v>
      </c>
      <c r="BF78">
        <v>0</v>
      </c>
      <c r="BG78">
        <v>0</v>
      </c>
      <c r="BH78">
        <v>186982</v>
      </c>
      <c r="BI78">
        <v>0</v>
      </c>
      <c r="BJ78">
        <v>186982</v>
      </c>
    </row>
    <row r="79" spans="1:62" x14ac:dyDescent="0.25">
      <c r="A79">
        <v>112</v>
      </c>
      <c r="B79">
        <v>890303093</v>
      </c>
      <c r="C79" t="s">
        <v>62</v>
      </c>
      <c r="D79" t="s">
        <v>63</v>
      </c>
      <c r="E79">
        <v>1714339</v>
      </c>
      <c r="F79" t="s">
        <v>234</v>
      </c>
      <c r="G79" s="2">
        <v>44371.4</v>
      </c>
      <c r="H79" t="s">
        <v>65</v>
      </c>
      <c r="I79">
        <v>2</v>
      </c>
      <c r="J79" t="s">
        <v>65</v>
      </c>
      <c r="K79">
        <v>2</v>
      </c>
      <c r="L79" t="s">
        <v>96</v>
      </c>
      <c r="M79" s="2">
        <v>44371.4</v>
      </c>
      <c r="N79">
        <v>776</v>
      </c>
      <c r="O79">
        <v>36198</v>
      </c>
      <c r="P79">
        <v>32698</v>
      </c>
      <c r="Q79">
        <v>112</v>
      </c>
      <c r="R79" t="s">
        <v>67</v>
      </c>
      <c r="S79">
        <v>890303093</v>
      </c>
      <c r="T79" t="s">
        <v>62</v>
      </c>
      <c r="U79" t="s">
        <v>68</v>
      </c>
      <c r="V79" t="s">
        <v>69</v>
      </c>
      <c r="W79">
        <v>13190201</v>
      </c>
      <c r="X79" t="s">
        <v>70</v>
      </c>
      <c r="Y79">
        <v>31</v>
      </c>
      <c r="Z79" t="s">
        <v>69</v>
      </c>
      <c r="AA79">
        <v>31</v>
      </c>
      <c r="AB79" t="s">
        <v>69</v>
      </c>
      <c r="AC79">
        <v>1</v>
      </c>
      <c r="AD79">
        <v>13834</v>
      </c>
      <c r="AE79" s="1">
        <v>44383.732638888891</v>
      </c>
      <c r="AF79">
        <v>13834</v>
      </c>
      <c r="AG79" s="2">
        <v>44384.333333333336</v>
      </c>
      <c r="AH79">
        <v>32698</v>
      </c>
      <c r="AI79" t="s">
        <v>235</v>
      </c>
      <c r="AJ79">
        <v>1</v>
      </c>
      <c r="AK79" t="s">
        <v>99</v>
      </c>
      <c r="AL79" t="s">
        <v>67</v>
      </c>
      <c r="AM79">
        <v>890303093</v>
      </c>
      <c r="AN79" t="s">
        <v>62</v>
      </c>
      <c r="AO79">
        <v>821003143</v>
      </c>
      <c r="AP79" t="s">
        <v>67</v>
      </c>
      <c r="AQ79">
        <v>821003143</v>
      </c>
      <c r="AR79" t="s">
        <v>72</v>
      </c>
      <c r="AU79">
        <v>1193290793</v>
      </c>
      <c r="AV79" t="s">
        <v>236</v>
      </c>
      <c r="AY79">
        <v>0</v>
      </c>
      <c r="AZ79">
        <v>0</v>
      </c>
      <c r="BA79">
        <v>0</v>
      </c>
      <c r="BB79">
        <v>0</v>
      </c>
      <c r="BC79">
        <v>0</v>
      </c>
      <c r="BD79">
        <v>0</v>
      </c>
      <c r="BE79">
        <v>0</v>
      </c>
      <c r="BF79">
        <v>0</v>
      </c>
      <c r="BG79">
        <v>0</v>
      </c>
      <c r="BH79">
        <v>32698</v>
      </c>
      <c r="BI79">
        <v>0</v>
      </c>
      <c r="BJ79">
        <v>32698</v>
      </c>
    </row>
    <row r="80" spans="1:62" x14ac:dyDescent="0.25">
      <c r="A80">
        <v>112</v>
      </c>
      <c r="B80">
        <v>890303093</v>
      </c>
      <c r="C80" t="s">
        <v>62</v>
      </c>
      <c r="D80" t="s">
        <v>63</v>
      </c>
      <c r="E80">
        <v>1724653</v>
      </c>
      <c r="F80" t="s">
        <v>237</v>
      </c>
      <c r="G80" s="2">
        <v>44389.482638888891</v>
      </c>
      <c r="H80" t="s">
        <v>65</v>
      </c>
      <c r="I80">
        <v>2</v>
      </c>
      <c r="J80" t="s">
        <v>65</v>
      </c>
      <c r="K80">
        <v>2</v>
      </c>
      <c r="L80" t="s">
        <v>96</v>
      </c>
      <c r="M80" s="2">
        <v>44389.482638888891</v>
      </c>
      <c r="N80">
        <v>758</v>
      </c>
      <c r="O80">
        <v>10892</v>
      </c>
      <c r="P80">
        <v>10892</v>
      </c>
      <c r="Q80">
        <v>112</v>
      </c>
      <c r="R80" t="s">
        <v>67</v>
      </c>
      <c r="S80">
        <v>890303093</v>
      </c>
      <c r="T80" t="s">
        <v>62</v>
      </c>
      <c r="U80" t="s">
        <v>68</v>
      </c>
      <c r="V80" t="s">
        <v>69</v>
      </c>
      <c r="W80">
        <v>13190201</v>
      </c>
      <c r="X80" t="s">
        <v>70</v>
      </c>
      <c r="Y80">
        <v>31</v>
      </c>
      <c r="Z80" t="s">
        <v>69</v>
      </c>
      <c r="AA80">
        <v>31</v>
      </c>
      <c r="AB80" t="s">
        <v>69</v>
      </c>
      <c r="AC80">
        <v>1</v>
      </c>
      <c r="AD80">
        <v>13932</v>
      </c>
      <c r="AE80" s="1">
        <v>44417.338888888888</v>
      </c>
      <c r="AF80">
        <v>13932</v>
      </c>
      <c r="AG80" s="2">
        <v>44417.375</v>
      </c>
      <c r="AH80">
        <v>10892</v>
      </c>
      <c r="AI80" t="s">
        <v>238</v>
      </c>
      <c r="AJ80">
        <v>1</v>
      </c>
      <c r="AK80" t="s">
        <v>99</v>
      </c>
      <c r="AL80" t="s">
        <v>67</v>
      </c>
      <c r="AM80">
        <v>890303093</v>
      </c>
      <c r="AN80" t="s">
        <v>62</v>
      </c>
      <c r="AO80">
        <v>821003143</v>
      </c>
      <c r="AP80" t="s">
        <v>67</v>
      </c>
      <c r="AQ80">
        <v>821003143</v>
      </c>
      <c r="AR80" t="s">
        <v>72</v>
      </c>
      <c r="AU80">
        <v>94283006</v>
      </c>
      <c r="AV80" t="s">
        <v>202</v>
      </c>
      <c r="AY80">
        <v>0</v>
      </c>
      <c r="AZ80">
        <v>0</v>
      </c>
      <c r="BA80">
        <v>0</v>
      </c>
      <c r="BB80">
        <v>0</v>
      </c>
      <c r="BC80">
        <v>0</v>
      </c>
      <c r="BD80">
        <v>0</v>
      </c>
      <c r="BE80">
        <v>0</v>
      </c>
      <c r="BF80">
        <v>0</v>
      </c>
      <c r="BG80">
        <v>0</v>
      </c>
      <c r="BH80">
        <v>10892</v>
      </c>
      <c r="BI80">
        <v>0</v>
      </c>
      <c r="BJ80">
        <v>10892</v>
      </c>
    </row>
    <row r="81" spans="1:62" x14ac:dyDescent="0.25">
      <c r="A81">
        <v>112</v>
      </c>
      <c r="B81">
        <v>890303093</v>
      </c>
      <c r="C81" t="s">
        <v>62</v>
      </c>
      <c r="D81" t="s">
        <v>63</v>
      </c>
      <c r="E81">
        <v>1726323</v>
      </c>
      <c r="F81" t="s">
        <v>239</v>
      </c>
      <c r="G81" s="2">
        <v>44391.70416666667</v>
      </c>
      <c r="H81" t="s">
        <v>65</v>
      </c>
      <c r="I81">
        <v>2</v>
      </c>
      <c r="J81" t="s">
        <v>65</v>
      </c>
      <c r="K81">
        <v>2</v>
      </c>
      <c r="L81" t="s">
        <v>96</v>
      </c>
      <c r="M81" s="2">
        <v>44391.70416666667</v>
      </c>
      <c r="N81">
        <v>755</v>
      </c>
      <c r="O81">
        <v>99423</v>
      </c>
      <c r="P81">
        <v>99423</v>
      </c>
      <c r="Q81">
        <v>112</v>
      </c>
      <c r="R81" t="s">
        <v>67</v>
      </c>
      <c r="S81">
        <v>890303093</v>
      </c>
      <c r="T81" t="s">
        <v>62</v>
      </c>
      <c r="U81" t="s">
        <v>68</v>
      </c>
      <c r="V81" t="s">
        <v>69</v>
      </c>
      <c r="W81">
        <v>13190201</v>
      </c>
      <c r="X81" t="s">
        <v>70</v>
      </c>
      <c r="Y81">
        <v>3102</v>
      </c>
      <c r="Z81" t="s">
        <v>157</v>
      </c>
      <c r="AA81">
        <v>31</v>
      </c>
      <c r="AB81" t="s">
        <v>69</v>
      </c>
      <c r="AC81">
        <v>1</v>
      </c>
      <c r="AD81">
        <v>13933</v>
      </c>
      <c r="AE81" s="1">
        <v>44417.34097222222</v>
      </c>
      <c r="AF81">
        <v>13933</v>
      </c>
      <c r="AG81" s="2">
        <v>44417.458333333336</v>
      </c>
      <c r="AH81">
        <v>99423</v>
      </c>
      <c r="AI81" t="s">
        <v>240</v>
      </c>
      <c r="AJ81">
        <v>1</v>
      </c>
      <c r="AK81" t="s">
        <v>99</v>
      </c>
      <c r="AL81" t="s">
        <v>67</v>
      </c>
      <c r="AM81">
        <v>890303093</v>
      </c>
      <c r="AN81" t="s">
        <v>62</v>
      </c>
      <c r="AU81">
        <v>1113303343</v>
      </c>
      <c r="AV81" t="s">
        <v>180</v>
      </c>
      <c r="AY81">
        <v>0</v>
      </c>
      <c r="AZ81">
        <v>0</v>
      </c>
      <c r="BA81">
        <v>0</v>
      </c>
      <c r="BB81">
        <v>0</v>
      </c>
      <c r="BC81">
        <v>0</v>
      </c>
      <c r="BD81">
        <v>0</v>
      </c>
      <c r="BE81">
        <v>0</v>
      </c>
      <c r="BF81">
        <v>0</v>
      </c>
      <c r="BG81">
        <v>0</v>
      </c>
      <c r="BH81">
        <v>99423</v>
      </c>
      <c r="BI81">
        <v>0</v>
      </c>
      <c r="BJ81">
        <v>99423</v>
      </c>
    </row>
    <row r="82" spans="1:62" x14ac:dyDescent="0.25">
      <c r="A82">
        <v>112</v>
      </c>
      <c r="B82">
        <v>890303093</v>
      </c>
      <c r="C82" t="s">
        <v>62</v>
      </c>
      <c r="D82" t="s">
        <v>63</v>
      </c>
      <c r="E82">
        <v>1728510</v>
      </c>
      <c r="F82" t="s">
        <v>241</v>
      </c>
      <c r="G82" s="2">
        <v>44396.779166666667</v>
      </c>
      <c r="H82" t="s">
        <v>65</v>
      </c>
      <c r="I82">
        <v>2</v>
      </c>
      <c r="J82" t="s">
        <v>65</v>
      </c>
      <c r="K82">
        <v>2</v>
      </c>
      <c r="L82" t="s">
        <v>96</v>
      </c>
      <c r="M82" s="2">
        <v>44396.779166666667</v>
      </c>
      <c r="N82">
        <v>750</v>
      </c>
      <c r="O82">
        <v>327485</v>
      </c>
      <c r="P82">
        <v>327485</v>
      </c>
      <c r="Q82">
        <v>112</v>
      </c>
      <c r="R82" t="s">
        <v>67</v>
      </c>
      <c r="S82">
        <v>890303093</v>
      </c>
      <c r="T82" t="s">
        <v>62</v>
      </c>
      <c r="U82" t="s">
        <v>68</v>
      </c>
      <c r="V82" t="s">
        <v>69</v>
      </c>
      <c r="W82">
        <v>13190201</v>
      </c>
      <c r="X82" t="s">
        <v>70</v>
      </c>
      <c r="Y82">
        <v>31</v>
      </c>
      <c r="Z82" t="s">
        <v>69</v>
      </c>
      <c r="AA82">
        <v>31</v>
      </c>
      <c r="AB82" t="s">
        <v>69</v>
      </c>
      <c r="AC82">
        <v>1</v>
      </c>
      <c r="AD82">
        <v>13932</v>
      </c>
      <c r="AE82" s="1">
        <v>44417.338888888888</v>
      </c>
      <c r="AF82">
        <v>13932</v>
      </c>
      <c r="AG82" s="2">
        <v>44417.375</v>
      </c>
      <c r="AH82">
        <v>327485</v>
      </c>
      <c r="AI82" t="s">
        <v>242</v>
      </c>
      <c r="AJ82">
        <v>1</v>
      </c>
      <c r="AK82" t="s">
        <v>99</v>
      </c>
      <c r="AL82" t="s">
        <v>67</v>
      </c>
      <c r="AM82">
        <v>890303093</v>
      </c>
      <c r="AN82" t="s">
        <v>62</v>
      </c>
      <c r="AO82">
        <v>821003143</v>
      </c>
      <c r="AP82" t="s">
        <v>67</v>
      </c>
      <c r="AQ82">
        <v>821003143</v>
      </c>
      <c r="AR82" t="s">
        <v>72</v>
      </c>
      <c r="AU82">
        <v>1113309080</v>
      </c>
      <c r="AV82" t="s">
        <v>195</v>
      </c>
      <c r="AY82">
        <v>0</v>
      </c>
      <c r="AZ82">
        <v>0</v>
      </c>
      <c r="BA82">
        <v>0</v>
      </c>
      <c r="BB82">
        <v>0</v>
      </c>
      <c r="BC82">
        <v>0</v>
      </c>
      <c r="BD82">
        <v>0</v>
      </c>
      <c r="BE82">
        <v>0</v>
      </c>
      <c r="BF82">
        <v>0</v>
      </c>
      <c r="BG82">
        <v>0</v>
      </c>
      <c r="BH82">
        <v>327485</v>
      </c>
      <c r="BI82">
        <v>0</v>
      </c>
      <c r="BJ82">
        <v>327485</v>
      </c>
    </row>
    <row r="83" spans="1:62" x14ac:dyDescent="0.25">
      <c r="A83">
        <v>112</v>
      </c>
      <c r="B83">
        <v>890303093</v>
      </c>
      <c r="C83" t="s">
        <v>62</v>
      </c>
      <c r="D83" t="s">
        <v>63</v>
      </c>
      <c r="E83">
        <v>1729671</v>
      </c>
      <c r="F83" t="s">
        <v>243</v>
      </c>
      <c r="G83" s="2">
        <v>44399.563194444447</v>
      </c>
      <c r="H83" t="s">
        <v>65</v>
      </c>
      <c r="I83">
        <v>2</v>
      </c>
      <c r="J83" t="s">
        <v>65</v>
      </c>
      <c r="K83">
        <v>2</v>
      </c>
      <c r="L83" t="s">
        <v>96</v>
      </c>
      <c r="M83" s="2">
        <v>44399.563194444447</v>
      </c>
      <c r="N83">
        <v>747</v>
      </c>
      <c r="O83">
        <v>4541040</v>
      </c>
      <c r="P83">
        <v>4281740</v>
      </c>
      <c r="Q83">
        <v>112</v>
      </c>
      <c r="R83" t="s">
        <v>67</v>
      </c>
      <c r="S83">
        <v>890303093</v>
      </c>
      <c r="T83" t="s">
        <v>62</v>
      </c>
      <c r="U83" t="s">
        <v>68</v>
      </c>
      <c r="V83" t="s">
        <v>69</v>
      </c>
      <c r="W83">
        <v>13190201</v>
      </c>
      <c r="X83" t="s">
        <v>70</v>
      </c>
      <c r="Y83">
        <v>31</v>
      </c>
      <c r="Z83" t="s">
        <v>69</v>
      </c>
      <c r="AA83">
        <v>31</v>
      </c>
      <c r="AB83" t="s">
        <v>69</v>
      </c>
      <c r="AC83">
        <v>1</v>
      </c>
      <c r="AD83">
        <v>13932</v>
      </c>
      <c r="AE83" s="1">
        <v>44417.338888888888</v>
      </c>
      <c r="AF83">
        <v>13932</v>
      </c>
      <c r="AG83" s="2">
        <v>44417.375</v>
      </c>
      <c r="AH83">
        <v>4281740</v>
      </c>
      <c r="AI83" t="s">
        <v>244</v>
      </c>
      <c r="AJ83">
        <v>1</v>
      </c>
      <c r="AK83" t="s">
        <v>99</v>
      </c>
      <c r="AL83" t="s">
        <v>67</v>
      </c>
      <c r="AM83">
        <v>890303093</v>
      </c>
      <c r="AN83" t="s">
        <v>62</v>
      </c>
      <c r="AO83">
        <v>821003143</v>
      </c>
      <c r="AP83" t="s">
        <v>67</v>
      </c>
      <c r="AQ83">
        <v>821003143</v>
      </c>
      <c r="AR83" t="s">
        <v>72</v>
      </c>
      <c r="AU83">
        <v>1113303252</v>
      </c>
      <c r="AV83" t="s">
        <v>159</v>
      </c>
      <c r="AY83">
        <v>0</v>
      </c>
      <c r="AZ83">
        <v>0</v>
      </c>
      <c r="BA83">
        <v>0</v>
      </c>
      <c r="BB83">
        <v>0</v>
      </c>
      <c r="BC83">
        <v>0</v>
      </c>
      <c r="BD83">
        <v>0</v>
      </c>
      <c r="BE83">
        <v>0</v>
      </c>
      <c r="BF83">
        <v>0</v>
      </c>
      <c r="BG83">
        <v>0</v>
      </c>
      <c r="BH83">
        <v>4281740</v>
      </c>
      <c r="BI83">
        <v>0</v>
      </c>
      <c r="BJ83">
        <v>4281740</v>
      </c>
    </row>
    <row r="84" spans="1:62" x14ac:dyDescent="0.25">
      <c r="A84">
        <v>112</v>
      </c>
      <c r="B84">
        <v>890303093</v>
      </c>
      <c r="C84" t="s">
        <v>62</v>
      </c>
      <c r="D84" t="s">
        <v>63</v>
      </c>
      <c r="E84">
        <v>1733276</v>
      </c>
      <c r="F84" t="s">
        <v>245</v>
      </c>
      <c r="G84" s="2">
        <v>44405.821527777778</v>
      </c>
      <c r="H84" t="s">
        <v>65</v>
      </c>
      <c r="I84">
        <v>2</v>
      </c>
      <c r="J84" t="s">
        <v>65</v>
      </c>
      <c r="K84">
        <v>2</v>
      </c>
      <c r="L84" t="s">
        <v>96</v>
      </c>
      <c r="M84" s="2">
        <v>44405.821527777778</v>
      </c>
      <c r="N84">
        <v>741</v>
      </c>
      <c r="O84">
        <v>87481</v>
      </c>
      <c r="P84">
        <v>87481</v>
      </c>
      <c r="Q84">
        <v>112</v>
      </c>
      <c r="R84" t="s">
        <v>67</v>
      </c>
      <c r="S84">
        <v>890303093</v>
      </c>
      <c r="T84" t="s">
        <v>62</v>
      </c>
      <c r="U84" t="s">
        <v>68</v>
      </c>
      <c r="V84" t="s">
        <v>69</v>
      </c>
      <c r="W84">
        <v>13190201</v>
      </c>
      <c r="X84" t="s">
        <v>70</v>
      </c>
      <c r="Y84">
        <v>31</v>
      </c>
      <c r="Z84" t="s">
        <v>69</v>
      </c>
      <c r="AA84">
        <v>31</v>
      </c>
      <c r="AB84" t="s">
        <v>69</v>
      </c>
      <c r="AC84">
        <v>1</v>
      </c>
      <c r="AD84">
        <v>13932</v>
      </c>
      <c r="AE84" s="1">
        <v>44417.338888888888</v>
      </c>
      <c r="AF84">
        <v>13932</v>
      </c>
      <c r="AG84" s="2">
        <v>44417.375</v>
      </c>
      <c r="AH84">
        <v>87481</v>
      </c>
      <c r="AI84" t="s">
        <v>246</v>
      </c>
      <c r="AJ84">
        <v>1</v>
      </c>
      <c r="AK84" t="s">
        <v>99</v>
      </c>
      <c r="AL84" t="s">
        <v>67</v>
      </c>
      <c r="AM84">
        <v>890303093</v>
      </c>
      <c r="AN84" t="s">
        <v>62</v>
      </c>
      <c r="AO84">
        <v>821003143</v>
      </c>
      <c r="AP84" t="s">
        <v>67</v>
      </c>
      <c r="AQ84">
        <v>821003143</v>
      </c>
      <c r="AR84" t="s">
        <v>72</v>
      </c>
      <c r="AU84">
        <v>1225090253</v>
      </c>
      <c r="AV84" t="s">
        <v>148</v>
      </c>
      <c r="AY84">
        <v>0</v>
      </c>
      <c r="AZ84">
        <v>0</v>
      </c>
      <c r="BA84">
        <v>0</v>
      </c>
      <c r="BB84">
        <v>0</v>
      </c>
      <c r="BC84">
        <v>0</v>
      </c>
      <c r="BD84">
        <v>0</v>
      </c>
      <c r="BE84">
        <v>0</v>
      </c>
      <c r="BF84">
        <v>0</v>
      </c>
      <c r="BG84">
        <v>0</v>
      </c>
      <c r="BH84">
        <v>87481</v>
      </c>
      <c r="BI84">
        <v>0</v>
      </c>
      <c r="BJ84">
        <v>87481</v>
      </c>
    </row>
    <row r="85" spans="1:62" x14ac:dyDescent="0.25">
      <c r="A85">
        <v>112</v>
      </c>
      <c r="B85">
        <v>890303093</v>
      </c>
      <c r="C85" t="s">
        <v>62</v>
      </c>
      <c r="D85" t="s">
        <v>63</v>
      </c>
      <c r="E85">
        <v>1734949</v>
      </c>
      <c r="F85" t="s">
        <v>247</v>
      </c>
      <c r="G85" s="2">
        <v>44408.488888888889</v>
      </c>
      <c r="H85" t="s">
        <v>65</v>
      </c>
      <c r="I85">
        <v>2</v>
      </c>
      <c r="J85" t="s">
        <v>65</v>
      </c>
      <c r="K85">
        <v>2</v>
      </c>
      <c r="L85" t="s">
        <v>96</v>
      </c>
      <c r="M85" s="2">
        <v>44408.488888888889</v>
      </c>
      <c r="N85">
        <v>739</v>
      </c>
      <c r="O85">
        <v>59700</v>
      </c>
      <c r="P85">
        <v>59700</v>
      </c>
      <c r="Q85">
        <v>112</v>
      </c>
      <c r="R85" t="s">
        <v>67</v>
      </c>
      <c r="S85">
        <v>890303093</v>
      </c>
      <c r="T85" t="s">
        <v>62</v>
      </c>
      <c r="U85" t="s">
        <v>68</v>
      </c>
      <c r="V85" t="s">
        <v>69</v>
      </c>
      <c r="W85">
        <v>13190201</v>
      </c>
      <c r="X85" t="s">
        <v>70</v>
      </c>
      <c r="Y85">
        <v>31</v>
      </c>
      <c r="Z85" t="s">
        <v>69</v>
      </c>
      <c r="AA85">
        <v>31</v>
      </c>
      <c r="AB85" t="s">
        <v>69</v>
      </c>
      <c r="AC85">
        <v>1</v>
      </c>
      <c r="AD85">
        <v>13932</v>
      </c>
      <c r="AE85" s="1">
        <v>44417.338888888888</v>
      </c>
      <c r="AF85">
        <v>13932</v>
      </c>
      <c r="AG85" s="2">
        <v>44417.375</v>
      </c>
      <c r="AH85">
        <v>59700</v>
      </c>
      <c r="AI85" t="s">
        <v>248</v>
      </c>
      <c r="AJ85">
        <v>1</v>
      </c>
      <c r="AK85" t="s">
        <v>99</v>
      </c>
      <c r="AL85" t="s">
        <v>67</v>
      </c>
      <c r="AM85">
        <v>890303093</v>
      </c>
      <c r="AN85" t="s">
        <v>62</v>
      </c>
      <c r="AO85">
        <v>821003143</v>
      </c>
      <c r="AP85" t="s">
        <v>67</v>
      </c>
      <c r="AQ85">
        <v>821003143</v>
      </c>
      <c r="AR85" t="s">
        <v>72</v>
      </c>
      <c r="AU85">
        <v>1113302164</v>
      </c>
      <c r="AV85" t="s">
        <v>135</v>
      </c>
      <c r="AY85">
        <v>0</v>
      </c>
      <c r="AZ85">
        <v>0</v>
      </c>
      <c r="BA85">
        <v>0</v>
      </c>
      <c r="BB85">
        <v>0</v>
      </c>
      <c r="BC85">
        <v>0</v>
      </c>
      <c r="BD85">
        <v>0</v>
      </c>
      <c r="BE85">
        <v>0</v>
      </c>
      <c r="BF85">
        <v>0</v>
      </c>
      <c r="BG85">
        <v>0</v>
      </c>
      <c r="BH85">
        <v>59700</v>
      </c>
      <c r="BI85">
        <v>0</v>
      </c>
      <c r="BJ85">
        <v>59700</v>
      </c>
    </row>
    <row r="86" spans="1:62" x14ac:dyDescent="0.25">
      <c r="A86">
        <v>112</v>
      </c>
      <c r="B86">
        <v>890303093</v>
      </c>
      <c r="C86" t="s">
        <v>62</v>
      </c>
      <c r="D86" t="s">
        <v>63</v>
      </c>
      <c r="E86">
        <v>1734950</v>
      </c>
      <c r="F86" t="s">
        <v>249</v>
      </c>
      <c r="G86" s="2">
        <v>44408.488888888889</v>
      </c>
      <c r="H86" t="s">
        <v>65</v>
      </c>
      <c r="I86">
        <v>2</v>
      </c>
      <c r="J86" t="s">
        <v>65</v>
      </c>
      <c r="K86">
        <v>2</v>
      </c>
      <c r="L86" t="s">
        <v>96</v>
      </c>
      <c r="M86" s="2">
        <v>44408.488888888889</v>
      </c>
      <c r="N86">
        <v>739</v>
      </c>
      <c r="O86">
        <v>99423</v>
      </c>
      <c r="P86">
        <v>99423</v>
      </c>
      <c r="Q86">
        <v>112</v>
      </c>
      <c r="R86" t="s">
        <v>67</v>
      </c>
      <c r="S86">
        <v>890303093</v>
      </c>
      <c r="T86" t="s">
        <v>62</v>
      </c>
      <c r="U86" t="s">
        <v>68</v>
      </c>
      <c r="V86" t="s">
        <v>69</v>
      </c>
      <c r="W86">
        <v>13190201</v>
      </c>
      <c r="X86" t="s">
        <v>70</v>
      </c>
      <c r="Y86">
        <v>3102</v>
      </c>
      <c r="Z86" t="s">
        <v>157</v>
      </c>
      <c r="AA86">
        <v>31</v>
      </c>
      <c r="AB86" t="s">
        <v>69</v>
      </c>
      <c r="AC86">
        <v>1</v>
      </c>
      <c r="AD86">
        <v>13933</v>
      </c>
      <c r="AE86" s="1">
        <v>44417.34097222222</v>
      </c>
      <c r="AF86">
        <v>13933</v>
      </c>
      <c r="AG86" s="2">
        <v>44417.458333333336</v>
      </c>
      <c r="AH86">
        <v>99423</v>
      </c>
      <c r="AI86" t="s">
        <v>250</v>
      </c>
      <c r="AJ86">
        <v>1</v>
      </c>
      <c r="AK86" t="s">
        <v>99</v>
      </c>
      <c r="AL86" t="s">
        <v>67</v>
      </c>
      <c r="AM86">
        <v>890303093</v>
      </c>
      <c r="AN86" t="s">
        <v>62</v>
      </c>
      <c r="AO86">
        <v>821003143</v>
      </c>
      <c r="AP86" t="s">
        <v>67</v>
      </c>
      <c r="AQ86">
        <v>821003143</v>
      </c>
      <c r="AR86" t="s">
        <v>72</v>
      </c>
      <c r="AU86">
        <v>1113302164</v>
      </c>
      <c r="AV86" t="s">
        <v>135</v>
      </c>
      <c r="AY86">
        <v>0</v>
      </c>
      <c r="AZ86">
        <v>0</v>
      </c>
      <c r="BA86">
        <v>0</v>
      </c>
      <c r="BB86">
        <v>0</v>
      </c>
      <c r="BC86">
        <v>0</v>
      </c>
      <c r="BD86">
        <v>0</v>
      </c>
      <c r="BE86">
        <v>0</v>
      </c>
      <c r="BF86">
        <v>0</v>
      </c>
      <c r="BG86">
        <v>0</v>
      </c>
      <c r="BH86">
        <v>99423</v>
      </c>
      <c r="BI86">
        <v>0</v>
      </c>
      <c r="BJ86">
        <v>99423</v>
      </c>
    </row>
    <row r="87" spans="1:62" x14ac:dyDescent="0.25">
      <c r="A87">
        <v>112</v>
      </c>
      <c r="B87">
        <v>890303093</v>
      </c>
      <c r="C87" t="s">
        <v>62</v>
      </c>
      <c r="D87" t="s">
        <v>63</v>
      </c>
      <c r="E87">
        <v>1734953</v>
      </c>
      <c r="F87" t="s">
        <v>251</v>
      </c>
      <c r="G87" s="2">
        <v>44408.493055555555</v>
      </c>
      <c r="H87" t="s">
        <v>65</v>
      </c>
      <c r="I87">
        <v>2</v>
      </c>
      <c r="J87" t="s">
        <v>65</v>
      </c>
      <c r="K87">
        <v>2</v>
      </c>
      <c r="L87" t="s">
        <v>96</v>
      </c>
      <c r="M87" s="2">
        <v>44408.493055555555</v>
      </c>
      <c r="N87">
        <v>739</v>
      </c>
      <c r="O87">
        <v>59700</v>
      </c>
      <c r="P87">
        <v>59700</v>
      </c>
      <c r="Q87">
        <v>112</v>
      </c>
      <c r="R87" t="s">
        <v>67</v>
      </c>
      <c r="S87">
        <v>890303093</v>
      </c>
      <c r="T87" t="s">
        <v>62</v>
      </c>
      <c r="U87" t="s">
        <v>68</v>
      </c>
      <c r="V87" t="s">
        <v>69</v>
      </c>
      <c r="W87">
        <v>13190201</v>
      </c>
      <c r="X87" t="s">
        <v>70</v>
      </c>
      <c r="Y87">
        <v>31</v>
      </c>
      <c r="Z87" t="s">
        <v>69</v>
      </c>
      <c r="AA87">
        <v>31</v>
      </c>
      <c r="AB87" t="s">
        <v>69</v>
      </c>
      <c r="AC87">
        <v>1</v>
      </c>
      <c r="AD87">
        <v>13932</v>
      </c>
      <c r="AE87" s="1">
        <v>44417.338888888888</v>
      </c>
      <c r="AF87">
        <v>13932</v>
      </c>
      <c r="AG87" s="2">
        <v>44417.375</v>
      </c>
      <c r="AH87">
        <v>59700</v>
      </c>
      <c r="AI87" t="s">
        <v>252</v>
      </c>
      <c r="AJ87">
        <v>1</v>
      </c>
      <c r="AK87" t="s">
        <v>99</v>
      </c>
      <c r="AL87" t="s">
        <v>67</v>
      </c>
      <c r="AM87">
        <v>890303093</v>
      </c>
      <c r="AN87" t="s">
        <v>62</v>
      </c>
      <c r="AO87">
        <v>821003143</v>
      </c>
      <c r="AP87" t="s">
        <v>67</v>
      </c>
      <c r="AQ87">
        <v>821003143</v>
      </c>
      <c r="AR87" t="s">
        <v>72</v>
      </c>
      <c r="AU87">
        <v>1113302164</v>
      </c>
      <c r="AV87" t="s">
        <v>135</v>
      </c>
      <c r="AY87">
        <v>0</v>
      </c>
      <c r="AZ87">
        <v>0</v>
      </c>
      <c r="BA87">
        <v>0</v>
      </c>
      <c r="BB87">
        <v>0</v>
      </c>
      <c r="BC87">
        <v>0</v>
      </c>
      <c r="BD87">
        <v>0</v>
      </c>
      <c r="BE87">
        <v>0</v>
      </c>
      <c r="BF87">
        <v>0</v>
      </c>
      <c r="BG87">
        <v>0</v>
      </c>
      <c r="BH87">
        <v>59700</v>
      </c>
      <c r="BI87">
        <v>0</v>
      </c>
      <c r="BJ87">
        <v>59700</v>
      </c>
    </row>
    <row r="88" spans="1:62" x14ac:dyDescent="0.25">
      <c r="A88">
        <v>112</v>
      </c>
      <c r="B88">
        <v>890303093</v>
      </c>
      <c r="C88" t="s">
        <v>62</v>
      </c>
      <c r="D88" t="s">
        <v>63</v>
      </c>
      <c r="E88">
        <v>1734954</v>
      </c>
      <c r="F88" t="s">
        <v>253</v>
      </c>
      <c r="G88" s="2">
        <v>44408.493055555555</v>
      </c>
      <c r="H88" t="s">
        <v>65</v>
      </c>
      <c r="I88">
        <v>2</v>
      </c>
      <c r="J88" t="s">
        <v>65</v>
      </c>
      <c r="K88">
        <v>2</v>
      </c>
      <c r="L88" t="s">
        <v>96</v>
      </c>
      <c r="M88" s="2">
        <v>44408.493055555555</v>
      </c>
      <c r="N88">
        <v>739</v>
      </c>
      <c r="O88">
        <v>99423</v>
      </c>
      <c r="P88">
        <v>99423</v>
      </c>
      <c r="Q88">
        <v>112</v>
      </c>
      <c r="R88" t="s">
        <v>67</v>
      </c>
      <c r="S88">
        <v>890303093</v>
      </c>
      <c r="T88" t="s">
        <v>62</v>
      </c>
      <c r="U88" t="s">
        <v>68</v>
      </c>
      <c r="V88" t="s">
        <v>69</v>
      </c>
      <c r="W88">
        <v>13190201</v>
      </c>
      <c r="X88" t="s">
        <v>70</v>
      </c>
      <c r="Y88">
        <v>3102</v>
      </c>
      <c r="Z88" t="s">
        <v>157</v>
      </c>
      <c r="AA88">
        <v>31</v>
      </c>
      <c r="AB88" t="s">
        <v>69</v>
      </c>
      <c r="AC88">
        <v>1</v>
      </c>
      <c r="AD88">
        <v>13933</v>
      </c>
      <c r="AE88" s="1">
        <v>44417.34097222222</v>
      </c>
      <c r="AF88">
        <v>13933</v>
      </c>
      <c r="AG88" s="2">
        <v>44417.458333333336</v>
      </c>
      <c r="AH88">
        <v>99423</v>
      </c>
      <c r="AI88" t="s">
        <v>254</v>
      </c>
      <c r="AJ88">
        <v>1</v>
      </c>
      <c r="AK88" t="s">
        <v>99</v>
      </c>
      <c r="AL88" t="s">
        <v>67</v>
      </c>
      <c r="AM88">
        <v>890303093</v>
      </c>
      <c r="AN88" t="s">
        <v>62</v>
      </c>
      <c r="AO88">
        <v>821003143</v>
      </c>
      <c r="AP88" t="s">
        <v>67</v>
      </c>
      <c r="AQ88">
        <v>821003143</v>
      </c>
      <c r="AR88" t="s">
        <v>72</v>
      </c>
      <c r="AU88">
        <v>1113302164</v>
      </c>
      <c r="AV88" t="s">
        <v>135</v>
      </c>
      <c r="AY88">
        <v>0</v>
      </c>
      <c r="AZ88">
        <v>0</v>
      </c>
      <c r="BA88">
        <v>0</v>
      </c>
      <c r="BB88">
        <v>0</v>
      </c>
      <c r="BC88">
        <v>0</v>
      </c>
      <c r="BD88">
        <v>0</v>
      </c>
      <c r="BE88">
        <v>0</v>
      </c>
      <c r="BF88">
        <v>0</v>
      </c>
      <c r="BG88">
        <v>0</v>
      </c>
      <c r="BH88">
        <v>99423</v>
      </c>
      <c r="BI88">
        <v>0</v>
      </c>
      <c r="BJ88">
        <v>99423</v>
      </c>
    </row>
    <row r="89" spans="1:62" x14ac:dyDescent="0.25">
      <c r="A89">
        <v>112</v>
      </c>
      <c r="B89">
        <v>890303093</v>
      </c>
      <c r="C89" t="s">
        <v>62</v>
      </c>
      <c r="D89" t="s">
        <v>63</v>
      </c>
      <c r="E89">
        <v>1757016</v>
      </c>
      <c r="F89" t="s">
        <v>255</v>
      </c>
      <c r="G89" s="2">
        <v>44446.822222222225</v>
      </c>
      <c r="H89" t="s">
        <v>65</v>
      </c>
      <c r="I89">
        <v>2</v>
      </c>
      <c r="J89" t="s">
        <v>65</v>
      </c>
      <c r="K89">
        <v>2</v>
      </c>
      <c r="L89" t="s">
        <v>96</v>
      </c>
      <c r="M89" s="2">
        <v>44446.822222222225</v>
      </c>
      <c r="N89">
        <v>700</v>
      </c>
      <c r="O89">
        <v>149371</v>
      </c>
      <c r="P89">
        <v>149371</v>
      </c>
      <c r="Q89">
        <v>112</v>
      </c>
      <c r="R89" t="s">
        <v>67</v>
      </c>
      <c r="S89">
        <v>890303093</v>
      </c>
      <c r="T89" t="s">
        <v>62</v>
      </c>
      <c r="U89" t="s">
        <v>68</v>
      </c>
      <c r="V89" t="s">
        <v>69</v>
      </c>
      <c r="W89">
        <v>13190201</v>
      </c>
      <c r="X89" t="s">
        <v>70</v>
      </c>
      <c r="Y89">
        <v>31</v>
      </c>
      <c r="Z89" t="s">
        <v>69</v>
      </c>
      <c r="AA89">
        <v>31</v>
      </c>
      <c r="AB89" t="s">
        <v>69</v>
      </c>
      <c r="AC89">
        <v>1</v>
      </c>
      <c r="AD89">
        <v>14133</v>
      </c>
      <c r="AE89" s="1">
        <v>44476.7</v>
      </c>
      <c r="AF89">
        <v>14133</v>
      </c>
      <c r="AG89" s="2">
        <v>44480.375</v>
      </c>
      <c r="AH89">
        <v>149371</v>
      </c>
      <c r="AI89" t="s">
        <v>256</v>
      </c>
      <c r="AJ89">
        <v>1</v>
      </c>
      <c r="AK89" t="s">
        <v>99</v>
      </c>
      <c r="AL89" t="s">
        <v>67</v>
      </c>
      <c r="AM89">
        <v>890303093</v>
      </c>
      <c r="AN89" t="s">
        <v>62</v>
      </c>
      <c r="AO89">
        <v>821003143</v>
      </c>
      <c r="AP89" t="s">
        <v>67</v>
      </c>
      <c r="AQ89">
        <v>821003143</v>
      </c>
      <c r="AR89" t="s">
        <v>72</v>
      </c>
      <c r="AU89">
        <v>52215243</v>
      </c>
      <c r="AV89" t="s">
        <v>209</v>
      </c>
      <c r="AY89">
        <v>0</v>
      </c>
      <c r="AZ89">
        <v>0</v>
      </c>
      <c r="BA89">
        <v>0</v>
      </c>
      <c r="BB89">
        <v>0</v>
      </c>
      <c r="BC89">
        <v>0</v>
      </c>
      <c r="BD89">
        <v>0</v>
      </c>
      <c r="BE89">
        <v>0</v>
      </c>
      <c r="BF89">
        <v>0</v>
      </c>
      <c r="BG89">
        <v>0</v>
      </c>
      <c r="BH89">
        <v>149371</v>
      </c>
      <c r="BI89">
        <v>0</v>
      </c>
      <c r="BJ89">
        <v>149371</v>
      </c>
    </row>
    <row r="90" spans="1:62" x14ac:dyDescent="0.25">
      <c r="A90">
        <v>112</v>
      </c>
      <c r="B90">
        <v>890303093</v>
      </c>
      <c r="C90" t="s">
        <v>62</v>
      </c>
      <c r="D90" t="s">
        <v>63</v>
      </c>
      <c r="E90">
        <v>1757017</v>
      </c>
      <c r="F90" t="s">
        <v>257</v>
      </c>
      <c r="G90" s="2">
        <v>44446.822916666664</v>
      </c>
      <c r="H90" t="s">
        <v>65</v>
      </c>
      <c r="I90">
        <v>2</v>
      </c>
      <c r="J90" t="s">
        <v>65</v>
      </c>
      <c r="K90">
        <v>2</v>
      </c>
      <c r="L90" t="s">
        <v>96</v>
      </c>
      <c r="M90" s="2">
        <v>44446.822916666664</v>
      </c>
      <c r="N90">
        <v>700</v>
      </c>
      <c r="O90">
        <v>59700</v>
      </c>
      <c r="P90">
        <v>59700</v>
      </c>
      <c r="Q90">
        <v>112</v>
      </c>
      <c r="R90" t="s">
        <v>67</v>
      </c>
      <c r="S90">
        <v>890303093</v>
      </c>
      <c r="T90" t="s">
        <v>62</v>
      </c>
      <c r="U90" t="s">
        <v>68</v>
      </c>
      <c r="V90" t="s">
        <v>69</v>
      </c>
      <c r="W90">
        <v>13190201</v>
      </c>
      <c r="X90" t="s">
        <v>70</v>
      </c>
      <c r="Y90">
        <v>31</v>
      </c>
      <c r="Z90" t="s">
        <v>69</v>
      </c>
      <c r="AA90">
        <v>31</v>
      </c>
      <c r="AB90" t="s">
        <v>69</v>
      </c>
      <c r="AC90">
        <v>1</v>
      </c>
      <c r="AD90">
        <v>14133</v>
      </c>
      <c r="AE90" s="1">
        <v>44476.7</v>
      </c>
      <c r="AF90">
        <v>14133</v>
      </c>
      <c r="AG90" s="2">
        <v>44480.375</v>
      </c>
      <c r="AH90">
        <v>59700</v>
      </c>
      <c r="AI90" t="s">
        <v>258</v>
      </c>
      <c r="AJ90">
        <v>1</v>
      </c>
      <c r="AK90" t="s">
        <v>99</v>
      </c>
      <c r="AL90" t="s">
        <v>67</v>
      </c>
      <c r="AM90">
        <v>890303093</v>
      </c>
      <c r="AN90" t="s">
        <v>62</v>
      </c>
      <c r="AO90">
        <v>821003143</v>
      </c>
      <c r="AP90" t="s">
        <v>67</v>
      </c>
      <c r="AQ90">
        <v>821003143</v>
      </c>
      <c r="AR90" t="s">
        <v>72</v>
      </c>
      <c r="AU90">
        <v>52215243</v>
      </c>
      <c r="AV90" t="s">
        <v>209</v>
      </c>
      <c r="AY90">
        <v>0</v>
      </c>
      <c r="AZ90">
        <v>0</v>
      </c>
      <c r="BA90">
        <v>0</v>
      </c>
      <c r="BB90">
        <v>0</v>
      </c>
      <c r="BC90">
        <v>0</v>
      </c>
      <c r="BD90">
        <v>0</v>
      </c>
      <c r="BE90">
        <v>0</v>
      </c>
      <c r="BF90">
        <v>0</v>
      </c>
      <c r="BG90">
        <v>0</v>
      </c>
      <c r="BH90">
        <v>59700</v>
      </c>
      <c r="BI90">
        <v>0</v>
      </c>
      <c r="BJ90">
        <v>59700</v>
      </c>
    </row>
    <row r="91" spans="1:62" x14ac:dyDescent="0.25">
      <c r="A91">
        <v>112</v>
      </c>
      <c r="B91">
        <v>890303093</v>
      </c>
      <c r="C91" t="s">
        <v>62</v>
      </c>
      <c r="D91" t="s">
        <v>63</v>
      </c>
      <c r="E91">
        <v>1757018</v>
      </c>
      <c r="F91" t="s">
        <v>259</v>
      </c>
      <c r="G91" s="2">
        <v>44446.823611111111</v>
      </c>
      <c r="H91" t="s">
        <v>65</v>
      </c>
      <c r="I91">
        <v>2</v>
      </c>
      <c r="J91" t="s">
        <v>65</v>
      </c>
      <c r="K91">
        <v>2</v>
      </c>
      <c r="L91" t="s">
        <v>96</v>
      </c>
      <c r="M91" s="2">
        <v>44446.823611111111</v>
      </c>
      <c r="N91">
        <v>700</v>
      </c>
      <c r="O91">
        <v>36300</v>
      </c>
      <c r="P91">
        <v>32800</v>
      </c>
      <c r="Q91">
        <v>112</v>
      </c>
      <c r="R91" t="s">
        <v>67</v>
      </c>
      <c r="S91">
        <v>890303093</v>
      </c>
      <c r="T91" t="s">
        <v>62</v>
      </c>
      <c r="U91" t="s">
        <v>68</v>
      </c>
      <c r="V91" t="s">
        <v>69</v>
      </c>
      <c r="W91">
        <v>13190201</v>
      </c>
      <c r="X91" t="s">
        <v>70</v>
      </c>
      <c r="Y91">
        <v>31</v>
      </c>
      <c r="Z91" t="s">
        <v>69</v>
      </c>
      <c r="AA91">
        <v>31</v>
      </c>
      <c r="AB91" t="s">
        <v>69</v>
      </c>
      <c r="AC91">
        <v>1</v>
      </c>
      <c r="AD91">
        <v>14133</v>
      </c>
      <c r="AE91" s="1">
        <v>44476.7</v>
      </c>
      <c r="AF91">
        <v>14133</v>
      </c>
      <c r="AG91" s="2">
        <v>44480.375</v>
      </c>
      <c r="AH91">
        <v>32800</v>
      </c>
      <c r="AI91" t="s">
        <v>260</v>
      </c>
      <c r="AJ91">
        <v>1</v>
      </c>
      <c r="AK91" t="s">
        <v>99</v>
      </c>
      <c r="AL91" t="s">
        <v>67</v>
      </c>
      <c r="AM91">
        <v>890303093</v>
      </c>
      <c r="AN91" t="s">
        <v>62</v>
      </c>
      <c r="AO91">
        <v>821003143</v>
      </c>
      <c r="AP91" t="s">
        <v>67</v>
      </c>
      <c r="AQ91">
        <v>821003143</v>
      </c>
      <c r="AR91" t="s">
        <v>72</v>
      </c>
      <c r="AU91">
        <v>52215243</v>
      </c>
      <c r="AV91" t="s">
        <v>209</v>
      </c>
      <c r="AY91">
        <v>0</v>
      </c>
      <c r="AZ91">
        <v>0</v>
      </c>
      <c r="BA91">
        <v>0</v>
      </c>
      <c r="BB91">
        <v>0</v>
      </c>
      <c r="BC91">
        <v>0</v>
      </c>
      <c r="BD91">
        <v>0</v>
      </c>
      <c r="BE91">
        <v>0</v>
      </c>
      <c r="BF91">
        <v>0</v>
      </c>
      <c r="BG91">
        <v>0</v>
      </c>
      <c r="BH91">
        <v>32800</v>
      </c>
      <c r="BI91">
        <v>0</v>
      </c>
      <c r="BJ91">
        <v>32800</v>
      </c>
    </row>
    <row r="92" spans="1:62" x14ac:dyDescent="0.25">
      <c r="A92">
        <v>112</v>
      </c>
      <c r="B92">
        <v>890303093</v>
      </c>
      <c r="C92" t="s">
        <v>62</v>
      </c>
      <c r="D92" t="s">
        <v>63</v>
      </c>
      <c r="E92">
        <v>1760837</v>
      </c>
      <c r="F92" t="s">
        <v>261</v>
      </c>
      <c r="G92" s="2">
        <v>44453.4375</v>
      </c>
      <c r="H92" t="s">
        <v>65</v>
      </c>
      <c r="I92">
        <v>2</v>
      </c>
      <c r="J92" t="s">
        <v>65</v>
      </c>
      <c r="K92">
        <v>2</v>
      </c>
      <c r="L92" t="s">
        <v>96</v>
      </c>
      <c r="M92" s="2">
        <v>44453.4375</v>
      </c>
      <c r="N92">
        <v>694</v>
      </c>
      <c r="O92">
        <v>428386</v>
      </c>
      <c r="P92">
        <v>428386</v>
      </c>
      <c r="Q92">
        <v>112</v>
      </c>
      <c r="R92" t="s">
        <v>67</v>
      </c>
      <c r="S92">
        <v>890303093</v>
      </c>
      <c r="T92" t="s">
        <v>62</v>
      </c>
      <c r="U92" t="s">
        <v>68</v>
      </c>
      <c r="V92" t="s">
        <v>69</v>
      </c>
      <c r="W92">
        <v>13190201</v>
      </c>
      <c r="X92" t="s">
        <v>70</v>
      </c>
      <c r="Y92">
        <v>31</v>
      </c>
      <c r="Z92" t="s">
        <v>69</v>
      </c>
      <c r="AA92">
        <v>31</v>
      </c>
      <c r="AB92" t="s">
        <v>69</v>
      </c>
      <c r="AC92">
        <v>1</v>
      </c>
      <c r="AD92">
        <v>14133</v>
      </c>
      <c r="AE92" s="1">
        <v>44476.7</v>
      </c>
      <c r="AF92">
        <v>14133</v>
      </c>
      <c r="AG92" s="2">
        <v>44480.375</v>
      </c>
      <c r="AH92">
        <v>428386</v>
      </c>
      <c r="AI92" t="s">
        <v>262</v>
      </c>
      <c r="AJ92">
        <v>1</v>
      </c>
      <c r="AK92" t="s">
        <v>99</v>
      </c>
      <c r="AL92" t="s">
        <v>67</v>
      </c>
      <c r="AM92">
        <v>890303093</v>
      </c>
      <c r="AN92" t="s">
        <v>62</v>
      </c>
      <c r="AO92">
        <v>821003143</v>
      </c>
      <c r="AP92" t="s">
        <v>67</v>
      </c>
      <c r="AQ92">
        <v>821003143</v>
      </c>
      <c r="AR92" t="s">
        <v>72</v>
      </c>
      <c r="AU92">
        <v>1113302164</v>
      </c>
      <c r="AV92" t="s">
        <v>135</v>
      </c>
      <c r="AY92">
        <v>0</v>
      </c>
      <c r="AZ92">
        <v>0</v>
      </c>
      <c r="BA92">
        <v>0</v>
      </c>
      <c r="BB92">
        <v>0</v>
      </c>
      <c r="BC92">
        <v>0</v>
      </c>
      <c r="BD92">
        <v>0</v>
      </c>
      <c r="BE92">
        <v>0</v>
      </c>
      <c r="BF92">
        <v>0</v>
      </c>
      <c r="BG92">
        <v>0</v>
      </c>
      <c r="BH92">
        <v>428386</v>
      </c>
      <c r="BI92">
        <v>0</v>
      </c>
      <c r="BJ92">
        <v>428386</v>
      </c>
    </row>
    <row r="93" spans="1:62" x14ac:dyDescent="0.25">
      <c r="A93">
        <v>112</v>
      </c>
      <c r="B93">
        <v>890303093</v>
      </c>
      <c r="C93" t="s">
        <v>62</v>
      </c>
      <c r="D93" t="s">
        <v>63</v>
      </c>
      <c r="E93">
        <v>1771544</v>
      </c>
      <c r="F93" t="s">
        <v>263</v>
      </c>
      <c r="G93" s="2">
        <v>44468.68472222222</v>
      </c>
      <c r="H93" t="s">
        <v>65</v>
      </c>
      <c r="I93">
        <v>2</v>
      </c>
      <c r="J93" t="s">
        <v>65</v>
      </c>
      <c r="K93">
        <v>2</v>
      </c>
      <c r="L93" t="s">
        <v>96</v>
      </c>
      <c r="M93" s="2">
        <v>44468.68472222222</v>
      </c>
      <c r="N93">
        <v>678</v>
      </c>
      <c r="O93">
        <v>104200</v>
      </c>
      <c r="P93">
        <v>100700</v>
      </c>
      <c r="Q93">
        <v>112</v>
      </c>
      <c r="R93" t="s">
        <v>67</v>
      </c>
      <c r="S93">
        <v>890303093</v>
      </c>
      <c r="T93" t="s">
        <v>62</v>
      </c>
      <c r="U93" t="s">
        <v>68</v>
      </c>
      <c r="V93" t="s">
        <v>69</v>
      </c>
      <c r="W93">
        <v>13190201</v>
      </c>
      <c r="X93" t="s">
        <v>70</v>
      </c>
      <c r="Y93">
        <v>31</v>
      </c>
      <c r="Z93" t="s">
        <v>69</v>
      </c>
      <c r="AA93">
        <v>31</v>
      </c>
      <c r="AB93" t="s">
        <v>69</v>
      </c>
      <c r="AC93">
        <v>1</v>
      </c>
      <c r="AD93">
        <v>14133</v>
      </c>
      <c r="AE93" s="1">
        <v>44476.7</v>
      </c>
      <c r="AF93">
        <v>14133</v>
      </c>
      <c r="AG93" s="2">
        <v>44480.375</v>
      </c>
      <c r="AH93">
        <v>100700</v>
      </c>
      <c r="AI93" t="s">
        <v>264</v>
      </c>
      <c r="AJ93">
        <v>1</v>
      </c>
      <c r="AK93" t="s">
        <v>99</v>
      </c>
      <c r="AL93" t="s">
        <v>67</v>
      </c>
      <c r="AM93">
        <v>890303093</v>
      </c>
      <c r="AN93" t="s">
        <v>62</v>
      </c>
      <c r="AO93">
        <v>821003143</v>
      </c>
      <c r="AP93" t="s">
        <v>67</v>
      </c>
      <c r="AQ93">
        <v>821003143</v>
      </c>
      <c r="AR93" t="s">
        <v>72</v>
      </c>
      <c r="AU93">
        <v>94283006</v>
      </c>
      <c r="AV93" t="s">
        <v>202</v>
      </c>
      <c r="AY93">
        <v>0</v>
      </c>
      <c r="AZ93">
        <v>0</v>
      </c>
      <c r="BA93">
        <v>0</v>
      </c>
      <c r="BB93">
        <v>0</v>
      </c>
      <c r="BC93">
        <v>0</v>
      </c>
      <c r="BD93">
        <v>0</v>
      </c>
      <c r="BE93">
        <v>0</v>
      </c>
      <c r="BF93">
        <v>0</v>
      </c>
      <c r="BG93">
        <v>0</v>
      </c>
      <c r="BH93">
        <v>100700</v>
      </c>
      <c r="BI93">
        <v>0</v>
      </c>
      <c r="BJ93">
        <v>100700</v>
      </c>
    </row>
    <row r="94" spans="1:62" x14ac:dyDescent="0.25">
      <c r="A94">
        <v>112</v>
      </c>
      <c r="B94">
        <v>890303093</v>
      </c>
      <c r="C94" t="s">
        <v>62</v>
      </c>
      <c r="D94" t="s">
        <v>63</v>
      </c>
      <c r="E94">
        <v>1779707</v>
      </c>
      <c r="F94" t="s">
        <v>265</v>
      </c>
      <c r="G94" s="2">
        <v>44481.505555555559</v>
      </c>
      <c r="H94" t="s">
        <v>65</v>
      </c>
      <c r="I94">
        <v>2</v>
      </c>
      <c r="J94" t="s">
        <v>65</v>
      </c>
      <c r="K94">
        <v>2</v>
      </c>
      <c r="L94" t="s">
        <v>96</v>
      </c>
      <c r="M94" s="2">
        <v>44481.505555555559</v>
      </c>
      <c r="N94">
        <v>665</v>
      </c>
      <c r="O94">
        <v>117500</v>
      </c>
      <c r="P94">
        <v>117500</v>
      </c>
      <c r="Q94">
        <v>112</v>
      </c>
      <c r="R94" t="s">
        <v>67</v>
      </c>
      <c r="S94">
        <v>890303093</v>
      </c>
      <c r="T94" t="s">
        <v>62</v>
      </c>
      <c r="U94" t="s">
        <v>68</v>
      </c>
      <c r="V94" t="s">
        <v>69</v>
      </c>
      <c r="W94">
        <v>13190201</v>
      </c>
      <c r="X94" t="s">
        <v>70</v>
      </c>
      <c r="Y94">
        <v>31</v>
      </c>
      <c r="Z94" t="s">
        <v>69</v>
      </c>
      <c r="AA94">
        <v>31</v>
      </c>
      <c r="AB94" t="s">
        <v>69</v>
      </c>
      <c r="AC94">
        <v>1</v>
      </c>
      <c r="AD94">
        <v>14203</v>
      </c>
      <c r="AE94" s="1">
        <v>44509.415972222225</v>
      </c>
      <c r="AF94">
        <v>14203</v>
      </c>
      <c r="AG94" s="2">
        <v>44509.416666666664</v>
      </c>
      <c r="AH94">
        <v>117500</v>
      </c>
      <c r="AI94" t="s">
        <v>266</v>
      </c>
      <c r="AJ94">
        <v>1</v>
      </c>
      <c r="AK94" t="s">
        <v>99</v>
      </c>
      <c r="AL94" t="s">
        <v>67</v>
      </c>
      <c r="AM94">
        <v>890303093</v>
      </c>
      <c r="AN94" t="s">
        <v>62</v>
      </c>
      <c r="AO94">
        <v>821003143</v>
      </c>
      <c r="AP94" t="s">
        <v>67</v>
      </c>
      <c r="AQ94">
        <v>821003143</v>
      </c>
      <c r="AR94" t="s">
        <v>72</v>
      </c>
      <c r="AU94">
        <v>1113304834</v>
      </c>
      <c r="AV94" t="s">
        <v>233</v>
      </c>
      <c r="AY94">
        <v>0</v>
      </c>
      <c r="AZ94">
        <v>0</v>
      </c>
      <c r="BA94">
        <v>0</v>
      </c>
      <c r="BB94">
        <v>0</v>
      </c>
      <c r="BC94">
        <v>0</v>
      </c>
      <c r="BD94">
        <v>0</v>
      </c>
      <c r="BE94">
        <v>0</v>
      </c>
      <c r="BF94">
        <v>0</v>
      </c>
      <c r="BG94">
        <v>0</v>
      </c>
      <c r="BH94">
        <v>117500</v>
      </c>
      <c r="BI94">
        <v>0</v>
      </c>
      <c r="BJ94">
        <v>117500</v>
      </c>
    </row>
    <row r="95" spans="1:62" x14ac:dyDescent="0.25">
      <c r="A95">
        <v>112</v>
      </c>
      <c r="B95">
        <v>890303093</v>
      </c>
      <c r="C95" t="s">
        <v>62</v>
      </c>
      <c r="D95" t="s">
        <v>63</v>
      </c>
      <c r="E95">
        <v>1796949</v>
      </c>
      <c r="F95" t="s">
        <v>267</v>
      </c>
      <c r="G95" s="2">
        <v>44518.452777777777</v>
      </c>
      <c r="H95" t="s">
        <v>65</v>
      </c>
      <c r="I95">
        <v>2</v>
      </c>
      <c r="J95" t="s">
        <v>65</v>
      </c>
      <c r="K95">
        <v>2</v>
      </c>
      <c r="L95" t="s">
        <v>96</v>
      </c>
      <c r="M95" s="2">
        <v>44518.452777777777</v>
      </c>
      <c r="N95">
        <v>629</v>
      </c>
      <c r="O95">
        <v>164548</v>
      </c>
      <c r="P95">
        <v>164548</v>
      </c>
      <c r="Q95">
        <v>112</v>
      </c>
      <c r="R95" t="s">
        <v>67</v>
      </c>
      <c r="S95">
        <v>890303093</v>
      </c>
      <c r="T95" t="s">
        <v>62</v>
      </c>
      <c r="U95" t="s">
        <v>68</v>
      </c>
      <c r="V95" t="s">
        <v>69</v>
      </c>
      <c r="W95">
        <v>13190201</v>
      </c>
      <c r="X95" t="s">
        <v>70</v>
      </c>
      <c r="Y95">
        <v>31</v>
      </c>
      <c r="Z95" t="s">
        <v>69</v>
      </c>
      <c r="AA95">
        <v>31</v>
      </c>
      <c r="AB95" t="s">
        <v>69</v>
      </c>
      <c r="AC95">
        <v>1</v>
      </c>
      <c r="AD95">
        <v>14283</v>
      </c>
      <c r="AE95" s="1">
        <v>44537.711805555555</v>
      </c>
      <c r="AF95">
        <v>14283</v>
      </c>
      <c r="AG95" s="2">
        <v>44543.597916666666</v>
      </c>
      <c r="AH95">
        <v>164548</v>
      </c>
      <c r="AI95" t="s">
        <v>268</v>
      </c>
      <c r="AJ95">
        <v>1</v>
      </c>
      <c r="AK95" t="s">
        <v>99</v>
      </c>
      <c r="AL95" t="s">
        <v>67</v>
      </c>
      <c r="AM95">
        <v>890303093</v>
      </c>
      <c r="AN95" t="s">
        <v>62</v>
      </c>
      <c r="AO95">
        <v>821003143</v>
      </c>
      <c r="AP95" t="s">
        <v>67</v>
      </c>
      <c r="AQ95">
        <v>821003143</v>
      </c>
      <c r="AR95" t="s">
        <v>72</v>
      </c>
      <c r="AU95">
        <v>1113302164</v>
      </c>
      <c r="AV95" t="s">
        <v>135</v>
      </c>
      <c r="AY95">
        <v>0</v>
      </c>
      <c r="AZ95">
        <v>0</v>
      </c>
      <c r="BA95">
        <v>0</v>
      </c>
      <c r="BB95">
        <v>0</v>
      </c>
      <c r="BC95">
        <v>0</v>
      </c>
      <c r="BD95">
        <v>0</v>
      </c>
      <c r="BE95">
        <v>0</v>
      </c>
      <c r="BF95">
        <v>0</v>
      </c>
      <c r="BG95">
        <v>0</v>
      </c>
      <c r="BH95">
        <v>164548</v>
      </c>
      <c r="BI95">
        <v>0</v>
      </c>
      <c r="BJ95">
        <v>164548</v>
      </c>
    </row>
    <row r="96" spans="1:62" x14ac:dyDescent="0.25">
      <c r="A96">
        <v>112</v>
      </c>
      <c r="B96">
        <v>890303093</v>
      </c>
      <c r="C96" t="s">
        <v>62</v>
      </c>
      <c r="D96" t="s">
        <v>63</v>
      </c>
      <c r="E96">
        <v>1800347</v>
      </c>
      <c r="F96" t="s">
        <v>269</v>
      </c>
      <c r="G96" s="2">
        <v>44524.719444444447</v>
      </c>
      <c r="H96" t="s">
        <v>65</v>
      </c>
      <c r="I96">
        <v>2</v>
      </c>
      <c r="J96" t="s">
        <v>65</v>
      </c>
      <c r="K96">
        <v>2</v>
      </c>
      <c r="L96" t="s">
        <v>96</v>
      </c>
      <c r="M96" s="2">
        <v>44524.719444444447</v>
      </c>
      <c r="N96">
        <v>622</v>
      </c>
      <c r="O96">
        <v>99423</v>
      </c>
      <c r="P96">
        <v>99423</v>
      </c>
      <c r="Q96">
        <v>112</v>
      </c>
      <c r="R96" t="s">
        <v>67</v>
      </c>
      <c r="S96">
        <v>890303093</v>
      </c>
      <c r="T96" t="s">
        <v>62</v>
      </c>
      <c r="U96" t="s">
        <v>68</v>
      </c>
      <c r="V96" t="s">
        <v>69</v>
      </c>
      <c r="W96">
        <v>13190401</v>
      </c>
      <c r="X96" t="s">
        <v>137</v>
      </c>
      <c r="Y96">
        <v>29901</v>
      </c>
      <c r="Z96" t="s">
        <v>270</v>
      </c>
      <c r="AA96">
        <v>299</v>
      </c>
      <c r="AB96" t="s">
        <v>138</v>
      </c>
      <c r="AC96">
        <v>1</v>
      </c>
      <c r="AD96">
        <v>14285</v>
      </c>
      <c r="AE96" s="1">
        <v>44537.720833333333</v>
      </c>
      <c r="AF96">
        <v>14285</v>
      </c>
      <c r="AG96" s="2">
        <v>44543.647222222222</v>
      </c>
      <c r="AH96">
        <v>99423</v>
      </c>
      <c r="AI96" t="s">
        <v>271</v>
      </c>
      <c r="AJ96">
        <v>1</v>
      </c>
      <c r="AK96" t="s">
        <v>99</v>
      </c>
      <c r="AL96" t="s">
        <v>67</v>
      </c>
      <c r="AM96">
        <v>890303093</v>
      </c>
      <c r="AN96" t="s">
        <v>62</v>
      </c>
      <c r="AO96">
        <v>821003143</v>
      </c>
      <c r="AP96" t="s">
        <v>67</v>
      </c>
      <c r="AQ96">
        <v>821003143</v>
      </c>
      <c r="AR96" t="s">
        <v>72</v>
      </c>
      <c r="AU96">
        <v>1113302164</v>
      </c>
      <c r="AV96" t="s">
        <v>135</v>
      </c>
      <c r="AY96">
        <v>0</v>
      </c>
      <c r="AZ96">
        <v>0</v>
      </c>
      <c r="BA96">
        <v>0</v>
      </c>
      <c r="BB96">
        <v>0</v>
      </c>
      <c r="BC96">
        <v>0</v>
      </c>
      <c r="BD96">
        <v>0</v>
      </c>
      <c r="BE96">
        <v>0</v>
      </c>
      <c r="BF96">
        <v>0</v>
      </c>
      <c r="BG96">
        <v>0</v>
      </c>
      <c r="BH96">
        <v>99423</v>
      </c>
      <c r="BI96">
        <v>0</v>
      </c>
      <c r="BJ96">
        <v>99423</v>
      </c>
    </row>
    <row r="97" spans="1:62" x14ac:dyDescent="0.25">
      <c r="A97">
        <v>112</v>
      </c>
      <c r="B97">
        <v>890303093</v>
      </c>
      <c r="C97" t="s">
        <v>62</v>
      </c>
      <c r="D97" t="s">
        <v>63</v>
      </c>
      <c r="E97">
        <v>1803213</v>
      </c>
      <c r="F97" t="s">
        <v>272</v>
      </c>
      <c r="G97" s="2">
        <v>44529.751388888886</v>
      </c>
      <c r="H97" t="s">
        <v>65</v>
      </c>
      <c r="I97">
        <v>2</v>
      </c>
      <c r="J97" t="s">
        <v>65</v>
      </c>
      <c r="K97">
        <v>2</v>
      </c>
      <c r="L97" t="s">
        <v>96</v>
      </c>
      <c r="M97" s="2">
        <v>44529.751388888886</v>
      </c>
      <c r="N97">
        <v>617</v>
      </c>
      <c r="O97">
        <v>409215</v>
      </c>
      <c r="P97">
        <v>409215</v>
      </c>
      <c r="Q97">
        <v>112</v>
      </c>
      <c r="R97" t="s">
        <v>67</v>
      </c>
      <c r="S97">
        <v>890303093</v>
      </c>
      <c r="T97" t="s">
        <v>62</v>
      </c>
      <c r="U97" t="s">
        <v>68</v>
      </c>
      <c r="V97" t="s">
        <v>69</v>
      </c>
      <c r="W97">
        <v>13190201</v>
      </c>
      <c r="X97" t="s">
        <v>70</v>
      </c>
      <c r="Y97">
        <v>31</v>
      </c>
      <c r="Z97" t="s">
        <v>69</v>
      </c>
      <c r="AA97">
        <v>31</v>
      </c>
      <c r="AB97" t="s">
        <v>69</v>
      </c>
      <c r="AC97">
        <v>1</v>
      </c>
      <c r="AD97">
        <v>14283</v>
      </c>
      <c r="AE97" s="1">
        <v>44537.711805555555</v>
      </c>
      <c r="AF97">
        <v>14283</v>
      </c>
      <c r="AG97" s="2">
        <v>44543.597916666666</v>
      </c>
      <c r="AH97">
        <v>409215</v>
      </c>
      <c r="AI97" t="s">
        <v>273</v>
      </c>
      <c r="AJ97">
        <v>1</v>
      </c>
      <c r="AK97" t="s">
        <v>99</v>
      </c>
      <c r="AL97" t="s">
        <v>67</v>
      </c>
      <c r="AM97">
        <v>890303093</v>
      </c>
      <c r="AN97" t="s">
        <v>62</v>
      </c>
      <c r="AO97">
        <v>821003143</v>
      </c>
      <c r="AP97" t="s">
        <v>67</v>
      </c>
      <c r="AQ97">
        <v>821003143</v>
      </c>
      <c r="AR97" t="s">
        <v>72</v>
      </c>
      <c r="AU97">
        <v>1113309109</v>
      </c>
      <c r="AV97" t="s">
        <v>175</v>
      </c>
      <c r="AY97">
        <v>0</v>
      </c>
      <c r="AZ97">
        <v>0</v>
      </c>
      <c r="BA97">
        <v>0</v>
      </c>
      <c r="BB97">
        <v>0</v>
      </c>
      <c r="BC97">
        <v>0</v>
      </c>
      <c r="BD97">
        <v>0</v>
      </c>
      <c r="BE97">
        <v>0</v>
      </c>
      <c r="BF97">
        <v>0</v>
      </c>
      <c r="BG97">
        <v>0</v>
      </c>
      <c r="BH97">
        <v>409215</v>
      </c>
      <c r="BI97">
        <v>0</v>
      </c>
      <c r="BJ97">
        <v>409215</v>
      </c>
    </row>
    <row r="98" spans="1:62" x14ac:dyDescent="0.25">
      <c r="A98">
        <v>112</v>
      </c>
      <c r="B98">
        <v>890303093</v>
      </c>
      <c r="C98" t="s">
        <v>62</v>
      </c>
      <c r="D98" t="s">
        <v>63</v>
      </c>
      <c r="E98">
        <v>1807222</v>
      </c>
      <c r="F98" t="s">
        <v>274</v>
      </c>
      <c r="G98" s="2">
        <v>44537.080555555556</v>
      </c>
      <c r="H98" t="s">
        <v>65</v>
      </c>
      <c r="I98">
        <v>2</v>
      </c>
      <c r="J98" t="s">
        <v>65</v>
      </c>
      <c r="K98">
        <v>2</v>
      </c>
      <c r="L98" t="s">
        <v>96</v>
      </c>
      <c r="M98" s="2">
        <v>44537.080555555556</v>
      </c>
      <c r="N98">
        <v>610</v>
      </c>
      <c r="O98">
        <v>92017</v>
      </c>
      <c r="P98">
        <v>92017</v>
      </c>
      <c r="Q98">
        <v>112</v>
      </c>
      <c r="R98" t="s">
        <v>67</v>
      </c>
      <c r="S98">
        <v>890303093</v>
      </c>
      <c r="T98" t="s">
        <v>62</v>
      </c>
      <c r="U98" t="s">
        <v>68</v>
      </c>
      <c r="V98" t="s">
        <v>69</v>
      </c>
      <c r="W98">
        <v>13190201</v>
      </c>
      <c r="X98" t="s">
        <v>70</v>
      </c>
      <c r="Y98">
        <v>31</v>
      </c>
      <c r="Z98" t="s">
        <v>69</v>
      </c>
      <c r="AA98">
        <v>31</v>
      </c>
      <c r="AB98" t="s">
        <v>69</v>
      </c>
      <c r="AC98">
        <v>1</v>
      </c>
      <c r="AD98">
        <v>14385</v>
      </c>
      <c r="AE98" s="1">
        <v>44566.394444444442</v>
      </c>
      <c r="AF98">
        <v>14385</v>
      </c>
      <c r="AG98" s="2">
        <v>44572.370138888888</v>
      </c>
      <c r="AH98">
        <v>92017</v>
      </c>
      <c r="AI98" t="s">
        <v>275</v>
      </c>
      <c r="AJ98">
        <v>1</v>
      </c>
      <c r="AK98" t="s">
        <v>99</v>
      </c>
      <c r="AL98" t="s">
        <v>67</v>
      </c>
      <c r="AM98">
        <v>890303093</v>
      </c>
      <c r="AN98" t="s">
        <v>62</v>
      </c>
      <c r="AO98">
        <v>821003143</v>
      </c>
      <c r="AP98" t="s">
        <v>67</v>
      </c>
      <c r="AQ98">
        <v>821003143</v>
      </c>
      <c r="AR98" t="s">
        <v>72</v>
      </c>
      <c r="AU98">
        <v>1113302164</v>
      </c>
      <c r="AV98" t="s">
        <v>135</v>
      </c>
      <c r="AY98">
        <v>0</v>
      </c>
      <c r="AZ98">
        <v>0</v>
      </c>
      <c r="BA98">
        <v>0</v>
      </c>
      <c r="BB98">
        <v>0</v>
      </c>
      <c r="BC98">
        <v>0</v>
      </c>
      <c r="BD98">
        <v>0</v>
      </c>
      <c r="BE98">
        <v>0</v>
      </c>
      <c r="BF98">
        <v>0</v>
      </c>
      <c r="BG98">
        <v>0</v>
      </c>
      <c r="BH98">
        <v>92017</v>
      </c>
      <c r="BI98">
        <v>0</v>
      </c>
      <c r="BJ98">
        <v>92017</v>
      </c>
    </row>
    <row r="99" spans="1:62" x14ac:dyDescent="0.25">
      <c r="A99">
        <v>112</v>
      </c>
      <c r="B99">
        <v>890303093</v>
      </c>
      <c r="C99" t="s">
        <v>62</v>
      </c>
      <c r="D99" t="s">
        <v>63</v>
      </c>
      <c r="E99">
        <v>1809337</v>
      </c>
      <c r="F99" t="s">
        <v>276</v>
      </c>
      <c r="G99" s="2">
        <v>44540.674305555556</v>
      </c>
      <c r="H99" t="s">
        <v>65</v>
      </c>
      <c r="I99">
        <v>2</v>
      </c>
      <c r="J99" t="s">
        <v>65</v>
      </c>
      <c r="K99">
        <v>2</v>
      </c>
      <c r="L99" t="s">
        <v>96</v>
      </c>
      <c r="M99" s="2">
        <v>44540.674305555556</v>
      </c>
      <c r="N99">
        <v>606</v>
      </c>
      <c r="O99">
        <v>137757</v>
      </c>
      <c r="P99">
        <v>137757</v>
      </c>
      <c r="Q99">
        <v>112</v>
      </c>
      <c r="R99" t="s">
        <v>67</v>
      </c>
      <c r="S99">
        <v>890303093</v>
      </c>
      <c r="T99" t="s">
        <v>62</v>
      </c>
      <c r="U99" t="s">
        <v>68</v>
      </c>
      <c r="V99" t="s">
        <v>69</v>
      </c>
      <c r="W99">
        <v>13190401</v>
      </c>
      <c r="X99" t="s">
        <v>137</v>
      </c>
      <c r="Y99">
        <v>299</v>
      </c>
      <c r="Z99" t="s">
        <v>138</v>
      </c>
      <c r="AA99">
        <v>299</v>
      </c>
      <c r="AB99" t="s">
        <v>138</v>
      </c>
      <c r="AC99">
        <v>1</v>
      </c>
      <c r="AD99">
        <v>14384</v>
      </c>
      <c r="AE99" s="1">
        <v>44566.393055555556</v>
      </c>
      <c r="AF99">
        <v>14384</v>
      </c>
      <c r="AG99" s="2">
        <v>44593.333333333336</v>
      </c>
      <c r="AH99">
        <v>137757</v>
      </c>
      <c r="AI99" t="s">
        <v>277</v>
      </c>
      <c r="AJ99">
        <v>1</v>
      </c>
      <c r="AK99" t="s">
        <v>99</v>
      </c>
      <c r="AL99" t="s">
        <v>67</v>
      </c>
      <c r="AM99">
        <v>890303093</v>
      </c>
      <c r="AN99" t="s">
        <v>62</v>
      </c>
      <c r="AO99">
        <v>821003143</v>
      </c>
      <c r="AP99" t="s">
        <v>67</v>
      </c>
      <c r="AQ99">
        <v>821003143</v>
      </c>
      <c r="AR99" t="s">
        <v>72</v>
      </c>
      <c r="AU99">
        <v>1113309080</v>
      </c>
      <c r="AV99" t="s">
        <v>195</v>
      </c>
      <c r="AY99">
        <v>0</v>
      </c>
      <c r="AZ99">
        <v>0</v>
      </c>
      <c r="BA99">
        <v>0</v>
      </c>
      <c r="BB99">
        <v>0</v>
      </c>
      <c r="BC99">
        <v>0</v>
      </c>
      <c r="BD99">
        <v>0</v>
      </c>
      <c r="BE99">
        <v>0</v>
      </c>
      <c r="BF99">
        <v>0</v>
      </c>
      <c r="BG99">
        <v>0</v>
      </c>
      <c r="BH99">
        <v>137757</v>
      </c>
      <c r="BI99">
        <v>0</v>
      </c>
      <c r="BJ99">
        <v>137757</v>
      </c>
    </row>
    <row r="100" spans="1:62" x14ac:dyDescent="0.25">
      <c r="A100">
        <v>112</v>
      </c>
      <c r="B100">
        <v>890303093</v>
      </c>
      <c r="C100" t="s">
        <v>62</v>
      </c>
      <c r="D100" t="s">
        <v>63</v>
      </c>
      <c r="E100">
        <v>1810907</v>
      </c>
      <c r="F100" t="s">
        <v>278</v>
      </c>
      <c r="G100" s="2">
        <v>44544.620138888888</v>
      </c>
      <c r="H100" t="s">
        <v>65</v>
      </c>
      <c r="I100">
        <v>2</v>
      </c>
      <c r="J100" t="s">
        <v>65</v>
      </c>
      <c r="K100">
        <v>2</v>
      </c>
      <c r="L100" t="s">
        <v>96</v>
      </c>
      <c r="M100" s="2">
        <v>44544.620138888888</v>
      </c>
      <c r="N100">
        <v>602</v>
      </c>
      <c r="O100">
        <v>11000</v>
      </c>
      <c r="P100">
        <v>11000</v>
      </c>
      <c r="Q100">
        <v>112</v>
      </c>
      <c r="R100" t="s">
        <v>67</v>
      </c>
      <c r="S100">
        <v>890303093</v>
      </c>
      <c r="T100" t="s">
        <v>62</v>
      </c>
      <c r="U100" t="s">
        <v>68</v>
      </c>
      <c r="V100" t="s">
        <v>69</v>
      </c>
      <c r="W100">
        <v>13190201</v>
      </c>
      <c r="X100" t="s">
        <v>70</v>
      </c>
      <c r="Y100">
        <v>31</v>
      </c>
      <c r="Z100" t="s">
        <v>69</v>
      </c>
      <c r="AA100">
        <v>31</v>
      </c>
      <c r="AB100" t="s">
        <v>69</v>
      </c>
      <c r="AC100">
        <v>1</v>
      </c>
      <c r="AD100">
        <v>14385</v>
      </c>
      <c r="AE100" s="1">
        <v>44566.394444444442</v>
      </c>
      <c r="AF100">
        <v>14385</v>
      </c>
      <c r="AG100" s="2">
        <v>44572.370138888888</v>
      </c>
      <c r="AH100">
        <v>11000</v>
      </c>
      <c r="AI100" t="s">
        <v>279</v>
      </c>
      <c r="AJ100">
        <v>1</v>
      </c>
      <c r="AK100" t="s">
        <v>99</v>
      </c>
      <c r="AL100" t="s">
        <v>67</v>
      </c>
      <c r="AM100">
        <v>890303093</v>
      </c>
      <c r="AN100" t="s">
        <v>62</v>
      </c>
      <c r="AO100">
        <v>821003143</v>
      </c>
      <c r="AP100" t="s">
        <v>67</v>
      </c>
      <c r="AQ100">
        <v>821003143</v>
      </c>
      <c r="AR100" t="s">
        <v>72</v>
      </c>
      <c r="AU100">
        <v>29820981</v>
      </c>
      <c r="AV100" t="s">
        <v>280</v>
      </c>
      <c r="AY100">
        <v>0</v>
      </c>
      <c r="AZ100">
        <v>0</v>
      </c>
      <c r="BA100">
        <v>0</v>
      </c>
      <c r="BB100">
        <v>0</v>
      </c>
      <c r="BC100">
        <v>0</v>
      </c>
      <c r="BD100">
        <v>0</v>
      </c>
      <c r="BE100">
        <v>0</v>
      </c>
      <c r="BF100">
        <v>0</v>
      </c>
      <c r="BG100">
        <v>0</v>
      </c>
      <c r="BH100">
        <v>11000</v>
      </c>
      <c r="BI100">
        <v>0</v>
      </c>
      <c r="BJ100">
        <v>11000</v>
      </c>
    </row>
    <row r="101" spans="1:62" x14ac:dyDescent="0.25">
      <c r="A101">
        <v>112</v>
      </c>
      <c r="B101">
        <v>890303093</v>
      </c>
      <c r="C101" t="s">
        <v>62</v>
      </c>
      <c r="D101" t="s">
        <v>63</v>
      </c>
      <c r="E101">
        <v>1814224</v>
      </c>
      <c r="F101" t="s">
        <v>281</v>
      </c>
      <c r="G101" s="2">
        <v>44551.463888888888</v>
      </c>
      <c r="H101" t="s">
        <v>65</v>
      </c>
      <c r="I101">
        <v>2</v>
      </c>
      <c r="J101" t="s">
        <v>65</v>
      </c>
      <c r="K101">
        <v>2</v>
      </c>
      <c r="L101" t="s">
        <v>96</v>
      </c>
      <c r="M101" s="2">
        <v>44551.463888888888</v>
      </c>
      <c r="N101">
        <v>596</v>
      </c>
      <c r="O101">
        <v>122663</v>
      </c>
      <c r="P101">
        <v>122663</v>
      </c>
      <c r="Q101">
        <v>112</v>
      </c>
      <c r="R101" t="s">
        <v>67</v>
      </c>
      <c r="S101">
        <v>890303093</v>
      </c>
      <c r="T101" t="s">
        <v>62</v>
      </c>
      <c r="U101" t="s">
        <v>68</v>
      </c>
      <c r="V101" t="s">
        <v>69</v>
      </c>
      <c r="W101">
        <v>13190201</v>
      </c>
      <c r="X101" t="s">
        <v>70</v>
      </c>
      <c r="Y101">
        <v>31</v>
      </c>
      <c r="Z101" t="s">
        <v>69</v>
      </c>
      <c r="AA101">
        <v>31</v>
      </c>
      <c r="AB101" t="s">
        <v>69</v>
      </c>
      <c r="AC101">
        <v>1</v>
      </c>
      <c r="AD101">
        <v>14385</v>
      </c>
      <c r="AE101" s="1">
        <v>44566.394444444442</v>
      </c>
      <c r="AF101">
        <v>14385</v>
      </c>
      <c r="AG101" s="2">
        <v>44572.370138888888</v>
      </c>
      <c r="AH101">
        <v>122663</v>
      </c>
      <c r="AI101" t="s">
        <v>282</v>
      </c>
      <c r="AJ101">
        <v>1</v>
      </c>
      <c r="AK101" t="s">
        <v>99</v>
      </c>
      <c r="AL101" t="s">
        <v>67</v>
      </c>
      <c r="AM101">
        <v>890303093</v>
      </c>
      <c r="AN101" t="s">
        <v>62</v>
      </c>
      <c r="AO101">
        <v>821003143</v>
      </c>
      <c r="AP101" t="s">
        <v>67</v>
      </c>
      <c r="AQ101">
        <v>821003143</v>
      </c>
      <c r="AR101" t="s">
        <v>72</v>
      </c>
      <c r="AU101">
        <v>1113304834</v>
      </c>
      <c r="AV101" t="s">
        <v>233</v>
      </c>
      <c r="AY101">
        <v>0</v>
      </c>
      <c r="AZ101">
        <v>0</v>
      </c>
      <c r="BA101">
        <v>0</v>
      </c>
      <c r="BB101">
        <v>0</v>
      </c>
      <c r="BC101">
        <v>0</v>
      </c>
      <c r="BD101">
        <v>0</v>
      </c>
      <c r="BE101">
        <v>0</v>
      </c>
      <c r="BF101">
        <v>0</v>
      </c>
      <c r="BG101">
        <v>0</v>
      </c>
      <c r="BH101">
        <v>122663</v>
      </c>
      <c r="BI101">
        <v>0</v>
      </c>
      <c r="BJ101">
        <v>122663</v>
      </c>
    </row>
    <row r="102" spans="1:62" x14ac:dyDescent="0.25">
      <c r="A102">
        <v>112</v>
      </c>
      <c r="B102">
        <v>890303093</v>
      </c>
      <c r="C102" t="s">
        <v>62</v>
      </c>
      <c r="D102" t="s">
        <v>63</v>
      </c>
      <c r="E102">
        <v>1814531</v>
      </c>
      <c r="F102" t="s">
        <v>283</v>
      </c>
      <c r="G102" s="2">
        <v>44552.220138888886</v>
      </c>
      <c r="H102" t="s">
        <v>65</v>
      </c>
      <c r="I102">
        <v>2</v>
      </c>
      <c r="J102" t="s">
        <v>65</v>
      </c>
      <c r="K102">
        <v>2</v>
      </c>
      <c r="L102" t="s">
        <v>96</v>
      </c>
      <c r="M102" s="2">
        <v>44552.220138888886</v>
      </c>
      <c r="N102">
        <v>595</v>
      </c>
      <c r="O102">
        <v>99423</v>
      </c>
      <c r="P102">
        <v>99423</v>
      </c>
      <c r="Q102">
        <v>112</v>
      </c>
      <c r="R102" t="s">
        <v>67</v>
      </c>
      <c r="S102">
        <v>890303093</v>
      </c>
      <c r="T102" t="s">
        <v>62</v>
      </c>
      <c r="U102" t="s">
        <v>68</v>
      </c>
      <c r="V102" t="s">
        <v>69</v>
      </c>
      <c r="W102">
        <v>13190201</v>
      </c>
      <c r="X102" t="s">
        <v>70</v>
      </c>
      <c r="Y102">
        <v>3102</v>
      </c>
      <c r="Z102" t="s">
        <v>157</v>
      </c>
      <c r="AA102">
        <v>31</v>
      </c>
      <c r="AB102" t="s">
        <v>69</v>
      </c>
      <c r="AC102">
        <v>1</v>
      </c>
      <c r="AD102">
        <v>14386</v>
      </c>
      <c r="AE102" s="1">
        <v>44566.395138888889</v>
      </c>
      <c r="AF102">
        <v>14386</v>
      </c>
      <c r="AG102" s="2">
        <v>44572.375</v>
      </c>
      <c r="AH102">
        <v>99423</v>
      </c>
      <c r="AI102" t="s">
        <v>284</v>
      </c>
      <c r="AJ102">
        <v>1</v>
      </c>
      <c r="AK102" t="s">
        <v>99</v>
      </c>
      <c r="AL102" t="s">
        <v>67</v>
      </c>
      <c r="AM102">
        <v>890303093</v>
      </c>
      <c r="AN102" t="s">
        <v>62</v>
      </c>
      <c r="AO102">
        <v>821003143</v>
      </c>
      <c r="AP102" t="s">
        <v>67</v>
      </c>
      <c r="AQ102">
        <v>821003143</v>
      </c>
      <c r="AR102" t="s">
        <v>72</v>
      </c>
      <c r="AU102">
        <v>1113302164</v>
      </c>
      <c r="AV102" t="s">
        <v>135</v>
      </c>
      <c r="AY102">
        <v>0</v>
      </c>
      <c r="AZ102">
        <v>0</v>
      </c>
      <c r="BA102">
        <v>0</v>
      </c>
      <c r="BB102">
        <v>0</v>
      </c>
      <c r="BC102">
        <v>0</v>
      </c>
      <c r="BD102">
        <v>0</v>
      </c>
      <c r="BE102">
        <v>0</v>
      </c>
      <c r="BF102">
        <v>0</v>
      </c>
      <c r="BG102">
        <v>0</v>
      </c>
      <c r="BH102">
        <v>99423</v>
      </c>
      <c r="BI102">
        <v>0</v>
      </c>
      <c r="BJ102">
        <v>99423</v>
      </c>
    </row>
    <row r="103" spans="1:62" x14ac:dyDescent="0.25">
      <c r="A103">
        <v>112</v>
      </c>
      <c r="B103">
        <v>890303093</v>
      </c>
      <c r="C103" t="s">
        <v>62</v>
      </c>
      <c r="D103" t="s">
        <v>63</v>
      </c>
      <c r="E103">
        <v>1814532</v>
      </c>
      <c r="F103" t="s">
        <v>285</v>
      </c>
      <c r="G103" s="2">
        <v>44552.220138888886</v>
      </c>
      <c r="H103" t="s">
        <v>65</v>
      </c>
      <c r="I103">
        <v>2</v>
      </c>
      <c r="J103" t="s">
        <v>65</v>
      </c>
      <c r="K103">
        <v>2</v>
      </c>
      <c r="L103" t="s">
        <v>96</v>
      </c>
      <c r="M103" s="2">
        <v>44552.220138888886</v>
      </c>
      <c r="N103">
        <v>595</v>
      </c>
      <c r="O103">
        <v>67489</v>
      </c>
      <c r="P103">
        <v>67489</v>
      </c>
      <c r="Q103">
        <v>112</v>
      </c>
      <c r="R103" t="s">
        <v>67</v>
      </c>
      <c r="S103">
        <v>890303093</v>
      </c>
      <c r="T103" t="s">
        <v>62</v>
      </c>
      <c r="U103" t="s">
        <v>68</v>
      </c>
      <c r="V103" t="s">
        <v>69</v>
      </c>
      <c r="W103">
        <v>13190201</v>
      </c>
      <c r="X103" t="s">
        <v>70</v>
      </c>
      <c r="Y103">
        <v>31</v>
      </c>
      <c r="Z103" t="s">
        <v>69</v>
      </c>
      <c r="AA103">
        <v>31</v>
      </c>
      <c r="AB103" t="s">
        <v>69</v>
      </c>
      <c r="AC103">
        <v>1</v>
      </c>
      <c r="AD103">
        <v>14385</v>
      </c>
      <c r="AE103" s="1">
        <v>44566.394444444442</v>
      </c>
      <c r="AF103">
        <v>14385</v>
      </c>
      <c r="AG103" s="2">
        <v>44572.370138888888</v>
      </c>
      <c r="AH103">
        <v>67489</v>
      </c>
      <c r="AI103" t="s">
        <v>286</v>
      </c>
      <c r="AJ103">
        <v>1</v>
      </c>
      <c r="AK103" t="s">
        <v>99</v>
      </c>
      <c r="AL103" t="s">
        <v>67</v>
      </c>
      <c r="AM103">
        <v>890303093</v>
      </c>
      <c r="AN103" t="s">
        <v>62</v>
      </c>
      <c r="AO103">
        <v>821003143</v>
      </c>
      <c r="AP103" t="s">
        <v>67</v>
      </c>
      <c r="AQ103">
        <v>821003143</v>
      </c>
      <c r="AR103" t="s">
        <v>72</v>
      </c>
      <c r="AU103">
        <v>1113302164</v>
      </c>
      <c r="AV103" t="s">
        <v>135</v>
      </c>
      <c r="AY103">
        <v>0</v>
      </c>
      <c r="AZ103">
        <v>0</v>
      </c>
      <c r="BA103">
        <v>0</v>
      </c>
      <c r="BB103">
        <v>0</v>
      </c>
      <c r="BC103">
        <v>0</v>
      </c>
      <c r="BD103">
        <v>0</v>
      </c>
      <c r="BE103">
        <v>0</v>
      </c>
      <c r="BF103">
        <v>0</v>
      </c>
      <c r="BG103">
        <v>0</v>
      </c>
      <c r="BH103">
        <v>67489</v>
      </c>
      <c r="BI103">
        <v>0</v>
      </c>
      <c r="BJ103">
        <v>67489</v>
      </c>
    </row>
    <row r="104" spans="1:62" x14ac:dyDescent="0.25">
      <c r="A104">
        <v>112</v>
      </c>
      <c r="B104">
        <v>890303093</v>
      </c>
      <c r="C104" t="s">
        <v>62</v>
      </c>
      <c r="D104" t="s">
        <v>63</v>
      </c>
      <c r="E104">
        <v>1814563</v>
      </c>
      <c r="F104" t="s">
        <v>287</v>
      </c>
      <c r="G104" s="2">
        <v>44552.292361111111</v>
      </c>
      <c r="H104" t="s">
        <v>65</v>
      </c>
      <c r="I104">
        <v>2</v>
      </c>
      <c r="J104" t="s">
        <v>65</v>
      </c>
      <c r="K104">
        <v>2</v>
      </c>
      <c r="L104" t="s">
        <v>96</v>
      </c>
      <c r="M104" s="2">
        <v>44552.292361111111</v>
      </c>
      <c r="N104">
        <v>595</v>
      </c>
      <c r="O104">
        <v>24800</v>
      </c>
      <c r="P104">
        <v>24800</v>
      </c>
      <c r="Q104">
        <v>112</v>
      </c>
      <c r="R104" t="s">
        <v>67</v>
      </c>
      <c r="S104">
        <v>890303093</v>
      </c>
      <c r="T104" t="s">
        <v>62</v>
      </c>
      <c r="U104" t="s">
        <v>68</v>
      </c>
      <c r="V104" t="s">
        <v>69</v>
      </c>
      <c r="W104">
        <v>13190201</v>
      </c>
      <c r="X104" t="s">
        <v>70</v>
      </c>
      <c r="Y104">
        <v>31</v>
      </c>
      <c r="Z104" t="s">
        <v>69</v>
      </c>
      <c r="AA104">
        <v>31</v>
      </c>
      <c r="AB104" t="s">
        <v>69</v>
      </c>
      <c r="AC104">
        <v>1</v>
      </c>
      <c r="AD104">
        <v>14385</v>
      </c>
      <c r="AE104" s="1">
        <v>44566.394444444442</v>
      </c>
      <c r="AF104">
        <v>14385</v>
      </c>
      <c r="AG104" s="2">
        <v>44572.370138888888</v>
      </c>
      <c r="AH104">
        <v>24800</v>
      </c>
      <c r="AI104" t="s">
        <v>288</v>
      </c>
      <c r="AJ104">
        <v>1</v>
      </c>
      <c r="AK104" t="s">
        <v>99</v>
      </c>
      <c r="AL104" t="s">
        <v>67</v>
      </c>
      <c r="AM104">
        <v>890303093</v>
      </c>
      <c r="AN104" t="s">
        <v>62</v>
      </c>
      <c r="AO104">
        <v>821003143</v>
      </c>
      <c r="AP104" t="s">
        <v>67</v>
      </c>
      <c r="AQ104">
        <v>821003143</v>
      </c>
      <c r="AR104" t="s">
        <v>72</v>
      </c>
      <c r="AU104">
        <v>94283006</v>
      </c>
      <c r="AV104" t="s">
        <v>202</v>
      </c>
      <c r="AY104">
        <v>0</v>
      </c>
      <c r="AZ104">
        <v>0</v>
      </c>
      <c r="BA104">
        <v>0</v>
      </c>
      <c r="BB104">
        <v>0</v>
      </c>
      <c r="BC104">
        <v>0</v>
      </c>
      <c r="BD104">
        <v>0</v>
      </c>
      <c r="BE104">
        <v>0</v>
      </c>
      <c r="BF104">
        <v>0</v>
      </c>
      <c r="BG104">
        <v>0</v>
      </c>
      <c r="BH104">
        <v>24800</v>
      </c>
      <c r="BI104">
        <v>0</v>
      </c>
      <c r="BJ104">
        <v>24800</v>
      </c>
    </row>
    <row r="105" spans="1:62" x14ac:dyDescent="0.25">
      <c r="A105">
        <v>112</v>
      </c>
      <c r="B105">
        <v>890303093</v>
      </c>
      <c r="C105" t="s">
        <v>62</v>
      </c>
      <c r="D105" t="s">
        <v>63</v>
      </c>
      <c r="E105">
        <v>1815989</v>
      </c>
      <c r="F105" t="s">
        <v>289</v>
      </c>
      <c r="G105" s="2">
        <v>44554.88958333333</v>
      </c>
      <c r="H105" t="s">
        <v>65</v>
      </c>
      <c r="I105">
        <v>2</v>
      </c>
      <c r="J105" t="s">
        <v>65</v>
      </c>
      <c r="K105">
        <v>2</v>
      </c>
      <c r="L105" t="s">
        <v>96</v>
      </c>
      <c r="M105" s="2">
        <v>44554.88958333333</v>
      </c>
      <c r="N105">
        <v>592</v>
      </c>
      <c r="O105">
        <v>76409</v>
      </c>
      <c r="P105">
        <v>76409</v>
      </c>
      <c r="Q105">
        <v>112</v>
      </c>
      <c r="R105" t="s">
        <v>67</v>
      </c>
      <c r="S105">
        <v>890303093</v>
      </c>
      <c r="T105" t="s">
        <v>62</v>
      </c>
      <c r="U105" t="s">
        <v>68</v>
      </c>
      <c r="V105" t="s">
        <v>69</v>
      </c>
      <c r="W105">
        <v>13190401</v>
      </c>
      <c r="X105" t="s">
        <v>137</v>
      </c>
      <c r="Y105">
        <v>299</v>
      </c>
      <c r="Z105" t="s">
        <v>138</v>
      </c>
      <c r="AA105">
        <v>299</v>
      </c>
      <c r="AB105" t="s">
        <v>138</v>
      </c>
      <c r="AC105">
        <v>1</v>
      </c>
      <c r="AD105">
        <v>14384</v>
      </c>
      <c r="AE105" s="1">
        <v>44566.393055555556</v>
      </c>
      <c r="AF105">
        <v>14384</v>
      </c>
      <c r="AG105" s="2">
        <v>44593.333333333336</v>
      </c>
      <c r="AH105">
        <v>76409</v>
      </c>
      <c r="AI105" t="s">
        <v>290</v>
      </c>
      <c r="AJ105">
        <v>1</v>
      </c>
      <c r="AK105" t="s">
        <v>99</v>
      </c>
      <c r="AL105" t="s">
        <v>67</v>
      </c>
      <c r="AM105">
        <v>890303093</v>
      </c>
      <c r="AN105" t="s">
        <v>62</v>
      </c>
      <c r="AO105">
        <v>821003143</v>
      </c>
      <c r="AP105" t="s">
        <v>67</v>
      </c>
      <c r="AQ105">
        <v>821003143</v>
      </c>
      <c r="AR105" t="s">
        <v>72</v>
      </c>
      <c r="AU105">
        <v>1113304834</v>
      </c>
      <c r="AV105" t="s">
        <v>233</v>
      </c>
      <c r="AY105">
        <v>0</v>
      </c>
      <c r="AZ105">
        <v>0</v>
      </c>
      <c r="BA105">
        <v>0</v>
      </c>
      <c r="BB105">
        <v>0</v>
      </c>
      <c r="BC105">
        <v>0</v>
      </c>
      <c r="BD105">
        <v>0</v>
      </c>
      <c r="BE105">
        <v>0</v>
      </c>
      <c r="BF105">
        <v>0</v>
      </c>
      <c r="BG105">
        <v>0</v>
      </c>
      <c r="BH105">
        <v>76409</v>
      </c>
      <c r="BI105">
        <v>0</v>
      </c>
      <c r="BJ105">
        <v>76409</v>
      </c>
    </row>
    <row r="106" spans="1:62" x14ac:dyDescent="0.25">
      <c r="A106">
        <v>112</v>
      </c>
      <c r="B106">
        <v>890303093</v>
      </c>
      <c r="C106" t="s">
        <v>62</v>
      </c>
      <c r="D106" t="s">
        <v>63</v>
      </c>
      <c r="E106">
        <v>1816059</v>
      </c>
      <c r="F106" t="s">
        <v>291</v>
      </c>
      <c r="G106" s="2">
        <v>44556.057638888888</v>
      </c>
      <c r="H106" t="s">
        <v>65</v>
      </c>
      <c r="I106">
        <v>2</v>
      </c>
      <c r="J106" t="s">
        <v>65</v>
      </c>
      <c r="K106">
        <v>2</v>
      </c>
      <c r="L106" t="s">
        <v>96</v>
      </c>
      <c r="M106" s="2">
        <v>44556.057638888888</v>
      </c>
      <c r="N106">
        <v>591</v>
      </c>
      <c r="O106">
        <v>88973</v>
      </c>
      <c r="P106">
        <v>88973</v>
      </c>
      <c r="Q106">
        <v>112</v>
      </c>
      <c r="R106" t="s">
        <v>67</v>
      </c>
      <c r="S106">
        <v>890303093</v>
      </c>
      <c r="T106" t="s">
        <v>62</v>
      </c>
      <c r="U106" t="s">
        <v>68</v>
      </c>
      <c r="V106" t="s">
        <v>69</v>
      </c>
      <c r="W106">
        <v>13190401</v>
      </c>
      <c r="X106" t="s">
        <v>137</v>
      </c>
      <c r="Y106">
        <v>299</v>
      </c>
      <c r="Z106" t="s">
        <v>138</v>
      </c>
      <c r="AA106">
        <v>299</v>
      </c>
      <c r="AB106" t="s">
        <v>138</v>
      </c>
      <c r="AC106">
        <v>1</v>
      </c>
      <c r="AD106">
        <v>14384</v>
      </c>
      <c r="AE106" s="1">
        <v>44566.393055555556</v>
      </c>
      <c r="AF106">
        <v>14384</v>
      </c>
      <c r="AG106" s="2">
        <v>44593.333333333336</v>
      </c>
      <c r="AH106">
        <v>88973</v>
      </c>
      <c r="AI106" t="s">
        <v>292</v>
      </c>
      <c r="AJ106">
        <v>1</v>
      </c>
      <c r="AK106" t="s">
        <v>99</v>
      </c>
      <c r="AL106" t="s">
        <v>67</v>
      </c>
      <c r="AM106">
        <v>890303093</v>
      </c>
      <c r="AN106" t="s">
        <v>62</v>
      </c>
      <c r="AO106">
        <v>821003143</v>
      </c>
      <c r="AP106" t="s">
        <v>67</v>
      </c>
      <c r="AQ106">
        <v>821003143</v>
      </c>
      <c r="AR106" t="s">
        <v>72</v>
      </c>
      <c r="AU106">
        <v>1225090253</v>
      </c>
      <c r="AV106" t="s">
        <v>148</v>
      </c>
      <c r="AY106">
        <v>0</v>
      </c>
      <c r="AZ106">
        <v>0</v>
      </c>
      <c r="BA106">
        <v>0</v>
      </c>
      <c r="BB106">
        <v>0</v>
      </c>
      <c r="BC106">
        <v>0</v>
      </c>
      <c r="BD106">
        <v>0</v>
      </c>
      <c r="BE106">
        <v>0</v>
      </c>
      <c r="BF106">
        <v>0</v>
      </c>
      <c r="BG106">
        <v>0</v>
      </c>
      <c r="BH106">
        <v>88973</v>
      </c>
      <c r="BI106">
        <v>0</v>
      </c>
      <c r="BJ106">
        <v>88973</v>
      </c>
    </row>
    <row r="107" spans="1:62" x14ac:dyDescent="0.25">
      <c r="A107">
        <v>112</v>
      </c>
      <c r="B107">
        <v>890303093</v>
      </c>
      <c r="C107" t="s">
        <v>62</v>
      </c>
      <c r="D107" t="s">
        <v>63</v>
      </c>
      <c r="E107">
        <v>1816364</v>
      </c>
      <c r="F107" t="s">
        <v>293</v>
      </c>
      <c r="G107" s="2">
        <v>44557.470833333333</v>
      </c>
      <c r="H107" t="s">
        <v>65</v>
      </c>
      <c r="I107">
        <v>2</v>
      </c>
      <c r="J107" t="s">
        <v>65</v>
      </c>
      <c r="K107">
        <v>2</v>
      </c>
      <c r="L107" t="s">
        <v>96</v>
      </c>
      <c r="M107" s="2">
        <v>44557.470833333333</v>
      </c>
      <c r="N107">
        <v>590</v>
      </c>
      <c r="O107">
        <v>124500</v>
      </c>
      <c r="P107">
        <v>124500</v>
      </c>
      <c r="Q107">
        <v>112</v>
      </c>
      <c r="R107" t="s">
        <v>67</v>
      </c>
      <c r="S107">
        <v>890303093</v>
      </c>
      <c r="T107" t="s">
        <v>62</v>
      </c>
      <c r="U107" t="s">
        <v>68</v>
      </c>
      <c r="V107" t="s">
        <v>69</v>
      </c>
      <c r="W107">
        <v>13190201</v>
      </c>
      <c r="X107" t="s">
        <v>70</v>
      </c>
      <c r="Y107">
        <v>31</v>
      </c>
      <c r="Z107" t="s">
        <v>69</v>
      </c>
      <c r="AA107">
        <v>31</v>
      </c>
      <c r="AB107" t="s">
        <v>69</v>
      </c>
      <c r="AC107">
        <v>1</v>
      </c>
      <c r="AD107">
        <v>14385</v>
      </c>
      <c r="AE107" s="1">
        <v>44566.394444444442</v>
      </c>
      <c r="AF107">
        <v>14385</v>
      </c>
      <c r="AG107" s="2">
        <v>44572.370138888888</v>
      </c>
      <c r="AH107">
        <v>124500</v>
      </c>
      <c r="AI107" t="s">
        <v>294</v>
      </c>
      <c r="AJ107">
        <v>1</v>
      </c>
      <c r="AK107" t="s">
        <v>99</v>
      </c>
      <c r="AL107" t="s">
        <v>67</v>
      </c>
      <c r="AM107">
        <v>890303093</v>
      </c>
      <c r="AN107" t="s">
        <v>62</v>
      </c>
      <c r="AO107">
        <v>821003143</v>
      </c>
      <c r="AP107" t="s">
        <v>67</v>
      </c>
      <c r="AQ107">
        <v>821003143</v>
      </c>
      <c r="AR107" t="s">
        <v>72</v>
      </c>
      <c r="AU107">
        <v>29820981</v>
      </c>
      <c r="AV107" t="s">
        <v>280</v>
      </c>
      <c r="AY107">
        <v>0</v>
      </c>
      <c r="AZ107">
        <v>0</v>
      </c>
      <c r="BA107">
        <v>0</v>
      </c>
      <c r="BB107">
        <v>0</v>
      </c>
      <c r="BC107">
        <v>0</v>
      </c>
      <c r="BD107">
        <v>0</v>
      </c>
      <c r="BE107">
        <v>0</v>
      </c>
      <c r="BF107">
        <v>0</v>
      </c>
      <c r="BG107">
        <v>0</v>
      </c>
      <c r="BH107">
        <v>124500</v>
      </c>
      <c r="BI107">
        <v>0</v>
      </c>
      <c r="BJ107">
        <v>124500</v>
      </c>
    </row>
    <row r="108" spans="1:62" x14ac:dyDescent="0.25">
      <c r="A108">
        <v>112</v>
      </c>
      <c r="B108">
        <v>890303093</v>
      </c>
      <c r="C108" t="s">
        <v>62</v>
      </c>
      <c r="D108" t="s">
        <v>63</v>
      </c>
      <c r="E108">
        <v>1816632</v>
      </c>
      <c r="F108" t="s">
        <v>295</v>
      </c>
      <c r="G108" s="2">
        <v>44557.840277777781</v>
      </c>
      <c r="H108" t="s">
        <v>65</v>
      </c>
      <c r="I108">
        <v>2</v>
      </c>
      <c r="J108" t="s">
        <v>65</v>
      </c>
      <c r="K108">
        <v>2</v>
      </c>
      <c r="L108" t="s">
        <v>96</v>
      </c>
      <c r="M108" s="2">
        <v>44557.840277777781</v>
      </c>
      <c r="N108">
        <v>589</v>
      </c>
      <c r="O108">
        <v>71547</v>
      </c>
      <c r="P108">
        <v>71547</v>
      </c>
      <c r="Q108">
        <v>112</v>
      </c>
      <c r="R108" t="s">
        <v>67</v>
      </c>
      <c r="S108">
        <v>890303093</v>
      </c>
      <c r="T108" t="s">
        <v>62</v>
      </c>
      <c r="U108" t="s">
        <v>68</v>
      </c>
      <c r="V108" t="s">
        <v>69</v>
      </c>
      <c r="W108">
        <v>13190201</v>
      </c>
      <c r="X108" t="s">
        <v>70</v>
      </c>
      <c r="Y108">
        <v>31</v>
      </c>
      <c r="Z108" t="s">
        <v>69</v>
      </c>
      <c r="AA108">
        <v>31</v>
      </c>
      <c r="AB108" t="s">
        <v>69</v>
      </c>
      <c r="AC108">
        <v>1</v>
      </c>
      <c r="AD108">
        <v>14385</v>
      </c>
      <c r="AE108" s="1">
        <v>44566.394444444442</v>
      </c>
      <c r="AF108">
        <v>14385</v>
      </c>
      <c r="AG108" s="2">
        <v>44572.370138888888</v>
      </c>
      <c r="AH108">
        <v>71547</v>
      </c>
      <c r="AI108" t="s">
        <v>296</v>
      </c>
      <c r="AJ108">
        <v>1</v>
      </c>
      <c r="AK108" t="s">
        <v>99</v>
      </c>
      <c r="AL108" t="s">
        <v>67</v>
      </c>
      <c r="AM108">
        <v>890303093</v>
      </c>
      <c r="AN108" t="s">
        <v>62</v>
      </c>
      <c r="AO108">
        <v>821003143</v>
      </c>
      <c r="AP108" t="s">
        <v>67</v>
      </c>
      <c r="AQ108">
        <v>821003143</v>
      </c>
      <c r="AR108" t="s">
        <v>72</v>
      </c>
      <c r="AU108">
        <v>1113309109</v>
      </c>
      <c r="AV108" t="s">
        <v>175</v>
      </c>
      <c r="AY108">
        <v>0</v>
      </c>
      <c r="AZ108">
        <v>0</v>
      </c>
      <c r="BA108">
        <v>0</v>
      </c>
      <c r="BB108">
        <v>0</v>
      </c>
      <c r="BC108">
        <v>0</v>
      </c>
      <c r="BD108">
        <v>0</v>
      </c>
      <c r="BE108">
        <v>0</v>
      </c>
      <c r="BF108">
        <v>0</v>
      </c>
      <c r="BG108">
        <v>0</v>
      </c>
      <c r="BH108">
        <v>71547</v>
      </c>
      <c r="BI108">
        <v>0</v>
      </c>
      <c r="BJ108">
        <v>71547</v>
      </c>
    </row>
    <row r="109" spans="1:62" x14ac:dyDescent="0.25">
      <c r="A109">
        <v>112</v>
      </c>
      <c r="B109">
        <v>890303093</v>
      </c>
      <c r="C109" t="s">
        <v>62</v>
      </c>
      <c r="D109" t="s">
        <v>63</v>
      </c>
      <c r="E109">
        <v>1817646</v>
      </c>
      <c r="F109" t="s">
        <v>297</v>
      </c>
      <c r="G109" s="2">
        <v>44559.861111111109</v>
      </c>
      <c r="H109" t="s">
        <v>65</v>
      </c>
      <c r="I109">
        <v>2</v>
      </c>
      <c r="J109" t="s">
        <v>65</v>
      </c>
      <c r="K109">
        <v>2</v>
      </c>
      <c r="L109" t="s">
        <v>96</v>
      </c>
      <c r="M109" s="2">
        <v>44559.861111111109</v>
      </c>
      <c r="N109">
        <v>587</v>
      </c>
      <c r="O109">
        <v>163331</v>
      </c>
      <c r="P109">
        <v>163331</v>
      </c>
      <c r="Q109">
        <v>112</v>
      </c>
      <c r="R109" t="s">
        <v>67</v>
      </c>
      <c r="S109">
        <v>890303093</v>
      </c>
      <c r="T109" t="s">
        <v>62</v>
      </c>
      <c r="U109" t="s">
        <v>68</v>
      </c>
      <c r="V109" t="s">
        <v>69</v>
      </c>
      <c r="W109">
        <v>13190201</v>
      </c>
      <c r="X109" t="s">
        <v>70</v>
      </c>
      <c r="Y109">
        <v>31</v>
      </c>
      <c r="Z109" t="s">
        <v>69</v>
      </c>
      <c r="AA109">
        <v>31</v>
      </c>
      <c r="AB109" t="s">
        <v>69</v>
      </c>
      <c r="AC109">
        <v>1</v>
      </c>
      <c r="AD109">
        <v>14385</v>
      </c>
      <c r="AE109" s="1">
        <v>44566.394444444442</v>
      </c>
      <c r="AF109">
        <v>14385</v>
      </c>
      <c r="AG109" s="2">
        <v>44572.370138888888</v>
      </c>
      <c r="AH109">
        <v>163331</v>
      </c>
      <c r="AI109" t="s">
        <v>298</v>
      </c>
      <c r="AJ109">
        <v>1</v>
      </c>
      <c r="AK109" t="s">
        <v>99</v>
      </c>
      <c r="AL109" t="s">
        <v>67</v>
      </c>
      <c r="AM109">
        <v>890303093</v>
      </c>
      <c r="AN109" t="s">
        <v>62</v>
      </c>
      <c r="AO109">
        <v>821003143</v>
      </c>
      <c r="AP109" t="s">
        <v>67</v>
      </c>
      <c r="AQ109">
        <v>821003143</v>
      </c>
      <c r="AR109" t="s">
        <v>72</v>
      </c>
      <c r="AU109">
        <v>1113304834</v>
      </c>
      <c r="AV109" t="s">
        <v>233</v>
      </c>
      <c r="AY109">
        <v>0</v>
      </c>
      <c r="AZ109">
        <v>0</v>
      </c>
      <c r="BA109">
        <v>0</v>
      </c>
      <c r="BB109">
        <v>0</v>
      </c>
      <c r="BC109">
        <v>0</v>
      </c>
      <c r="BD109">
        <v>0</v>
      </c>
      <c r="BE109">
        <v>0</v>
      </c>
      <c r="BF109">
        <v>0</v>
      </c>
      <c r="BG109">
        <v>0</v>
      </c>
      <c r="BH109">
        <v>163331</v>
      </c>
      <c r="BI109">
        <v>0</v>
      </c>
      <c r="BJ109">
        <v>163331</v>
      </c>
    </row>
    <row r="110" spans="1:62" x14ac:dyDescent="0.25">
      <c r="A110">
        <v>112</v>
      </c>
      <c r="B110">
        <v>890303093</v>
      </c>
      <c r="C110" t="s">
        <v>62</v>
      </c>
      <c r="D110" t="s">
        <v>63</v>
      </c>
      <c r="E110">
        <v>1818001</v>
      </c>
      <c r="F110" t="s">
        <v>299</v>
      </c>
      <c r="G110" s="2">
        <v>44560.537499999999</v>
      </c>
      <c r="H110" t="s">
        <v>65</v>
      </c>
      <c r="I110">
        <v>2</v>
      </c>
      <c r="J110" t="s">
        <v>65</v>
      </c>
      <c r="K110">
        <v>2</v>
      </c>
      <c r="L110" t="s">
        <v>96</v>
      </c>
      <c r="M110" s="2">
        <v>44560.537499999999</v>
      </c>
      <c r="N110">
        <v>586</v>
      </c>
      <c r="O110">
        <v>218600</v>
      </c>
      <c r="P110">
        <v>218600</v>
      </c>
      <c r="Q110">
        <v>112</v>
      </c>
      <c r="R110" t="s">
        <v>67</v>
      </c>
      <c r="S110">
        <v>890303093</v>
      </c>
      <c r="T110" t="s">
        <v>62</v>
      </c>
      <c r="U110" t="s">
        <v>68</v>
      </c>
      <c r="V110" t="s">
        <v>69</v>
      </c>
      <c r="W110">
        <v>13190201</v>
      </c>
      <c r="X110" t="s">
        <v>70</v>
      </c>
      <c r="Y110">
        <v>31</v>
      </c>
      <c r="Z110" t="s">
        <v>69</v>
      </c>
      <c r="AA110">
        <v>31</v>
      </c>
      <c r="AB110" t="s">
        <v>69</v>
      </c>
      <c r="AC110">
        <v>1</v>
      </c>
      <c r="AD110">
        <v>14385</v>
      </c>
      <c r="AE110" s="1">
        <v>44566.394444444442</v>
      </c>
      <c r="AF110">
        <v>14385</v>
      </c>
      <c r="AG110" s="2">
        <v>44572.370138888888</v>
      </c>
      <c r="AH110">
        <v>218600</v>
      </c>
      <c r="AI110" t="s">
        <v>300</v>
      </c>
      <c r="AJ110">
        <v>1</v>
      </c>
      <c r="AK110" t="s">
        <v>99</v>
      </c>
      <c r="AL110" t="s">
        <v>67</v>
      </c>
      <c r="AM110">
        <v>890303093</v>
      </c>
      <c r="AN110" t="s">
        <v>62</v>
      </c>
      <c r="AO110">
        <v>821003143</v>
      </c>
      <c r="AP110" t="s">
        <v>67</v>
      </c>
      <c r="AQ110">
        <v>821003143</v>
      </c>
      <c r="AR110" t="s">
        <v>72</v>
      </c>
      <c r="AU110">
        <v>1113311038</v>
      </c>
      <c r="AV110" t="s">
        <v>301</v>
      </c>
      <c r="AY110">
        <v>0</v>
      </c>
      <c r="AZ110">
        <v>0</v>
      </c>
      <c r="BA110">
        <v>0</v>
      </c>
      <c r="BB110">
        <v>0</v>
      </c>
      <c r="BC110">
        <v>0</v>
      </c>
      <c r="BD110">
        <v>0</v>
      </c>
      <c r="BE110">
        <v>0</v>
      </c>
      <c r="BF110">
        <v>0</v>
      </c>
      <c r="BG110">
        <v>0</v>
      </c>
      <c r="BH110">
        <v>218600</v>
      </c>
      <c r="BI110">
        <v>0</v>
      </c>
      <c r="BJ110">
        <v>218600</v>
      </c>
    </row>
    <row r="111" spans="1:62" x14ac:dyDescent="0.25">
      <c r="A111">
        <v>112</v>
      </c>
      <c r="B111">
        <v>890303093</v>
      </c>
      <c r="C111" t="s">
        <v>62</v>
      </c>
      <c r="D111" t="s">
        <v>63</v>
      </c>
      <c r="E111">
        <v>1818139</v>
      </c>
      <c r="F111" t="s">
        <v>302</v>
      </c>
      <c r="G111" s="2">
        <v>44560.665972222225</v>
      </c>
      <c r="H111" t="s">
        <v>65</v>
      </c>
      <c r="I111">
        <v>2</v>
      </c>
      <c r="J111" t="s">
        <v>65</v>
      </c>
      <c r="K111">
        <v>2</v>
      </c>
      <c r="L111" t="s">
        <v>96</v>
      </c>
      <c r="M111" s="2">
        <v>44560.665972222225</v>
      </c>
      <c r="N111">
        <v>586</v>
      </c>
      <c r="O111">
        <v>36300</v>
      </c>
      <c r="P111">
        <v>36300</v>
      </c>
      <c r="Q111">
        <v>112</v>
      </c>
      <c r="R111" t="s">
        <v>67</v>
      </c>
      <c r="S111">
        <v>890303093</v>
      </c>
      <c r="T111" t="s">
        <v>62</v>
      </c>
      <c r="U111" t="s">
        <v>68</v>
      </c>
      <c r="V111" t="s">
        <v>69</v>
      </c>
      <c r="W111">
        <v>13190201</v>
      </c>
      <c r="X111" t="s">
        <v>70</v>
      </c>
      <c r="Y111">
        <v>31</v>
      </c>
      <c r="Z111" t="s">
        <v>69</v>
      </c>
      <c r="AA111">
        <v>31</v>
      </c>
      <c r="AB111" t="s">
        <v>69</v>
      </c>
      <c r="AC111">
        <v>1</v>
      </c>
      <c r="AD111">
        <v>14385</v>
      </c>
      <c r="AE111" s="1">
        <v>44566.394444444442</v>
      </c>
      <c r="AF111">
        <v>14385</v>
      </c>
      <c r="AG111" s="2">
        <v>44572.370138888888</v>
      </c>
      <c r="AH111">
        <v>36300</v>
      </c>
      <c r="AI111" t="s">
        <v>303</v>
      </c>
      <c r="AJ111">
        <v>1</v>
      </c>
      <c r="AK111" t="s">
        <v>99</v>
      </c>
      <c r="AL111" t="s">
        <v>67</v>
      </c>
      <c r="AM111">
        <v>890303093</v>
      </c>
      <c r="AN111" t="s">
        <v>62</v>
      </c>
      <c r="AO111">
        <v>821003143</v>
      </c>
      <c r="AP111" t="s">
        <v>67</v>
      </c>
      <c r="AQ111">
        <v>821003143</v>
      </c>
      <c r="AR111" t="s">
        <v>72</v>
      </c>
      <c r="AU111">
        <v>29813783</v>
      </c>
      <c r="AV111" t="s">
        <v>117</v>
      </c>
      <c r="AY111">
        <v>0</v>
      </c>
      <c r="AZ111">
        <v>0</v>
      </c>
      <c r="BA111">
        <v>0</v>
      </c>
      <c r="BB111">
        <v>0</v>
      </c>
      <c r="BC111">
        <v>0</v>
      </c>
      <c r="BD111">
        <v>0</v>
      </c>
      <c r="BE111">
        <v>0</v>
      </c>
      <c r="BF111">
        <v>0</v>
      </c>
      <c r="BG111">
        <v>0</v>
      </c>
      <c r="BH111">
        <v>36300</v>
      </c>
      <c r="BI111">
        <v>0</v>
      </c>
      <c r="BJ111">
        <v>36300</v>
      </c>
    </row>
    <row r="112" spans="1:62" x14ac:dyDescent="0.25">
      <c r="A112">
        <v>112</v>
      </c>
      <c r="B112">
        <v>890303093</v>
      </c>
      <c r="C112" t="s">
        <v>62</v>
      </c>
      <c r="D112" t="s">
        <v>63</v>
      </c>
      <c r="E112">
        <v>1818375</v>
      </c>
      <c r="F112" t="s">
        <v>304</v>
      </c>
      <c r="G112" s="2">
        <v>44561.431944444441</v>
      </c>
      <c r="H112" t="s">
        <v>65</v>
      </c>
      <c r="I112">
        <v>2</v>
      </c>
      <c r="J112" t="s">
        <v>65</v>
      </c>
      <c r="K112">
        <v>2</v>
      </c>
      <c r="L112" t="s">
        <v>96</v>
      </c>
      <c r="M112" s="2">
        <v>44561.431944444441</v>
      </c>
      <c r="N112">
        <v>586</v>
      </c>
      <c r="O112">
        <v>11200</v>
      </c>
      <c r="P112">
        <v>11200</v>
      </c>
      <c r="Q112">
        <v>112</v>
      </c>
      <c r="R112" t="s">
        <v>67</v>
      </c>
      <c r="S112">
        <v>890303093</v>
      </c>
      <c r="T112" t="s">
        <v>62</v>
      </c>
      <c r="U112" t="s">
        <v>68</v>
      </c>
      <c r="V112" t="s">
        <v>69</v>
      </c>
      <c r="W112">
        <v>13190201</v>
      </c>
      <c r="X112" t="s">
        <v>70</v>
      </c>
      <c r="Y112">
        <v>31</v>
      </c>
      <c r="Z112" t="s">
        <v>69</v>
      </c>
      <c r="AA112">
        <v>31</v>
      </c>
      <c r="AB112" t="s">
        <v>69</v>
      </c>
      <c r="AC112">
        <v>1</v>
      </c>
      <c r="AD112">
        <v>14385</v>
      </c>
      <c r="AE112" s="1">
        <v>44566.394444444442</v>
      </c>
      <c r="AF112">
        <v>14385</v>
      </c>
      <c r="AG112" s="2">
        <v>44572.370138888888</v>
      </c>
      <c r="AH112">
        <v>11200</v>
      </c>
      <c r="AI112" t="s">
        <v>305</v>
      </c>
      <c r="AJ112">
        <v>1</v>
      </c>
      <c r="AK112" t="s">
        <v>99</v>
      </c>
      <c r="AL112" t="s">
        <v>67</v>
      </c>
      <c r="AM112">
        <v>890303093</v>
      </c>
      <c r="AN112" t="s">
        <v>62</v>
      </c>
      <c r="AO112">
        <v>821003143</v>
      </c>
      <c r="AP112" t="s">
        <v>67</v>
      </c>
      <c r="AQ112">
        <v>821003143</v>
      </c>
      <c r="AR112" t="s">
        <v>72</v>
      </c>
      <c r="AU112">
        <v>38757433</v>
      </c>
      <c r="AV112" t="s">
        <v>306</v>
      </c>
      <c r="AY112">
        <v>0</v>
      </c>
      <c r="AZ112">
        <v>0</v>
      </c>
      <c r="BA112">
        <v>0</v>
      </c>
      <c r="BB112">
        <v>0</v>
      </c>
      <c r="BC112">
        <v>0</v>
      </c>
      <c r="BD112">
        <v>0</v>
      </c>
      <c r="BE112">
        <v>0</v>
      </c>
      <c r="BF112">
        <v>0</v>
      </c>
      <c r="BG112">
        <v>0</v>
      </c>
      <c r="BH112">
        <v>11200</v>
      </c>
      <c r="BI112">
        <v>0</v>
      </c>
      <c r="BJ112">
        <v>11200</v>
      </c>
    </row>
    <row r="113" spans="1:62" x14ac:dyDescent="0.25">
      <c r="A113">
        <v>112</v>
      </c>
      <c r="B113">
        <v>890303093</v>
      </c>
      <c r="C113" t="s">
        <v>62</v>
      </c>
      <c r="D113" t="s">
        <v>63</v>
      </c>
      <c r="E113">
        <v>1818379</v>
      </c>
      <c r="F113" t="s">
        <v>307</v>
      </c>
      <c r="G113" s="2">
        <v>44561.436805555553</v>
      </c>
      <c r="H113" t="s">
        <v>65</v>
      </c>
      <c r="I113">
        <v>2</v>
      </c>
      <c r="J113" t="s">
        <v>65</v>
      </c>
      <c r="K113">
        <v>2</v>
      </c>
      <c r="L113" t="s">
        <v>96</v>
      </c>
      <c r="M113" s="2">
        <v>44561.436805555553</v>
      </c>
      <c r="N113">
        <v>586</v>
      </c>
      <c r="O113">
        <v>11200</v>
      </c>
      <c r="P113">
        <v>11200</v>
      </c>
      <c r="Q113">
        <v>112</v>
      </c>
      <c r="R113" t="s">
        <v>67</v>
      </c>
      <c r="S113">
        <v>890303093</v>
      </c>
      <c r="T113" t="s">
        <v>62</v>
      </c>
      <c r="U113" t="s">
        <v>68</v>
      </c>
      <c r="V113" t="s">
        <v>69</v>
      </c>
      <c r="W113">
        <v>13190201</v>
      </c>
      <c r="X113" t="s">
        <v>70</v>
      </c>
      <c r="Y113">
        <v>31</v>
      </c>
      <c r="Z113" t="s">
        <v>69</v>
      </c>
      <c r="AA113">
        <v>31</v>
      </c>
      <c r="AB113" t="s">
        <v>69</v>
      </c>
      <c r="AC113">
        <v>1</v>
      </c>
      <c r="AD113">
        <v>14385</v>
      </c>
      <c r="AE113" s="1">
        <v>44566.394444444442</v>
      </c>
      <c r="AF113">
        <v>14385</v>
      </c>
      <c r="AG113" s="2">
        <v>44572.370138888888</v>
      </c>
      <c r="AH113">
        <v>11200</v>
      </c>
      <c r="AI113" t="s">
        <v>308</v>
      </c>
      <c r="AJ113">
        <v>1</v>
      </c>
      <c r="AK113" t="s">
        <v>99</v>
      </c>
      <c r="AL113" t="s">
        <v>67</v>
      </c>
      <c r="AM113">
        <v>890303093</v>
      </c>
      <c r="AN113" t="s">
        <v>62</v>
      </c>
      <c r="AO113">
        <v>821003143</v>
      </c>
      <c r="AP113" t="s">
        <v>67</v>
      </c>
      <c r="AQ113">
        <v>821003143</v>
      </c>
      <c r="AR113" t="s">
        <v>72</v>
      </c>
      <c r="AU113">
        <v>38757433</v>
      </c>
      <c r="AV113" t="s">
        <v>306</v>
      </c>
      <c r="AY113">
        <v>0</v>
      </c>
      <c r="AZ113">
        <v>0</v>
      </c>
      <c r="BA113">
        <v>0</v>
      </c>
      <c r="BB113">
        <v>0</v>
      </c>
      <c r="BC113">
        <v>0</v>
      </c>
      <c r="BD113">
        <v>0</v>
      </c>
      <c r="BE113">
        <v>0</v>
      </c>
      <c r="BF113">
        <v>0</v>
      </c>
      <c r="BG113">
        <v>0</v>
      </c>
      <c r="BH113">
        <v>11200</v>
      </c>
      <c r="BI113">
        <v>0</v>
      </c>
      <c r="BJ113">
        <v>11200</v>
      </c>
    </row>
    <row r="114" spans="1:62" x14ac:dyDescent="0.25">
      <c r="A114">
        <v>112</v>
      </c>
      <c r="B114">
        <v>890303093</v>
      </c>
      <c r="C114" t="s">
        <v>62</v>
      </c>
      <c r="D114" t="s">
        <v>63</v>
      </c>
      <c r="E114">
        <v>1818386</v>
      </c>
      <c r="F114" t="s">
        <v>309</v>
      </c>
      <c r="G114" s="2">
        <v>44561.441666666666</v>
      </c>
      <c r="H114" t="s">
        <v>65</v>
      </c>
      <c r="I114">
        <v>2</v>
      </c>
      <c r="J114" t="s">
        <v>65</v>
      </c>
      <c r="K114">
        <v>2</v>
      </c>
      <c r="L114" t="s">
        <v>96</v>
      </c>
      <c r="M114" s="2">
        <v>44561.441666666666</v>
      </c>
      <c r="N114">
        <v>586</v>
      </c>
      <c r="O114">
        <v>11200</v>
      </c>
      <c r="P114">
        <v>11200</v>
      </c>
      <c r="Q114">
        <v>112</v>
      </c>
      <c r="R114" t="s">
        <v>67</v>
      </c>
      <c r="S114">
        <v>890303093</v>
      </c>
      <c r="T114" t="s">
        <v>62</v>
      </c>
      <c r="U114" t="s">
        <v>68</v>
      </c>
      <c r="V114" t="s">
        <v>69</v>
      </c>
      <c r="W114">
        <v>13190201</v>
      </c>
      <c r="X114" t="s">
        <v>70</v>
      </c>
      <c r="Y114">
        <v>31</v>
      </c>
      <c r="Z114" t="s">
        <v>69</v>
      </c>
      <c r="AA114">
        <v>31</v>
      </c>
      <c r="AB114" t="s">
        <v>69</v>
      </c>
      <c r="AC114">
        <v>1</v>
      </c>
      <c r="AD114">
        <v>14385</v>
      </c>
      <c r="AE114" s="1">
        <v>44566.394444444442</v>
      </c>
      <c r="AF114">
        <v>14385</v>
      </c>
      <c r="AG114" s="2">
        <v>44572.370138888888</v>
      </c>
      <c r="AH114">
        <v>11200</v>
      </c>
      <c r="AI114" t="s">
        <v>310</v>
      </c>
      <c r="AJ114">
        <v>1</v>
      </c>
      <c r="AK114" t="s">
        <v>99</v>
      </c>
      <c r="AL114" t="s">
        <v>67</v>
      </c>
      <c r="AM114">
        <v>890303093</v>
      </c>
      <c r="AN114" t="s">
        <v>62</v>
      </c>
      <c r="AO114">
        <v>821003143</v>
      </c>
      <c r="AP114" t="s">
        <v>67</v>
      </c>
      <c r="AQ114">
        <v>821003143</v>
      </c>
      <c r="AR114" t="s">
        <v>72</v>
      </c>
      <c r="AU114">
        <v>38757433</v>
      </c>
      <c r="AV114" t="s">
        <v>306</v>
      </c>
      <c r="AY114">
        <v>0</v>
      </c>
      <c r="AZ114">
        <v>0</v>
      </c>
      <c r="BA114">
        <v>0</v>
      </c>
      <c r="BB114">
        <v>0</v>
      </c>
      <c r="BC114">
        <v>0</v>
      </c>
      <c r="BD114">
        <v>0</v>
      </c>
      <c r="BE114">
        <v>0</v>
      </c>
      <c r="BF114">
        <v>0</v>
      </c>
      <c r="BG114">
        <v>0</v>
      </c>
      <c r="BH114">
        <v>11200</v>
      </c>
      <c r="BI114">
        <v>0</v>
      </c>
      <c r="BJ114">
        <v>11200</v>
      </c>
    </row>
    <row r="115" spans="1:62" x14ac:dyDescent="0.25">
      <c r="A115">
        <v>112</v>
      </c>
      <c r="B115">
        <v>890303093</v>
      </c>
      <c r="C115" t="s">
        <v>62</v>
      </c>
      <c r="D115" t="s">
        <v>63</v>
      </c>
      <c r="E115">
        <v>1818467</v>
      </c>
      <c r="F115" t="s">
        <v>311</v>
      </c>
      <c r="G115" s="2">
        <v>44561.541666666664</v>
      </c>
      <c r="H115" t="s">
        <v>65</v>
      </c>
      <c r="I115">
        <v>2</v>
      </c>
      <c r="J115" t="s">
        <v>65</v>
      </c>
      <c r="K115">
        <v>2</v>
      </c>
      <c r="L115" t="s">
        <v>96</v>
      </c>
      <c r="M115" s="2">
        <v>44561.541666666664</v>
      </c>
      <c r="N115">
        <v>585</v>
      </c>
      <c r="O115">
        <v>24800</v>
      </c>
      <c r="P115">
        <v>24800</v>
      </c>
      <c r="Q115">
        <v>112</v>
      </c>
      <c r="R115" t="s">
        <v>67</v>
      </c>
      <c r="S115">
        <v>890303093</v>
      </c>
      <c r="T115" t="s">
        <v>62</v>
      </c>
      <c r="U115" t="s">
        <v>68</v>
      </c>
      <c r="V115" t="s">
        <v>69</v>
      </c>
      <c r="W115">
        <v>13190201</v>
      </c>
      <c r="X115" t="s">
        <v>70</v>
      </c>
      <c r="Y115">
        <v>31</v>
      </c>
      <c r="Z115" t="s">
        <v>69</v>
      </c>
      <c r="AA115">
        <v>31</v>
      </c>
      <c r="AB115" t="s">
        <v>69</v>
      </c>
      <c r="AC115">
        <v>1</v>
      </c>
      <c r="AD115">
        <v>14385</v>
      </c>
      <c r="AE115" s="1">
        <v>44566.394444444442</v>
      </c>
      <c r="AF115">
        <v>14385</v>
      </c>
      <c r="AG115" s="2">
        <v>44572.370138888888</v>
      </c>
      <c r="AH115">
        <v>24800</v>
      </c>
      <c r="AI115" t="s">
        <v>312</v>
      </c>
      <c r="AJ115">
        <v>1</v>
      </c>
      <c r="AK115" t="s">
        <v>99</v>
      </c>
      <c r="AL115" t="s">
        <v>67</v>
      </c>
      <c r="AM115">
        <v>890303093</v>
      </c>
      <c r="AN115" t="s">
        <v>62</v>
      </c>
      <c r="AO115">
        <v>821003143</v>
      </c>
      <c r="AP115" t="s">
        <v>67</v>
      </c>
      <c r="AQ115">
        <v>821003143</v>
      </c>
      <c r="AR115" t="s">
        <v>72</v>
      </c>
      <c r="AU115">
        <v>6461898</v>
      </c>
      <c r="AV115" t="s">
        <v>120</v>
      </c>
      <c r="AY115">
        <v>0</v>
      </c>
      <c r="AZ115">
        <v>0</v>
      </c>
      <c r="BA115">
        <v>0</v>
      </c>
      <c r="BB115">
        <v>0</v>
      </c>
      <c r="BC115">
        <v>0</v>
      </c>
      <c r="BD115">
        <v>0</v>
      </c>
      <c r="BE115">
        <v>0</v>
      </c>
      <c r="BF115">
        <v>0</v>
      </c>
      <c r="BG115">
        <v>0</v>
      </c>
      <c r="BH115">
        <v>24800</v>
      </c>
      <c r="BI115">
        <v>0</v>
      </c>
      <c r="BJ115">
        <v>24800</v>
      </c>
    </row>
    <row r="116" spans="1:62" x14ac:dyDescent="0.25">
      <c r="A116">
        <v>112</v>
      </c>
      <c r="B116">
        <v>890303093</v>
      </c>
      <c r="C116" t="s">
        <v>62</v>
      </c>
      <c r="D116" t="s">
        <v>63</v>
      </c>
      <c r="E116">
        <v>1818490</v>
      </c>
      <c r="F116" t="s">
        <v>313</v>
      </c>
      <c r="G116" s="2">
        <v>44561.594444444447</v>
      </c>
      <c r="H116" t="s">
        <v>65</v>
      </c>
      <c r="I116">
        <v>2</v>
      </c>
      <c r="J116" t="s">
        <v>65</v>
      </c>
      <c r="K116">
        <v>2</v>
      </c>
      <c r="L116" t="s">
        <v>96</v>
      </c>
      <c r="M116" s="2">
        <v>44561.594444444447</v>
      </c>
      <c r="N116">
        <v>585</v>
      </c>
      <c r="O116">
        <v>651413</v>
      </c>
      <c r="P116">
        <v>651413</v>
      </c>
      <c r="Q116">
        <v>112</v>
      </c>
      <c r="R116" t="s">
        <v>67</v>
      </c>
      <c r="S116">
        <v>890303093</v>
      </c>
      <c r="T116" t="s">
        <v>62</v>
      </c>
      <c r="U116" t="s">
        <v>68</v>
      </c>
      <c r="V116" t="s">
        <v>69</v>
      </c>
      <c r="W116">
        <v>13190201</v>
      </c>
      <c r="X116" t="s">
        <v>70</v>
      </c>
      <c r="Y116">
        <v>31</v>
      </c>
      <c r="Z116" t="s">
        <v>69</v>
      </c>
      <c r="AA116">
        <v>31</v>
      </c>
      <c r="AB116" t="s">
        <v>69</v>
      </c>
      <c r="AC116">
        <v>1</v>
      </c>
      <c r="AD116">
        <v>14385</v>
      </c>
      <c r="AE116" s="1">
        <v>44566.394444444442</v>
      </c>
      <c r="AF116">
        <v>14385</v>
      </c>
      <c r="AG116" s="2">
        <v>44572.370138888888</v>
      </c>
      <c r="AH116">
        <v>651413</v>
      </c>
      <c r="AI116" t="s">
        <v>314</v>
      </c>
      <c r="AJ116">
        <v>1</v>
      </c>
      <c r="AK116" t="s">
        <v>99</v>
      </c>
      <c r="AL116" t="s">
        <v>67</v>
      </c>
      <c r="AM116">
        <v>890303093</v>
      </c>
      <c r="AN116" t="s">
        <v>62</v>
      </c>
      <c r="AO116">
        <v>821003143</v>
      </c>
      <c r="AP116" t="s">
        <v>67</v>
      </c>
      <c r="AQ116">
        <v>821003143</v>
      </c>
      <c r="AR116" t="s">
        <v>72</v>
      </c>
      <c r="AU116">
        <v>29820981</v>
      </c>
      <c r="AV116" t="s">
        <v>280</v>
      </c>
      <c r="AY116">
        <v>0</v>
      </c>
      <c r="AZ116">
        <v>0</v>
      </c>
      <c r="BA116">
        <v>0</v>
      </c>
      <c r="BB116">
        <v>0</v>
      </c>
      <c r="BC116">
        <v>0</v>
      </c>
      <c r="BD116">
        <v>0</v>
      </c>
      <c r="BE116">
        <v>0</v>
      </c>
      <c r="BF116">
        <v>0</v>
      </c>
      <c r="BG116">
        <v>0</v>
      </c>
      <c r="BH116">
        <v>651413</v>
      </c>
      <c r="BI116">
        <v>0</v>
      </c>
      <c r="BJ116">
        <v>651413</v>
      </c>
    </row>
    <row r="117" spans="1:62" x14ac:dyDescent="0.25">
      <c r="A117">
        <v>112</v>
      </c>
      <c r="B117">
        <v>890303093</v>
      </c>
      <c r="C117" t="s">
        <v>62</v>
      </c>
      <c r="D117" t="s">
        <v>63</v>
      </c>
      <c r="E117">
        <v>1822006</v>
      </c>
      <c r="F117" t="s">
        <v>315</v>
      </c>
      <c r="G117" s="2">
        <v>44572.602083333331</v>
      </c>
      <c r="H117" t="s">
        <v>65</v>
      </c>
      <c r="I117">
        <v>2</v>
      </c>
      <c r="J117" t="s">
        <v>65</v>
      </c>
      <c r="K117">
        <v>2</v>
      </c>
      <c r="L117" t="s">
        <v>96</v>
      </c>
      <c r="M117" s="2">
        <v>44572.602083333331</v>
      </c>
      <c r="N117">
        <v>574</v>
      </c>
      <c r="O117">
        <v>99423</v>
      </c>
      <c r="P117">
        <v>99423</v>
      </c>
      <c r="Q117">
        <v>112</v>
      </c>
      <c r="R117" t="s">
        <v>67</v>
      </c>
      <c r="S117">
        <v>890303093</v>
      </c>
      <c r="T117" t="s">
        <v>62</v>
      </c>
      <c r="U117" t="s">
        <v>68</v>
      </c>
      <c r="V117" t="s">
        <v>69</v>
      </c>
      <c r="W117">
        <v>13190201</v>
      </c>
      <c r="X117" t="s">
        <v>70</v>
      </c>
      <c r="Y117">
        <v>3102</v>
      </c>
      <c r="Z117" t="s">
        <v>157</v>
      </c>
      <c r="AA117">
        <v>31</v>
      </c>
      <c r="AB117" t="s">
        <v>69</v>
      </c>
      <c r="AC117">
        <v>1</v>
      </c>
      <c r="AD117">
        <v>14492</v>
      </c>
      <c r="AE117" s="1">
        <v>44596.3125</v>
      </c>
      <c r="AF117">
        <v>14492</v>
      </c>
      <c r="AG117" s="2">
        <v>44601.498611111114</v>
      </c>
      <c r="AH117">
        <v>99423</v>
      </c>
      <c r="AI117" t="s">
        <v>316</v>
      </c>
      <c r="AJ117">
        <v>1</v>
      </c>
      <c r="AK117" t="s">
        <v>99</v>
      </c>
      <c r="AL117" t="s">
        <v>67</v>
      </c>
      <c r="AM117">
        <v>890303093</v>
      </c>
      <c r="AN117" t="s">
        <v>62</v>
      </c>
      <c r="AU117">
        <v>94283006</v>
      </c>
      <c r="AV117" t="s">
        <v>202</v>
      </c>
      <c r="AY117">
        <v>0</v>
      </c>
      <c r="AZ117">
        <v>0</v>
      </c>
      <c r="BA117">
        <v>0</v>
      </c>
      <c r="BB117">
        <v>0</v>
      </c>
      <c r="BC117">
        <v>0</v>
      </c>
      <c r="BD117">
        <v>0</v>
      </c>
      <c r="BE117">
        <v>0</v>
      </c>
      <c r="BF117">
        <v>0</v>
      </c>
      <c r="BG117">
        <v>0</v>
      </c>
      <c r="BH117">
        <v>99423</v>
      </c>
      <c r="BI117">
        <v>0</v>
      </c>
      <c r="BJ117">
        <v>99423</v>
      </c>
    </row>
    <row r="118" spans="1:62" x14ac:dyDescent="0.25">
      <c r="A118">
        <v>112</v>
      </c>
      <c r="B118">
        <v>890303093</v>
      </c>
      <c r="C118" t="s">
        <v>62</v>
      </c>
      <c r="D118" t="s">
        <v>63</v>
      </c>
      <c r="E118">
        <v>1822007</v>
      </c>
      <c r="F118" t="s">
        <v>317</v>
      </c>
      <c r="G118" s="2">
        <v>44572.604166666664</v>
      </c>
      <c r="H118" t="s">
        <v>65</v>
      </c>
      <c r="I118">
        <v>2</v>
      </c>
      <c r="J118" t="s">
        <v>65</v>
      </c>
      <c r="K118">
        <v>2</v>
      </c>
      <c r="L118" t="s">
        <v>96</v>
      </c>
      <c r="M118" s="2">
        <v>44572.604166666664</v>
      </c>
      <c r="N118">
        <v>574</v>
      </c>
      <c r="O118">
        <v>99423</v>
      </c>
      <c r="P118">
        <v>99423</v>
      </c>
      <c r="Q118">
        <v>112</v>
      </c>
      <c r="R118" t="s">
        <v>67</v>
      </c>
      <c r="S118">
        <v>890303093</v>
      </c>
      <c r="T118" t="s">
        <v>62</v>
      </c>
      <c r="U118" t="s">
        <v>68</v>
      </c>
      <c r="V118" t="s">
        <v>69</v>
      </c>
      <c r="W118">
        <v>13190201</v>
      </c>
      <c r="X118" t="s">
        <v>70</v>
      </c>
      <c r="Y118">
        <v>3102</v>
      </c>
      <c r="Z118" t="s">
        <v>157</v>
      </c>
      <c r="AA118">
        <v>31</v>
      </c>
      <c r="AB118" t="s">
        <v>69</v>
      </c>
      <c r="AC118">
        <v>1</v>
      </c>
      <c r="AD118">
        <v>14492</v>
      </c>
      <c r="AE118" s="1">
        <v>44596.3125</v>
      </c>
      <c r="AF118">
        <v>14492</v>
      </c>
      <c r="AG118" s="2">
        <v>44601.498611111114</v>
      </c>
      <c r="AH118">
        <v>99423</v>
      </c>
      <c r="AI118" t="s">
        <v>318</v>
      </c>
      <c r="AJ118">
        <v>1</v>
      </c>
      <c r="AK118" t="s">
        <v>99</v>
      </c>
      <c r="AL118" t="s">
        <v>67</v>
      </c>
      <c r="AM118">
        <v>890303093</v>
      </c>
      <c r="AN118" t="s">
        <v>62</v>
      </c>
      <c r="AU118">
        <v>94283006</v>
      </c>
      <c r="AV118" t="s">
        <v>202</v>
      </c>
      <c r="AY118">
        <v>0</v>
      </c>
      <c r="AZ118">
        <v>0</v>
      </c>
      <c r="BA118">
        <v>0</v>
      </c>
      <c r="BB118">
        <v>0</v>
      </c>
      <c r="BC118">
        <v>0</v>
      </c>
      <c r="BD118">
        <v>0</v>
      </c>
      <c r="BE118">
        <v>0</v>
      </c>
      <c r="BF118">
        <v>0</v>
      </c>
      <c r="BG118">
        <v>0</v>
      </c>
      <c r="BH118">
        <v>99423</v>
      </c>
      <c r="BI118">
        <v>0</v>
      </c>
      <c r="BJ118">
        <v>99423</v>
      </c>
    </row>
    <row r="119" spans="1:62" x14ac:dyDescent="0.25">
      <c r="A119">
        <v>112</v>
      </c>
      <c r="B119">
        <v>890303093</v>
      </c>
      <c r="C119" t="s">
        <v>62</v>
      </c>
      <c r="D119" t="s">
        <v>63</v>
      </c>
      <c r="E119">
        <v>1828034</v>
      </c>
      <c r="F119" t="s">
        <v>319</v>
      </c>
      <c r="G119" s="2">
        <v>44586.633333333331</v>
      </c>
      <c r="H119" t="s">
        <v>65</v>
      </c>
      <c r="I119">
        <v>2</v>
      </c>
      <c r="J119" t="s">
        <v>65</v>
      </c>
      <c r="K119">
        <v>2</v>
      </c>
      <c r="L119" t="s">
        <v>96</v>
      </c>
      <c r="M119" s="2">
        <v>44586.633333333331</v>
      </c>
      <c r="N119">
        <v>560</v>
      </c>
      <c r="O119">
        <v>99423</v>
      </c>
      <c r="P119">
        <v>99423</v>
      </c>
      <c r="Q119">
        <v>112</v>
      </c>
      <c r="R119" t="s">
        <v>67</v>
      </c>
      <c r="S119">
        <v>890303093</v>
      </c>
      <c r="T119" t="s">
        <v>62</v>
      </c>
      <c r="U119" t="s">
        <v>68</v>
      </c>
      <c r="V119" t="s">
        <v>69</v>
      </c>
      <c r="W119">
        <v>13190201</v>
      </c>
      <c r="X119" t="s">
        <v>70</v>
      </c>
      <c r="Y119">
        <v>3102</v>
      </c>
      <c r="Z119" t="s">
        <v>157</v>
      </c>
      <c r="AA119">
        <v>31</v>
      </c>
      <c r="AB119" t="s">
        <v>69</v>
      </c>
      <c r="AC119">
        <v>1</v>
      </c>
      <c r="AD119">
        <v>14492</v>
      </c>
      <c r="AE119" s="1">
        <v>44596.3125</v>
      </c>
      <c r="AF119">
        <v>14492</v>
      </c>
      <c r="AG119" s="2">
        <v>44601.498611111114</v>
      </c>
      <c r="AH119">
        <v>99423</v>
      </c>
      <c r="AI119" t="s">
        <v>320</v>
      </c>
      <c r="AJ119">
        <v>1</v>
      </c>
      <c r="AK119" t="s">
        <v>99</v>
      </c>
      <c r="AL119" t="s">
        <v>67</v>
      </c>
      <c r="AM119">
        <v>890303093</v>
      </c>
      <c r="AN119" t="s">
        <v>62</v>
      </c>
      <c r="AU119">
        <v>1143964218</v>
      </c>
      <c r="AV119" t="s">
        <v>321</v>
      </c>
      <c r="AY119">
        <v>0</v>
      </c>
      <c r="AZ119">
        <v>0</v>
      </c>
      <c r="BA119">
        <v>0</v>
      </c>
      <c r="BB119">
        <v>0</v>
      </c>
      <c r="BC119">
        <v>0</v>
      </c>
      <c r="BD119">
        <v>0</v>
      </c>
      <c r="BE119">
        <v>0</v>
      </c>
      <c r="BF119">
        <v>0</v>
      </c>
      <c r="BG119">
        <v>0</v>
      </c>
      <c r="BH119">
        <v>99423</v>
      </c>
      <c r="BI119">
        <v>0</v>
      </c>
      <c r="BJ119">
        <v>99423</v>
      </c>
    </row>
    <row r="120" spans="1:62" x14ac:dyDescent="0.25">
      <c r="A120">
        <v>112</v>
      </c>
      <c r="B120">
        <v>890303093</v>
      </c>
      <c r="C120" t="s">
        <v>62</v>
      </c>
      <c r="D120" t="s">
        <v>63</v>
      </c>
      <c r="E120">
        <v>1829321</v>
      </c>
      <c r="F120" t="s">
        <v>322</v>
      </c>
      <c r="G120" s="2">
        <v>44588.748611111114</v>
      </c>
      <c r="H120" t="s">
        <v>65</v>
      </c>
      <c r="I120">
        <v>2</v>
      </c>
      <c r="J120" t="s">
        <v>65</v>
      </c>
      <c r="K120">
        <v>2</v>
      </c>
      <c r="L120" t="s">
        <v>96</v>
      </c>
      <c r="M120" s="2">
        <v>44588.748611111114</v>
      </c>
      <c r="N120">
        <v>558</v>
      </c>
      <c r="O120">
        <v>99423</v>
      </c>
      <c r="P120">
        <v>99423</v>
      </c>
      <c r="Q120">
        <v>112</v>
      </c>
      <c r="R120" t="s">
        <v>67</v>
      </c>
      <c r="S120">
        <v>890303093</v>
      </c>
      <c r="T120" t="s">
        <v>62</v>
      </c>
      <c r="U120" t="s">
        <v>68</v>
      </c>
      <c r="V120" t="s">
        <v>69</v>
      </c>
      <c r="W120">
        <v>13190201</v>
      </c>
      <c r="X120" t="s">
        <v>70</v>
      </c>
      <c r="Y120">
        <v>3102</v>
      </c>
      <c r="Z120" t="s">
        <v>157</v>
      </c>
      <c r="AA120">
        <v>31</v>
      </c>
      <c r="AB120" t="s">
        <v>69</v>
      </c>
      <c r="AC120">
        <v>1</v>
      </c>
      <c r="AD120">
        <v>14492</v>
      </c>
      <c r="AE120" s="1">
        <v>44596.3125</v>
      </c>
      <c r="AF120">
        <v>14492</v>
      </c>
      <c r="AG120" s="2">
        <v>44601.498611111114</v>
      </c>
      <c r="AH120">
        <v>99423</v>
      </c>
      <c r="AI120" t="s">
        <v>323</v>
      </c>
      <c r="AJ120">
        <v>1</v>
      </c>
      <c r="AK120" t="s">
        <v>99</v>
      </c>
      <c r="AL120" t="s">
        <v>67</v>
      </c>
      <c r="AM120">
        <v>890303093</v>
      </c>
      <c r="AN120" t="s">
        <v>62</v>
      </c>
      <c r="AO120">
        <v>821003143</v>
      </c>
      <c r="AP120" t="s">
        <v>67</v>
      </c>
      <c r="AQ120">
        <v>821003143</v>
      </c>
      <c r="AR120" t="s">
        <v>72</v>
      </c>
      <c r="AU120">
        <v>1113302164</v>
      </c>
      <c r="AV120" t="s">
        <v>135</v>
      </c>
      <c r="AY120">
        <v>0</v>
      </c>
      <c r="AZ120">
        <v>0</v>
      </c>
      <c r="BA120">
        <v>0</v>
      </c>
      <c r="BB120">
        <v>0</v>
      </c>
      <c r="BC120">
        <v>0</v>
      </c>
      <c r="BD120">
        <v>0</v>
      </c>
      <c r="BE120">
        <v>0</v>
      </c>
      <c r="BF120">
        <v>0</v>
      </c>
      <c r="BG120">
        <v>0</v>
      </c>
      <c r="BH120">
        <v>99423</v>
      </c>
      <c r="BI120">
        <v>0</v>
      </c>
      <c r="BJ120">
        <v>99423</v>
      </c>
    </row>
    <row r="121" spans="1:62" x14ac:dyDescent="0.25">
      <c r="A121">
        <v>112</v>
      </c>
      <c r="B121">
        <v>890303093</v>
      </c>
      <c r="C121" t="s">
        <v>62</v>
      </c>
      <c r="D121" t="s">
        <v>63</v>
      </c>
      <c r="E121">
        <v>1829322</v>
      </c>
      <c r="F121" t="s">
        <v>324</v>
      </c>
      <c r="G121" s="2">
        <v>44588.748611111114</v>
      </c>
      <c r="H121" t="s">
        <v>65</v>
      </c>
      <c r="I121">
        <v>2</v>
      </c>
      <c r="J121" t="s">
        <v>65</v>
      </c>
      <c r="K121">
        <v>2</v>
      </c>
      <c r="L121" t="s">
        <v>96</v>
      </c>
      <c r="M121" s="2">
        <v>44588.748611111114</v>
      </c>
      <c r="N121">
        <v>558</v>
      </c>
      <c r="O121">
        <v>239770</v>
      </c>
      <c r="P121">
        <v>239770</v>
      </c>
      <c r="Q121">
        <v>112</v>
      </c>
      <c r="R121" t="s">
        <v>67</v>
      </c>
      <c r="S121">
        <v>890303093</v>
      </c>
      <c r="T121" t="s">
        <v>62</v>
      </c>
      <c r="U121" t="s">
        <v>68</v>
      </c>
      <c r="V121" t="s">
        <v>69</v>
      </c>
      <c r="W121">
        <v>13190201</v>
      </c>
      <c r="X121" t="s">
        <v>70</v>
      </c>
      <c r="Y121">
        <v>31</v>
      </c>
      <c r="Z121" t="s">
        <v>69</v>
      </c>
      <c r="AA121">
        <v>31</v>
      </c>
      <c r="AB121" t="s">
        <v>69</v>
      </c>
      <c r="AC121">
        <v>1</v>
      </c>
      <c r="AD121">
        <v>14491</v>
      </c>
      <c r="AE121" s="1">
        <v>44596.306944444441</v>
      </c>
      <c r="AF121">
        <v>14491</v>
      </c>
      <c r="AG121" s="2">
        <v>44601.486805555556</v>
      </c>
      <c r="AH121">
        <v>239770</v>
      </c>
      <c r="AI121" t="s">
        <v>325</v>
      </c>
      <c r="AJ121">
        <v>1</v>
      </c>
      <c r="AK121" t="s">
        <v>99</v>
      </c>
      <c r="AL121" t="s">
        <v>67</v>
      </c>
      <c r="AM121">
        <v>890303093</v>
      </c>
      <c r="AN121" t="s">
        <v>62</v>
      </c>
      <c r="AO121">
        <v>821003143</v>
      </c>
      <c r="AP121" t="s">
        <v>67</v>
      </c>
      <c r="AQ121">
        <v>821003143</v>
      </c>
      <c r="AR121" t="s">
        <v>72</v>
      </c>
      <c r="AU121">
        <v>1113302164</v>
      </c>
      <c r="AV121" t="s">
        <v>135</v>
      </c>
      <c r="AY121">
        <v>0</v>
      </c>
      <c r="AZ121">
        <v>0</v>
      </c>
      <c r="BA121">
        <v>0</v>
      </c>
      <c r="BB121">
        <v>0</v>
      </c>
      <c r="BC121">
        <v>0</v>
      </c>
      <c r="BD121">
        <v>0</v>
      </c>
      <c r="BE121">
        <v>0</v>
      </c>
      <c r="BF121">
        <v>0</v>
      </c>
      <c r="BG121">
        <v>0</v>
      </c>
      <c r="BH121">
        <v>239770</v>
      </c>
      <c r="BI121">
        <v>0</v>
      </c>
      <c r="BJ121">
        <v>239770</v>
      </c>
    </row>
    <row r="122" spans="1:62" x14ac:dyDescent="0.25">
      <c r="A122">
        <v>112</v>
      </c>
      <c r="B122">
        <v>890303093</v>
      </c>
      <c r="C122" t="s">
        <v>62</v>
      </c>
      <c r="D122" t="s">
        <v>63</v>
      </c>
      <c r="E122">
        <v>1832259</v>
      </c>
      <c r="F122" t="s">
        <v>326</v>
      </c>
      <c r="G122" s="2">
        <v>44595.495138888888</v>
      </c>
      <c r="H122" t="s">
        <v>65</v>
      </c>
      <c r="I122">
        <v>2</v>
      </c>
      <c r="J122" t="s">
        <v>65</v>
      </c>
      <c r="K122">
        <v>2</v>
      </c>
      <c r="L122" t="s">
        <v>96</v>
      </c>
      <c r="M122" s="2">
        <v>44595.495138888888</v>
      </c>
      <c r="N122">
        <v>552</v>
      </c>
      <c r="O122">
        <v>75134</v>
      </c>
      <c r="P122">
        <v>75134</v>
      </c>
      <c r="Q122">
        <v>112</v>
      </c>
      <c r="R122" t="s">
        <v>67</v>
      </c>
      <c r="S122">
        <v>890303093</v>
      </c>
      <c r="T122" t="s">
        <v>62</v>
      </c>
      <c r="U122" t="s">
        <v>68</v>
      </c>
      <c r="V122" t="s">
        <v>69</v>
      </c>
      <c r="W122">
        <v>13190201</v>
      </c>
      <c r="X122" t="s">
        <v>70</v>
      </c>
      <c r="Y122">
        <v>31</v>
      </c>
      <c r="Z122" t="s">
        <v>69</v>
      </c>
      <c r="AA122">
        <v>31</v>
      </c>
      <c r="AB122" t="s">
        <v>69</v>
      </c>
      <c r="AC122">
        <v>1</v>
      </c>
      <c r="AD122">
        <v>14633</v>
      </c>
      <c r="AE122" s="1">
        <v>44655.59097222222</v>
      </c>
      <c r="AF122">
        <v>14633</v>
      </c>
      <c r="AG122" s="2">
        <v>44658.617361111108</v>
      </c>
      <c r="AH122">
        <v>75134</v>
      </c>
      <c r="AI122" t="s">
        <v>327</v>
      </c>
      <c r="AJ122">
        <v>1</v>
      </c>
      <c r="AK122" t="s">
        <v>99</v>
      </c>
      <c r="AL122" t="s">
        <v>67</v>
      </c>
      <c r="AM122">
        <v>890303093</v>
      </c>
      <c r="AN122" t="s">
        <v>62</v>
      </c>
      <c r="AO122">
        <v>821003143</v>
      </c>
      <c r="AP122" t="s">
        <v>67</v>
      </c>
      <c r="AQ122">
        <v>821003143</v>
      </c>
      <c r="AR122" t="s">
        <v>72</v>
      </c>
      <c r="AU122">
        <v>1113309503</v>
      </c>
      <c r="AV122" t="s">
        <v>328</v>
      </c>
      <c r="AY122">
        <v>0</v>
      </c>
      <c r="AZ122">
        <v>0</v>
      </c>
      <c r="BA122">
        <v>0</v>
      </c>
      <c r="BB122">
        <v>0</v>
      </c>
      <c r="BC122">
        <v>0</v>
      </c>
      <c r="BD122">
        <v>0</v>
      </c>
      <c r="BE122">
        <v>0</v>
      </c>
      <c r="BF122">
        <v>0</v>
      </c>
      <c r="BG122">
        <v>0</v>
      </c>
      <c r="BH122">
        <v>75134</v>
      </c>
      <c r="BI122">
        <v>0</v>
      </c>
      <c r="BJ122">
        <v>75134</v>
      </c>
    </row>
    <row r="123" spans="1:62" x14ac:dyDescent="0.25">
      <c r="A123">
        <v>112</v>
      </c>
      <c r="B123">
        <v>890303093</v>
      </c>
      <c r="C123" t="s">
        <v>62</v>
      </c>
      <c r="D123" t="s">
        <v>63</v>
      </c>
      <c r="E123">
        <v>1833325</v>
      </c>
      <c r="F123" t="s">
        <v>329</v>
      </c>
      <c r="G123" s="2">
        <v>44598.459722222222</v>
      </c>
      <c r="H123" t="s">
        <v>65</v>
      </c>
      <c r="I123">
        <v>2</v>
      </c>
      <c r="J123" t="s">
        <v>65</v>
      </c>
      <c r="K123">
        <v>2</v>
      </c>
      <c r="L123" t="s">
        <v>96</v>
      </c>
      <c r="M123" s="2">
        <v>44598.459722222222</v>
      </c>
      <c r="N123">
        <v>549</v>
      </c>
      <c r="O123">
        <v>215713</v>
      </c>
      <c r="P123">
        <v>215713</v>
      </c>
      <c r="Q123">
        <v>112</v>
      </c>
      <c r="R123" t="s">
        <v>67</v>
      </c>
      <c r="S123">
        <v>890303093</v>
      </c>
      <c r="T123" t="s">
        <v>62</v>
      </c>
      <c r="U123" t="s">
        <v>68</v>
      </c>
      <c r="V123" t="s">
        <v>69</v>
      </c>
      <c r="W123">
        <v>13190201</v>
      </c>
      <c r="X123" t="s">
        <v>70</v>
      </c>
      <c r="Y123">
        <v>31</v>
      </c>
      <c r="Z123" t="s">
        <v>69</v>
      </c>
      <c r="AA123">
        <v>31</v>
      </c>
      <c r="AB123" t="s">
        <v>69</v>
      </c>
      <c r="AC123">
        <v>1</v>
      </c>
      <c r="AD123">
        <v>14556</v>
      </c>
      <c r="AE123" s="1">
        <v>44622.385416666664</v>
      </c>
      <c r="AF123">
        <v>14556</v>
      </c>
      <c r="AG123" s="2">
        <v>44624.333333333336</v>
      </c>
      <c r="AH123">
        <v>215713</v>
      </c>
      <c r="AI123" t="s">
        <v>330</v>
      </c>
      <c r="AJ123">
        <v>1</v>
      </c>
      <c r="AK123" t="s">
        <v>99</v>
      </c>
      <c r="AL123" t="s">
        <v>67</v>
      </c>
      <c r="AM123">
        <v>890303093</v>
      </c>
      <c r="AN123" t="s">
        <v>62</v>
      </c>
      <c r="AO123">
        <v>821003143</v>
      </c>
      <c r="AP123" t="s">
        <v>67</v>
      </c>
      <c r="AQ123">
        <v>821003143</v>
      </c>
      <c r="AR123" t="s">
        <v>72</v>
      </c>
      <c r="AU123">
        <v>1225090253</v>
      </c>
      <c r="AV123" t="s">
        <v>148</v>
      </c>
      <c r="AY123">
        <v>0</v>
      </c>
      <c r="AZ123">
        <v>0</v>
      </c>
      <c r="BA123">
        <v>0</v>
      </c>
      <c r="BB123">
        <v>0</v>
      </c>
      <c r="BC123">
        <v>0</v>
      </c>
      <c r="BD123">
        <v>0</v>
      </c>
      <c r="BE123">
        <v>0</v>
      </c>
      <c r="BF123">
        <v>0</v>
      </c>
      <c r="BG123">
        <v>0</v>
      </c>
      <c r="BH123">
        <v>215713</v>
      </c>
      <c r="BI123">
        <v>0</v>
      </c>
      <c r="BJ123">
        <v>215713</v>
      </c>
    </row>
    <row r="124" spans="1:62" x14ac:dyDescent="0.25">
      <c r="A124">
        <v>112</v>
      </c>
      <c r="B124">
        <v>890303093</v>
      </c>
      <c r="C124" t="s">
        <v>62</v>
      </c>
      <c r="D124" t="s">
        <v>63</v>
      </c>
      <c r="E124">
        <v>1834436</v>
      </c>
      <c r="F124" t="s">
        <v>331</v>
      </c>
      <c r="G124" s="2">
        <v>44601.077777777777</v>
      </c>
      <c r="H124" t="s">
        <v>65</v>
      </c>
      <c r="I124">
        <v>2</v>
      </c>
      <c r="J124" t="s">
        <v>65</v>
      </c>
      <c r="K124">
        <v>2</v>
      </c>
      <c r="L124" t="s">
        <v>96</v>
      </c>
      <c r="M124" s="2">
        <v>44601.077777777777</v>
      </c>
      <c r="N124">
        <v>546</v>
      </c>
      <c r="O124">
        <v>76848</v>
      </c>
      <c r="P124">
        <v>76848</v>
      </c>
      <c r="Q124">
        <v>112</v>
      </c>
      <c r="R124" t="s">
        <v>67</v>
      </c>
      <c r="S124">
        <v>890303093</v>
      </c>
      <c r="T124" t="s">
        <v>62</v>
      </c>
      <c r="U124" t="s">
        <v>68</v>
      </c>
      <c r="V124" t="s">
        <v>69</v>
      </c>
      <c r="W124">
        <v>13190201</v>
      </c>
      <c r="X124" t="s">
        <v>70</v>
      </c>
      <c r="Y124">
        <v>31</v>
      </c>
      <c r="Z124" t="s">
        <v>69</v>
      </c>
      <c r="AA124">
        <v>31</v>
      </c>
      <c r="AB124" t="s">
        <v>69</v>
      </c>
      <c r="AC124">
        <v>1</v>
      </c>
      <c r="AD124">
        <v>14556</v>
      </c>
      <c r="AE124" s="1">
        <v>44622.385416666664</v>
      </c>
      <c r="AF124">
        <v>14556</v>
      </c>
      <c r="AG124" s="2">
        <v>44624.333333333336</v>
      </c>
      <c r="AH124">
        <v>76848</v>
      </c>
      <c r="AI124" t="s">
        <v>332</v>
      </c>
      <c r="AJ124">
        <v>1</v>
      </c>
      <c r="AK124" t="s">
        <v>99</v>
      </c>
      <c r="AL124" t="s">
        <v>67</v>
      </c>
      <c r="AM124">
        <v>890303093</v>
      </c>
      <c r="AN124" t="s">
        <v>62</v>
      </c>
      <c r="AO124">
        <v>821003143</v>
      </c>
      <c r="AP124" t="s">
        <v>67</v>
      </c>
      <c r="AQ124">
        <v>821003143</v>
      </c>
      <c r="AR124" t="s">
        <v>72</v>
      </c>
      <c r="AU124">
        <v>1113304834</v>
      </c>
      <c r="AV124" t="s">
        <v>233</v>
      </c>
      <c r="AY124">
        <v>0</v>
      </c>
      <c r="AZ124">
        <v>0</v>
      </c>
      <c r="BA124">
        <v>0</v>
      </c>
      <c r="BB124">
        <v>0</v>
      </c>
      <c r="BC124">
        <v>0</v>
      </c>
      <c r="BD124">
        <v>0</v>
      </c>
      <c r="BE124">
        <v>0</v>
      </c>
      <c r="BF124">
        <v>0</v>
      </c>
      <c r="BG124">
        <v>0</v>
      </c>
      <c r="BH124">
        <v>76848</v>
      </c>
      <c r="BI124">
        <v>0</v>
      </c>
      <c r="BJ124">
        <v>76848</v>
      </c>
    </row>
    <row r="125" spans="1:62" x14ac:dyDescent="0.25">
      <c r="A125">
        <v>112</v>
      </c>
      <c r="B125">
        <v>890303093</v>
      </c>
      <c r="C125" t="s">
        <v>62</v>
      </c>
      <c r="D125" t="s">
        <v>63</v>
      </c>
      <c r="E125">
        <v>1836576</v>
      </c>
      <c r="F125" t="s">
        <v>333</v>
      </c>
      <c r="G125" s="2">
        <v>44605.015972222223</v>
      </c>
      <c r="H125" t="s">
        <v>65</v>
      </c>
      <c r="I125">
        <v>2</v>
      </c>
      <c r="J125" t="s">
        <v>65</v>
      </c>
      <c r="K125">
        <v>2</v>
      </c>
      <c r="L125" t="s">
        <v>96</v>
      </c>
      <c r="M125" s="2">
        <v>44605.015972222223</v>
      </c>
      <c r="N125">
        <v>542</v>
      </c>
      <c r="O125">
        <v>73137</v>
      </c>
      <c r="P125">
        <v>73137</v>
      </c>
      <c r="Q125">
        <v>112</v>
      </c>
      <c r="R125" t="s">
        <v>67</v>
      </c>
      <c r="S125">
        <v>890303093</v>
      </c>
      <c r="T125" t="s">
        <v>62</v>
      </c>
      <c r="U125" t="s">
        <v>68</v>
      </c>
      <c r="V125" t="s">
        <v>69</v>
      </c>
      <c r="W125">
        <v>13190201</v>
      </c>
      <c r="X125" t="s">
        <v>70</v>
      </c>
      <c r="Y125">
        <v>31</v>
      </c>
      <c r="Z125" t="s">
        <v>69</v>
      </c>
      <c r="AA125">
        <v>31</v>
      </c>
      <c r="AB125" t="s">
        <v>69</v>
      </c>
      <c r="AC125">
        <v>1</v>
      </c>
      <c r="AD125">
        <v>14556</v>
      </c>
      <c r="AE125" s="1">
        <v>44622.385416666664</v>
      </c>
      <c r="AF125">
        <v>14556</v>
      </c>
      <c r="AG125" s="2">
        <v>44624.333333333336</v>
      </c>
      <c r="AH125">
        <v>73137</v>
      </c>
      <c r="AI125" t="s">
        <v>334</v>
      </c>
      <c r="AJ125">
        <v>1</v>
      </c>
      <c r="AK125" t="s">
        <v>99</v>
      </c>
      <c r="AL125" t="s">
        <v>67</v>
      </c>
      <c r="AM125">
        <v>890303093</v>
      </c>
      <c r="AN125" t="s">
        <v>62</v>
      </c>
      <c r="AO125">
        <v>821003143</v>
      </c>
      <c r="AP125" t="s">
        <v>67</v>
      </c>
      <c r="AQ125">
        <v>821003143</v>
      </c>
      <c r="AR125" t="s">
        <v>72</v>
      </c>
      <c r="AU125">
        <v>1225090253</v>
      </c>
      <c r="AV125" t="s">
        <v>148</v>
      </c>
      <c r="AY125">
        <v>0</v>
      </c>
      <c r="AZ125">
        <v>0</v>
      </c>
      <c r="BA125">
        <v>0</v>
      </c>
      <c r="BB125">
        <v>0</v>
      </c>
      <c r="BC125">
        <v>0</v>
      </c>
      <c r="BD125">
        <v>0</v>
      </c>
      <c r="BE125">
        <v>0</v>
      </c>
      <c r="BF125">
        <v>0</v>
      </c>
      <c r="BG125">
        <v>0</v>
      </c>
      <c r="BH125">
        <v>73137</v>
      </c>
      <c r="BI125">
        <v>0</v>
      </c>
      <c r="BJ125">
        <v>73137</v>
      </c>
    </row>
    <row r="126" spans="1:62" x14ac:dyDescent="0.25">
      <c r="A126">
        <v>112</v>
      </c>
      <c r="B126">
        <v>890303093</v>
      </c>
      <c r="C126" t="s">
        <v>62</v>
      </c>
      <c r="D126" t="s">
        <v>63</v>
      </c>
      <c r="E126">
        <v>1836577</v>
      </c>
      <c r="F126" t="s">
        <v>335</v>
      </c>
      <c r="G126" s="2">
        <v>44605.015972222223</v>
      </c>
      <c r="H126" t="s">
        <v>65</v>
      </c>
      <c r="I126">
        <v>2</v>
      </c>
      <c r="J126" t="s">
        <v>65</v>
      </c>
      <c r="K126">
        <v>2</v>
      </c>
      <c r="L126" t="s">
        <v>96</v>
      </c>
      <c r="M126" s="2">
        <v>44605.015972222223</v>
      </c>
      <c r="N126">
        <v>542</v>
      </c>
      <c r="O126">
        <v>99423</v>
      </c>
      <c r="P126">
        <v>99423</v>
      </c>
      <c r="Q126">
        <v>112</v>
      </c>
      <c r="R126" t="s">
        <v>67</v>
      </c>
      <c r="S126">
        <v>890303093</v>
      </c>
      <c r="T126" t="s">
        <v>62</v>
      </c>
      <c r="U126" t="s">
        <v>68</v>
      </c>
      <c r="V126" t="s">
        <v>69</v>
      </c>
      <c r="W126">
        <v>13190201</v>
      </c>
      <c r="X126" t="s">
        <v>70</v>
      </c>
      <c r="Y126">
        <v>3102</v>
      </c>
      <c r="Z126" t="s">
        <v>157</v>
      </c>
      <c r="AA126">
        <v>31</v>
      </c>
      <c r="AB126" t="s">
        <v>69</v>
      </c>
      <c r="AC126">
        <v>1</v>
      </c>
      <c r="AD126">
        <v>14557</v>
      </c>
      <c r="AE126" s="1">
        <v>44622.388194444444</v>
      </c>
      <c r="AF126">
        <v>14557</v>
      </c>
      <c r="AG126" s="2">
        <v>44624.348611111112</v>
      </c>
      <c r="AH126">
        <v>99423</v>
      </c>
      <c r="AI126" t="s">
        <v>336</v>
      </c>
      <c r="AJ126">
        <v>1</v>
      </c>
      <c r="AK126" t="s">
        <v>99</v>
      </c>
      <c r="AL126" t="s">
        <v>67</v>
      </c>
      <c r="AM126">
        <v>890303093</v>
      </c>
      <c r="AN126" t="s">
        <v>62</v>
      </c>
      <c r="AO126">
        <v>821003143</v>
      </c>
      <c r="AP126" t="s">
        <v>67</v>
      </c>
      <c r="AQ126">
        <v>821003143</v>
      </c>
      <c r="AR126" t="s">
        <v>72</v>
      </c>
      <c r="AU126">
        <v>1225090253</v>
      </c>
      <c r="AV126" t="s">
        <v>148</v>
      </c>
      <c r="AY126">
        <v>0</v>
      </c>
      <c r="AZ126">
        <v>0</v>
      </c>
      <c r="BA126">
        <v>0</v>
      </c>
      <c r="BB126">
        <v>0</v>
      </c>
      <c r="BC126">
        <v>0</v>
      </c>
      <c r="BD126">
        <v>0</v>
      </c>
      <c r="BE126">
        <v>0</v>
      </c>
      <c r="BF126">
        <v>0</v>
      </c>
      <c r="BG126">
        <v>0</v>
      </c>
      <c r="BH126">
        <v>99423</v>
      </c>
      <c r="BI126">
        <v>0</v>
      </c>
      <c r="BJ126">
        <v>99423</v>
      </c>
    </row>
    <row r="127" spans="1:62" x14ac:dyDescent="0.25">
      <c r="A127">
        <v>112</v>
      </c>
      <c r="B127">
        <v>890303093</v>
      </c>
      <c r="C127" t="s">
        <v>62</v>
      </c>
      <c r="D127" t="s">
        <v>63</v>
      </c>
      <c r="E127">
        <v>1839459</v>
      </c>
      <c r="F127" t="s">
        <v>337</v>
      </c>
      <c r="G127" s="2">
        <v>44610.492361111108</v>
      </c>
      <c r="H127" t="s">
        <v>65</v>
      </c>
      <c r="I127">
        <v>2</v>
      </c>
      <c r="J127" t="s">
        <v>65</v>
      </c>
      <c r="K127">
        <v>2</v>
      </c>
      <c r="L127" t="s">
        <v>96</v>
      </c>
      <c r="M127" s="2">
        <v>44610.492361111108</v>
      </c>
      <c r="N127">
        <v>537</v>
      </c>
      <c r="O127">
        <v>40000</v>
      </c>
      <c r="P127">
        <v>40000</v>
      </c>
      <c r="Q127">
        <v>112</v>
      </c>
      <c r="R127" t="s">
        <v>67</v>
      </c>
      <c r="S127">
        <v>890303093</v>
      </c>
      <c r="T127" t="s">
        <v>62</v>
      </c>
      <c r="U127" t="s">
        <v>68</v>
      </c>
      <c r="V127" t="s">
        <v>69</v>
      </c>
      <c r="W127">
        <v>13190201</v>
      </c>
      <c r="X127" t="s">
        <v>70</v>
      </c>
      <c r="Y127">
        <v>31</v>
      </c>
      <c r="Z127" t="s">
        <v>69</v>
      </c>
      <c r="AA127">
        <v>31</v>
      </c>
      <c r="AB127" t="s">
        <v>69</v>
      </c>
      <c r="AC127">
        <v>1</v>
      </c>
      <c r="AD127">
        <v>14556</v>
      </c>
      <c r="AE127" s="1">
        <v>44622.385416666664</v>
      </c>
      <c r="AF127">
        <v>14556</v>
      </c>
      <c r="AG127" s="2">
        <v>44624.333333333336</v>
      </c>
      <c r="AH127">
        <v>40000</v>
      </c>
      <c r="AI127" t="s">
        <v>338</v>
      </c>
      <c r="AJ127">
        <v>1</v>
      </c>
      <c r="AK127" t="s">
        <v>99</v>
      </c>
      <c r="AL127" t="s">
        <v>67</v>
      </c>
      <c r="AM127">
        <v>890303093</v>
      </c>
      <c r="AN127" t="s">
        <v>62</v>
      </c>
      <c r="AO127">
        <v>821003143</v>
      </c>
      <c r="AP127" t="s">
        <v>67</v>
      </c>
      <c r="AQ127">
        <v>821003143</v>
      </c>
      <c r="AR127" t="s">
        <v>72</v>
      </c>
      <c r="AU127">
        <v>29813783</v>
      </c>
      <c r="AV127" t="s">
        <v>117</v>
      </c>
      <c r="AY127">
        <v>0</v>
      </c>
      <c r="AZ127">
        <v>0</v>
      </c>
      <c r="BA127">
        <v>0</v>
      </c>
      <c r="BB127">
        <v>0</v>
      </c>
      <c r="BC127">
        <v>0</v>
      </c>
      <c r="BD127">
        <v>0</v>
      </c>
      <c r="BE127">
        <v>0</v>
      </c>
      <c r="BF127">
        <v>0</v>
      </c>
      <c r="BG127">
        <v>0</v>
      </c>
      <c r="BH127">
        <v>40000</v>
      </c>
      <c r="BI127">
        <v>0</v>
      </c>
      <c r="BJ127">
        <v>40000</v>
      </c>
    </row>
    <row r="128" spans="1:62" x14ac:dyDescent="0.25">
      <c r="A128">
        <v>112</v>
      </c>
      <c r="B128">
        <v>890303093</v>
      </c>
      <c r="C128" t="s">
        <v>62</v>
      </c>
      <c r="D128" t="s">
        <v>63</v>
      </c>
      <c r="E128">
        <v>1839969</v>
      </c>
      <c r="F128" t="s">
        <v>339</v>
      </c>
      <c r="G128" s="2">
        <v>44611.597222222219</v>
      </c>
      <c r="H128" t="s">
        <v>65</v>
      </c>
      <c r="I128">
        <v>2</v>
      </c>
      <c r="J128" t="s">
        <v>65</v>
      </c>
      <c r="K128">
        <v>2</v>
      </c>
      <c r="L128" t="s">
        <v>96</v>
      </c>
      <c r="M128" s="2">
        <v>44611.597222222219</v>
      </c>
      <c r="N128">
        <v>535</v>
      </c>
      <c r="O128">
        <v>57667</v>
      </c>
      <c r="P128">
        <v>57667</v>
      </c>
      <c r="Q128">
        <v>112</v>
      </c>
      <c r="R128" t="s">
        <v>67</v>
      </c>
      <c r="S128">
        <v>890303093</v>
      </c>
      <c r="T128" t="s">
        <v>62</v>
      </c>
      <c r="U128" t="s">
        <v>68</v>
      </c>
      <c r="V128" t="s">
        <v>69</v>
      </c>
      <c r="W128">
        <v>13190201</v>
      </c>
      <c r="X128" t="s">
        <v>70</v>
      </c>
      <c r="Y128">
        <v>31</v>
      </c>
      <c r="Z128" t="s">
        <v>69</v>
      </c>
      <c r="AA128">
        <v>31</v>
      </c>
      <c r="AB128" t="s">
        <v>69</v>
      </c>
      <c r="AC128">
        <v>1</v>
      </c>
      <c r="AD128">
        <v>14556</v>
      </c>
      <c r="AE128" s="1">
        <v>44622.385416666664</v>
      </c>
      <c r="AF128">
        <v>14556</v>
      </c>
      <c r="AG128" s="2">
        <v>44624.333333333336</v>
      </c>
      <c r="AH128">
        <v>57667</v>
      </c>
      <c r="AI128" t="s">
        <v>340</v>
      </c>
      <c r="AJ128">
        <v>1</v>
      </c>
      <c r="AK128" t="s">
        <v>99</v>
      </c>
      <c r="AL128" t="s">
        <v>67</v>
      </c>
      <c r="AM128">
        <v>890303093</v>
      </c>
      <c r="AN128" t="s">
        <v>62</v>
      </c>
      <c r="AO128">
        <v>821003143</v>
      </c>
      <c r="AP128" t="s">
        <v>67</v>
      </c>
      <c r="AQ128">
        <v>821003143</v>
      </c>
      <c r="AR128" t="s">
        <v>72</v>
      </c>
      <c r="AU128">
        <v>1113305108</v>
      </c>
      <c r="AV128" t="s">
        <v>341</v>
      </c>
      <c r="AY128">
        <v>0</v>
      </c>
      <c r="AZ128">
        <v>0</v>
      </c>
      <c r="BA128">
        <v>0</v>
      </c>
      <c r="BB128">
        <v>0</v>
      </c>
      <c r="BC128">
        <v>0</v>
      </c>
      <c r="BD128">
        <v>0</v>
      </c>
      <c r="BE128">
        <v>0</v>
      </c>
      <c r="BF128">
        <v>0</v>
      </c>
      <c r="BG128">
        <v>0</v>
      </c>
      <c r="BH128">
        <v>57667</v>
      </c>
      <c r="BI128">
        <v>0</v>
      </c>
      <c r="BJ128">
        <v>57667</v>
      </c>
    </row>
    <row r="129" spans="1:62" x14ac:dyDescent="0.25">
      <c r="A129">
        <v>112</v>
      </c>
      <c r="B129">
        <v>890303093</v>
      </c>
      <c r="C129" t="s">
        <v>62</v>
      </c>
      <c r="D129" t="s">
        <v>63</v>
      </c>
      <c r="E129">
        <v>1842971</v>
      </c>
      <c r="F129" t="s">
        <v>342</v>
      </c>
      <c r="G129" s="2">
        <v>44617.724999999999</v>
      </c>
      <c r="H129" t="s">
        <v>65</v>
      </c>
      <c r="I129">
        <v>2</v>
      </c>
      <c r="J129" t="s">
        <v>65</v>
      </c>
      <c r="K129">
        <v>2</v>
      </c>
      <c r="L129" t="s">
        <v>96</v>
      </c>
      <c r="M129" s="2">
        <v>44617.724999999999</v>
      </c>
      <c r="N129">
        <v>529</v>
      </c>
      <c r="O129">
        <v>29000</v>
      </c>
      <c r="P129">
        <v>29000</v>
      </c>
      <c r="Q129">
        <v>112</v>
      </c>
      <c r="R129" t="s">
        <v>67</v>
      </c>
      <c r="S129">
        <v>890303093</v>
      </c>
      <c r="T129" t="s">
        <v>62</v>
      </c>
      <c r="U129" t="s">
        <v>68</v>
      </c>
      <c r="V129" t="s">
        <v>69</v>
      </c>
      <c r="W129">
        <v>13190201</v>
      </c>
      <c r="X129" t="s">
        <v>70</v>
      </c>
      <c r="Y129">
        <v>31</v>
      </c>
      <c r="Z129" t="s">
        <v>69</v>
      </c>
      <c r="AA129">
        <v>31</v>
      </c>
      <c r="AB129" t="s">
        <v>69</v>
      </c>
      <c r="AC129">
        <v>1</v>
      </c>
      <c r="AD129">
        <v>14556</v>
      </c>
      <c r="AE129" s="1">
        <v>44622.385416666664</v>
      </c>
      <c r="AF129">
        <v>14556</v>
      </c>
      <c r="AG129" s="2">
        <v>44624.333333333336</v>
      </c>
      <c r="AH129">
        <v>29000</v>
      </c>
      <c r="AI129" t="s">
        <v>343</v>
      </c>
      <c r="AJ129">
        <v>1</v>
      </c>
      <c r="AK129" t="s">
        <v>99</v>
      </c>
      <c r="AL129" t="s">
        <v>67</v>
      </c>
      <c r="AM129">
        <v>890303093</v>
      </c>
      <c r="AN129" t="s">
        <v>62</v>
      </c>
      <c r="AO129">
        <v>821003143</v>
      </c>
      <c r="AP129" t="s">
        <v>67</v>
      </c>
      <c r="AQ129">
        <v>821003143</v>
      </c>
      <c r="AR129" t="s">
        <v>72</v>
      </c>
      <c r="AU129">
        <v>38756742</v>
      </c>
      <c r="AV129" t="s">
        <v>344</v>
      </c>
      <c r="AY129">
        <v>0</v>
      </c>
      <c r="AZ129">
        <v>0</v>
      </c>
      <c r="BA129">
        <v>0</v>
      </c>
      <c r="BB129">
        <v>0</v>
      </c>
      <c r="BC129">
        <v>0</v>
      </c>
      <c r="BD129">
        <v>0</v>
      </c>
      <c r="BE129">
        <v>0</v>
      </c>
      <c r="BF129">
        <v>0</v>
      </c>
      <c r="BG129">
        <v>0</v>
      </c>
      <c r="BH129">
        <v>29000</v>
      </c>
      <c r="BI129">
        <v>0</v>
      </c>
      <c r="BJ129">
        <v>29000</v>
      </c>
    </row>
    <row r="130" spans="1:62" x14ac:dyDescent="0.25">
      <c r="A130">
        <v>112</v>
      </c>
      <c r="B130">
        <v>890303093</v>
      </c>
      <c r="C130" t="s">
        <v>62</v>
      </c>
      <c r="D130" t="s">
        <v>63</v>
      </c>
      <c r="E130">
        <v>1843496</v>
      </c>
      <c r="F130" t="s">
        <v>345</v>
      </c>
      <c r="G130" s="2">
        <v>44620.365972222222</v>
      </c>
      <c r="H130" t="s">
        <v>65</v>
      </c>
      <c r="I130">
        <v>2</v>
      </c>
      <c r="J130" t="s">
        <v>65</v>
      </c>
      <c r="K130">
        <v>2</v>
      </c>
      <c r="L130" t="s">
        <v>96</v>
      </c>
      <c r="M130" s="2">
        <v>44620.365972222222</v>
      </c>
      <c r="N130">
        <v>527</v>
      </c>
      <c r="O130">
        <v>56000</v>
      </c>
      <c r="P130">
        <v>56000</v>
      </c>
      <c r="Q130">
        <v>112</v>
      </c>
      <c r="R130" t="s">
        <v>67</v>
      </c>
      <c r="S130">
        <v>890303093</v>
      </c>
      <c r="T130" t="s">
        <v>62</v>
      </c>
      <c r="U130" t="s">
        <v>68</v>
      </c>
      <c r="V130" t="s">
        <v>69</v>
      </c>
      <c r="W130">
        <v>13190201</v>
      </c>
      <c r="X130" t="s">
        <v>70</v>
      </c>
      <c r="Y130">
        <v>31</v>
      </c>
      <c r="Z130" t="s">
        <v>69</v>
      </c>
      <c r="AA130">
        <v>31</v>
      </c>
      <c r="AB130" t="s">
        <v>69</v>
      </c>
      <c r="AC130">
        <v>1</v>
      </c>
      <c r="AD130">
        <v>14556</v>
      </c>
      <c r="AE130" s="1">
        <v>44622.385416666664</v>
      </c>
      <c r="AF130">
        <v>14556</v>
      </c>
      <c r="AG130" s="2">
        <v>44624.333333333336</v>
      </c>
      <c r="AH130">
        <v>56000</v>
      </c>
      <c r="AI130" t="s">
        <v>346</v>
      </c>
      <c r="AJ130">
        <v>1</v>
      </c>
      <c r="AK130" t="s">
        <v>99</v>
      </c>
      <c r="AL130" t="s">
        <v>67</v>
      </c>
      <c r="AM130">
        <v>890303093</v>
      </c>
      <c r="AN130" t="s">
        <v>62</v>
      </c>
      <c r="AO130">
        <v>821003143</v>
      </c>
      <c r="AP130" t="s">
        <v>67</v>
      </c>
      <c r="AQ130">
        <v>821003143</v>
      </c>
      <c r="AR130" t="s">
        <v>72</v>
      </c>
      <c r="AU130">
        <v>38757433</v>
      </c>
      <c r="AV130" t="s">
        <v>306</v>
      </c>
      <c r="AY130">
        <v>0</v>
      </c>
      <c r="AZ130">
        <v>0</v>
      </c>
      <c r="BA130">
        <v>0</v>
      </c>
      <c r="BB130">
        <v>0</v>
      </c>
      <c r="BC130">
        <v>0</v>
      </c>
      <c r="BD130">
        <v>0</v>
      </c>
      <c r="BE130">
        <v>0</v>
      </c>
      <c r="BF130">
        <v>0</v>
      </c>
      <c r="BG130">
        <v>0</v>
      </c>
      <c r="BH130">
        <v>56000</v>
      </c>
      <c r="BI130">
        <v>0</v>
      </c>
      <c r="BJ130">
        <v>56000</v>
      </c>
    </row>
    <row r="131" spans="1:62" x14ac:dyDescent="0.25">
      <c r="A131">
        <v>112</v>
      </c>
      <c r="B131">
        <v>890303093</v>
      </c>
      <c r="C131" t="s">
        <v>62</v>
      </c>
      <c r="D131" t="s">
        <v>63</v>
      </c>
      <c r="E131">
        <v>1852128</v>
      </c>
      <c r="F131" t="s">
        <v>347</v>
      </c>
      <c r="G131" s="2">
        <v>44637.522916666669</v>
      </c>
      <c r="H131" t="s">
        <v>65</v>
      </c>
      <c r="I131">
        <v>2</v>
      </c>
      <c r="J131" t="s">
        <v>65</v>
      </c>
      <c r="K131">
        <v>2</v>
      </c>
      <c r="L131" t="s">
        <v>96</v>
      </c>
      <c r="M131" s="2">
        <v>44637.522916666669</v>
      </c>
      <c r="N131">
        <v>509</v>
      </c>
      <c r="O131">
        <v>182509</v>
      </c>
      <c r="P131">
        <v>182509</v>
      </c>
      <c r="Q131">
        <v>112</v>
      </c>
      <c r="R131" t="s">
        <v>67</v>
      </c>
      <c r="S131">
        <v>890303093</v>
      </c>
      <c r="T131" t="s">
        <v>62</v>
      </c>
      <c r="U131" t="s">
        <v>68</v>
      </c>
      <c r="V131" t="s">
        <v>69</v>
      </c>
      <c r="W131">
        <v>13190201</v>
      </c>
      <c r="X131" t="s">
        <v>70</v>
      </c>
      <c r="Y131">
        <v>31</v>
      </c>
      <c r="Z131" t="s">
        <v>69</v>
      </c>
      <c r="AA131">
        <v>31</v>
      </c>
      <c r="AB131" t="s">
        <v>69</v>
      </c>
      <c r="AC131">
        <v>1</v>
      </c>
      <c r="AD131">
        <v>14633</v>
      </c>
      <c r="AE131" s="1">
        <v>44655.59097222222</v>
      </c>
      <c r="AF131">
        <v>14633</v>
      </c>
      <c r="AG131" s="2">
        <v>44658.617361111108</v>
      </c>
      <c r="AH131">
        <v>182509</v>
      </c>
      <c r="AI131" t="s">
        <v>348</v>
      </c>
      <c r="AJ131">
        <v>1</v>
      </c>
      <c r="AK131" t="s">
        <v>99</v>
      </c>
      <c r="AL131" t="s">
        <v>67</v>
      </c>
      <c r="AM131">
        <v>890303093</v>
      </c>
      <c r="AN131" t="s">
        <v>62</v>
      </c>
      <c r="AO131">
        <v>821003143</v>
      </c>
      <c r="AP131" t="s">
        <v>67</v>
      </c>
      <c r="AQ131">
        <v>821003143</v>
      </c>
      <c r="AR131" t="s">
        <v>72</v>
      </c>
      <c r="AU131">
        <v>1225090253</v>
      </c>
      <c r="AV131" t="s">
        <v>148</v>
      </c>
      <c r="AY131">
        <v>0</v>
      </c>
      <c r="AZ131">
        <v>0</v>
      </c>
      <c r="BA131">
        <v>0</v>
      </c>
      <c r="BB131">
        <v>0</v>
      </c>
      <c r="BC131">
        <v>0</v>
      </c>
      <c r="BD131">
        <v>0</v>
      </c>
      <c r="BE131">
        <v>0</v>
      </c>
      <c r="BF131">
        <v>0</v>
      </c>
      <c r="BG131">
        <v>0</v>
      </c>
      <c r="BH131">
        <v>182509</v>
      </c>
      <c r="BI131">
        <v>0</v>
      </c>
      <c r="BJ131">
        <v>182509</v>
      </c>
    </row>
    <row r="132" spans="1:62" x14ac:dyDescent="0.25">
      <c r="A132">
        <v>112</v>
      </c>
      <c r="B132">
        <v>890303093</v>
      </c>
      <c r="C132" t="s">
        <v>62</v>
      </c>
      <c r="D132" t="s">
        <v>63</v>
      </c>
      <c r="E132">
        <v>1852758</v>
      </c>
      <c r="F132" t="s">
        <v>349</v>
      </c>
      <c r="G132" s="2">
        <v>44638.573611111111</v>
      </c>
      <c r="H132" t="s">
        <v>65</v>
      </c>
      <c r="I132">
        <v>2</v>
      </c>
      <c r="J132" t="s">
        <v>65</v>
      </c>
      <c r="K132">
        <v>2</v>
      </c>
      <c r="L132" t="s">
        <v>96</v>
      </c>
      <c r="M132" s="2">
        <v>44638.573611111111</v>
      </c>
      <c r="N132">
        <v>508</v>
      </c>
      <c r="O132">
        <v>150060</v>
      </c>
      <c r="P132">
        <v>150060</v>
      </c>
      <c r="Q132">
        <v>112</v>
      </c>
      <c r="R132" t="s">
        <v>67</v>
      </c>
      <c r="S132">
        <v>890303093</v>
      </c>
      <c r="T132" t="s">
        <v>62</v>
      </c>
      <c r="U132" t="s">
        <v>68</v>
      </c>
      <c r="V132" t="s">
        <v>69</v>
      </c>
      <c r="W132">
        <v>13190401</v>
      </c>
      <c r="X132" t="s">
        <v>137</v>
      </c>
      <c r="Y132">
        <v>299</v>
      </c>
      <c r="Z132" t="s">
        <v>138</v>
      </c>
      <c r="AA132">
        <v>299</v>
      </c>
      <c r="AB132" t="s">
        <v>138</v>
      </c>
      <c r="AC132">
        <v>1</v>
      </c>
      <c r="AD132">
        <v>14632</v>
      </c>
      <c r="AE132" s="1">
        <v>44655.588888888888</v>
      </c>
      <c r="AF132">
        <v>14623</v>
      </c>
      <c r="AG132" s="2">
        <v>44658.611805555556</v>
      </c>
      <c r="AH132">
        <v>150060</v>
      </c>
      <c r="AI132" t="s">
        <v>350</v>
      </c>
      <c r="AJ132">
        <v>1</v>
      </c>
      <c r="AK132" t="s">
        <v>99</v>
      </c>
      <c r="AL132" t="s">
        <v>67</v>
      </c>
      <c r="AM132">
        <v>890303093</v>
      </c>
      <c r="AN132" t="s">
        <v>62</v>
      </c>
      <c r="AO132">
        <v>821003143</v>
      </c>
      <c r="AP132" t="s">
        <v>67</v>
      </c>
      <c r="AQ132">
        <v>821003143</v>
      </c>
      <c r="AR132" t="s">
        <v>72</v>
      </c>
      <c r="AU132">
        <v>1113304834</v>
      </c>
      <c r="AV132" t="s">
        <v>233</v>
      </c>
      <c r="AY132">
        <v>0</v>
      </c>
      <c r="AZ132">
        <v>0</v>
      </c>
      <c r="BA132">
        <v>0</v>
      </c>
      <c r="BB132">
        <v>0</v>
      </c>
      <c r="BC132">
        <v>0</v>
      </c>
      <c r="BD132">
        <v>0</v>
      </c>
      <c r="BE132">
        <v>0</v>
      </c>
      <c r="BF132">
        <v>0</v>
      </c>
      <c r="BG132">
        <v>0</v>
      </c>
      <c r="BH132">
        <v>150060</v>
      </c>
      <c r="BI132">
        <v>0</v>
      </c>
      <c r="BJ132">
        <v>150060</v>
      </c>
    </row>
    <row r="133" spans="1:62" x14ac:dyDescent="0.25">
      <c r="A133">
        <v>112</v>
      </c>
      <c r="B133">
        <v>890303093</v>
      </c>
      <c r="C133" t="s">
        <v>62</v>
      </c>
      <c r="D133" t="s">
        <v>63</v>
      </c>
      <c r="E133">
        <v>1856385</v>
      </c>
      <c r="F133" t="s">
        <v>351</v>
      </c>
      <c r="G133" s="2">
        <v>44646.176388888889</v>
      </c>
      <c r="H133" t="s">
        <v>65</v>
      </c>
      <c r="I133">
        <v>2</v>
      </c>
      <c r="J133" t="s">
        <v>65</v>
      </c>
      <c r="K133">
        <v>2</v>
      </c>
      <c r="L133" t="s">
        <v>96</v>
      </c>
      <c r="M133" s="2">
        <v>44646.176388888889</v>
      </c>
      <c r="N133">
        <v>501</v>
      </c>
      <c r="O133">
        <v>259239</v>
      </c>
      <c r="P133">
        <v>259239</v>
      </c>
      <c r="Q133">
        <v>112</v>
      </c>
      <c r="R133" t="s">
        <v>67</v>
      </c>
      <c r="S133">
        <v>890303093</v>
      </c>
      <c r="T133" t="s">
        <v>62</v>
      </c>
      <c r="U133" t="s">
        <v>68</v>
      </c>
      <c r="V133" t="s">
        <v>69</v>
      </c>
      <c r="W133">
        <v>13190201</v>
      </c>
      <c r="X133" t="s">
        <v>70</v>
      </c>
      <c r="Y133">
        <v>31</v>
      </c>
      <c r="Z133" t="s">
        <v>69</v>
      </c>
      <c r="AA133">
        <v>31</v>
      </c>
      <c r="AB133" t="s">
        <v>69</v>
      </c>
      <c r="AC133">
        <v>1</v>
      </c>
      <c r="AD133">
        <v>14633</v>
      </c>
      <c r="AE133" s="1">
        <v>44655.59097222222</v>
      </c>
      <c r="AF133">
        <v>14633</v>
      </c>
      <c r="AG133" s="2">
        <v>44658.617361111108</v>
      </c>
      <c r="AH133">
        <v>259239</v>
      </c>
      <c r="AI133" t="s">
        <v>352</v>
      </c>
      <c r="AJ133">
        <v>1</v>
      </c>
      <c r="AK133" t="s">
        <v>99</v>
      </c>
      <c r="AL133" t="s">
        <v>67</v>
      </c>
      <c r="AM133">
        <v>890303093</v>
      </c>
      <c r="AN133" t="s">
        <v>62</v>
      </c>
      <c r="AO133">
        <v>821003143</v>
      </c>
      <c r="AP133" t="s">
        <v>67</v>
      </c>
      <c r="AQ133">
        <v>821003143</v>
      </c>
      <c r="AR133" t="s">
        <v>72</v>
      </c>
      <c r="AU133">
        <v>1113304834</v>
      </c>
      <c r="AV133" t="s">
        <v>233</v>
      </c>
      <c r="AY133">
        <v>0</v>
      </c>
      <c r="AZ133">
        <v>0</v>
      </c>
      <c r="BA133">
        <v>0</v>
      </c>
      <c r="BB133">
        <v>0</v>
      </c>
      <c r="BC133">
        <v>0</v>
      </c>
      <c r="BD133">
        <v>0</v>
      </c>
      <c r="BE133">
        <v>0</v>
      </c>
      <c r="BF133">
        <v>0</v>
      </c>
      <c r="BG133">
        <v>0</v>
      </c>
      <c r="BH133">
        <v>259239</v>
      </c>
      <c r="BI133">
        <v>0</v>
      </c>
      <c r="BJ133">
        <v>259239</v>
      </c>
    </row>
    <row r="134" spans="1:62" x14ac:dyDescent="0.25">
      <c r="A134">
        <v>112</v>
      </c>
      <c r="B134">
        <v>890303093</v>
      </c>
      <c r="C134" t="s">
        <v>62</v>
      </c>
      <c r="D134" t="s">
        <v>63</v>
      </c>
      <c r="E134">
        <v>1861839</v>
      </c>
      <c r="F134" t="s">
        <v>353</v>
      </c>
      <c r="G134" s="2">
        <v>44656.720833333333</v>
      </c>
      <c r="H134" t="s">
        <v>65</v>
      </c>
      <c r="I134">
        <v>2</v>
      </c>
      <c r="J134" t="s">
        <v>65</v>
      </c>
      <c r="K134">
        <v>2</v>
      </c>
      <c r="L134" t="s">
        <v>96</v>
      </c>
      <c r="M134" s="2">
        <v>44656.720833333333</v>
      </c>
      <c r="N134">
        <v>490</v>
      </c>
      <c r="O134">
        <v>6000</v>
      </c>
      <c r="P134">
        <v>6000</v>
      </c>
      <c r="Q134">
        <v>112</v>
      </c>
      <c r="R134" t="s">
        <v>67</v>
      </c>
      <c r="S134">
        <v>890303093</v>
      </c>
      <c r="T134" t="s">
        <v>62</v>
      </c>
      <c r="U134" t="s">
        <v>68</v>
      </c>
      <c r="V134" t="s">
        <v>69</v>
      </c>
      <c r="W134">
        <v>13190201</v>
      </c>
      <c r="X134" t="s">
        <v>70</v>
      </c>
      <c r="Y134">
        <v>31</v>
      </c>
      <c r="Z134" t="s">
        <v>69</v>
      </c>
      <c r="AA134">
        <v>31</v>
      </c>
      <c r="AB134" t="s">
        <v>69</v>
      </c>
      <c r="AC134">
        <v>1</v>
      </c>
      <c r="AD134">
        <v>14705</v>
      </c>
      <c r="AE134" s="1">
        <v>44685.59652777778</v>
      </c>
      <c r="AF134">
        <v>14705</v>
      </c>
      <c r="AG134" s="2">
        <v>44686.324305555558</v>
      </c>
      <c r="AH134">
        <v>6000</v>
      </c>
      <c r="AI134" t="s">
        <v>354</v>
      </c>
      <c r="AJ134">
        <v>1</v>
      </c>
      <c r="AK134" t="s">
        <v>99</v>
      </c>
      <c r="AL134" t="s">
        <v>67</v>
      </c>
      <c r="AM134">
        <v>890303093</v>
      </c>
      <c r="AN134" t="s">
        <v>62</v>
      </c>
      <c r="AO134">
        <v>821003143</v>
      </c>
      <c r="AP134" t="s">
        <v>67</v>
      </c>
      <c r="AQ134">
        <v>821003143</v>
      </c>
      <c r="AR134" t="s">
        <v>72</v>
      </c>
      <c r="AU134">
        <v>29820322</v>
      </c>
      <c r="AV134" t="s">
        <v>355</v>
      </c>
      <c r="AY134">
        <v>0</v>
      </c>
      <c r="AZ134">
        <v>0</v>
      </c>
      <c r="BA134">
        <v>0</v>
      </c>
      <c r="BB134">
        <v>0</v>
      </c>
      <c r="BC134">
        <v>0</v>
      </c>
      <c r="BD134">
        <v>0</v>
      </c>
      <c r="BE134">
        <v>0</v>
      </c>
      <c r="BF134">
        <v>0</v>
      </c>
      <c r="BG134">
        <v>0</v>
      </c>
      <c r="BH134">
        <v>6000</v>
      </c>
      <c r="BI134">
        <v>0</v>
      </c>
      <c r="BJ134">
        <v>6000</v>
      </c>
    </row>
    <row r="135" spans="1:62" x14ac:dyDescent="0.25">
      <c r="A135">
        <v>112</v>
      </c>
      <c r="B135">
        <v>890303093</v>
      </c>
      <c r="C135" t="s">
        <v>62</v>
      </c>
      <c r="D135" t="s">
        <v>63</v>
      </c>
      <c r="E135">
        <v>1862018</v>
      </c>
      <c r="F135" t="s">
        <v>356</v>
      </c>
      <c r="G135" s="2">
        <v>44657.349305555559</v>
      </c>
      <c r="H135" t="s">
        <v>65</v>
      </c>
      <c r="I135">
        <v>2</v>
      </c>
      <c r="J135" t="s">
        <v>65</v>
      </c>
      <c r="K135">
        <v>2</v>
      </c>
      <c r="L135" t="s">
        <v>96</v>
      </c>
      <c r="M135" s="2">
        <v>44657.349305555559</v>
      </c>
      <c r="N135">
        <v>490</v>
      </c>
      <c r="O135">
        <v>6000</v>
      </c>
      <c r="P135">
        <v>6000</v>
      </c>
      <c r="Q135">
        <v>112</v>
      </c>
      <c r="R135" t="s">
        <v>67</v>
      </c>
      <c r="S135">
        <v>890303093</v>
      </c>
      <c r="T135" t="s">
        <v>62</v>
      </c>
      <c r="U135" t="s">
        <v>68</v>
      </c>
      <c r="V135" t="s">
        <v>69</v>
      </c>
      <c r="W135">
        <v>13190201</v>
      </c>
      <c r="X135" t="s">
        <v>70</v>
      </c>
      <c r="Y135">
        <v>31</v>
      </c>
      <c r="Z135" t="s">
        <v>69</v>
      </c>
      <c r="AA135">
        <v>31</v>
      </c>
      <c r="AB135" t="s">
        <v>69</v>
      </c>
      <c r="AC135">
        <v>1</v>
      </c>
      <c r="AD135">
        <v>14705</v>
      </c>
      <c r="AE135" s="1">
        <v>44685.59652777778</v>
      </c>
      <c r="AF135">
        <v>14705</v>
      </c>
      <c r="AG135" s="2">
        <v>44686.324305555558</v>
      </c>
      <c r="AH135">
        <v>6000</v>
      </c>
      <c r="AI135" t="s">
        <v>357</v>
      </c>
      <c r="AJ135">
        <v>1</v>
      </c>
      <c r="AK135" t="s">
        <v>99</v>
      </c>
      <c r="AL135" t="s">
        <v>67</v>
      </c>
      <c r="AM135">
        <v>890303093</v>
      </c>
      <c r="AN135" t="s">
        <v>62</v>
      </c>
      <c r="AO135">
        <v>821003143</v>
      </c>
      <c r="AP135" t="s">
        <v>67</v>
      </c>
      <c r="AQ135">
        <v>821003143</v>
      </c>
      <c r="AR135" t="s">
        <v>72</v>
      </c>
      <c r="AU135">
        <v>29820322</v>
      </c>
      <c r="AV135" t="s">
        <v>355</v>
      </c>
      <c r="AY135">
        <v>0</v>
      </c>
      <c r="AZ135">
        <v>0</v>
      </c>
      <c r="BA135">
        <v>0</v>
      </c>
      <c r="BB135">
        <v>0</v>
      </c>
      <c r="BC135">
        <v>0</v>
      </c>
      <c r="BD135">
        <v>0</v>
      </c>
      <c r="BE135">
        <v>0</v>
      </c>
      <c r="BF135">
        <v>0</v>
      </c>
      <c r="BG135">
        <v>0</v>
      </c>
      <c r="BH135">
        <v>6000</v>
      </c>
      <c r="BI135">
        <v>0</v>
      </c>
      <c r="BJ135">
        <v>6000</v>
      </c>
    </row>
    <row r="136" spans="1:62" x14ac:dyDescent="0.25">
      <c r="A136">
        <v>112</v>
      </c>
      <c r="B136">
        <v>890303093</v>
      </c>
      <c r="C136" t="s">
        <v>62</v>
      </c>
      <c r="D136" t="s">
        <v>63</v>
      </c>
      <c r="E136">
        <v>1862159</v>
      </c>
      <c r="F136" t="s">
        <v>358</v>
      </c>
      <c r="G136" s="2">
        <v>44657.422222222223</v>
      </c>
      <c r="H136" t="s">
        <v>65</v>
      </c>
      <c r="I136">
        <v>2</v>
      </c>
      <c r="J136" t="s">
        <v>65</v>
      </c>
      <c r="K136">
        <v>2</v>
      </c>
      <c r="L136" t="s">
        <v>96</v>
      </c>
      <c r="M136" s="2">
        <v>44657.422222222223</v>
      </c>
      <c r="N136">
        <v>490</v>
      </c>
      <c r="O136">
        <v>48000</v>
      </c>
      <c r="P136">
        <v>48000</v>
      </c>
      <c r="Q136">
        <v>112</v>
      </c>
      <c r="R136" t="s">
        <v>67</v>
      </c>
      <c r="S136">
        <v>890303093</v>
      </c>
      <c r="T136" t="s">
        <v>62</v>
      </c>
      <c r="U136" t="s">
        <v>68</v>
      </c>
      <c r="V136" t="s">
        <v>69</v>
      </c>
      <c r="W136">
        <v>13190201</v>
      </c>
      <c r="X136" t="s">
        <v>70</v>
      </c>
      <c r="Y136">
        <v>31</v>
      </c>
      <c r="Z136" t="s">
        <v>69</v>
      </c>
      <c r="AA136">
        <v>31</v>
      </c>
      <c r="AB136" t="s">
        <v>69</v>
      </c>
      <c r="AC136">
        <v>1</v>
      </c>
      <c r="AD136">
        <v>14705</v>
      </c>
      <c r="AE136" s="1">
        <v>44685.59652777778</v>
      </c>
      <c r="AF136">
        <v>14705</v>
      </c>
      <c r="AG136" s="2">
        <v>44686.324305555558</v>
      </c>
      <c r="AH136">
        <v>48000</v>
      </c>
      <c r="AI136" t="s">
        <v>359</v>
      </c>
      <c r="AJ136">
        <v>1</v>
      </c>
      <c r="AK136" t="s">
        <v>99</v>
      </c>
      <c r="AL136" t="s">
        <v>67</v>
      </c>
      <c r="AM136">
        <v>890303093</v>
      </c>
      <c r="AN136" t="s">
        <v>62</v>
      </c>
      <c r="AO136">
        <v>821003143</v>
      </c>
      <c r="AP136" t="s">
        <v>67</v>
      </c>
      <c r="AQ136">
        <v>821003143</v>
      </c>
      <c r="AR136" t="s">
        <v>72</v>
      </c>
      <c r="AU136">
        <v>1225090253</v>
      </c>
      <c r="AV136" t="s">
        <v>148</v>
      </c>
      <c r="AY136">
        <v>0</v>
      </c>
      <c r="AZ136">
        <v>0</v>
      </c>
      <c r="BA136">
        <v>0</v>
      </c>
      <c r="BB136">
        <v>0</v>
      </c>
      <c r="BC136">
        <v>0</v>
      </c>
      <c r="BD136">
        <v>0</v>
      </c>
      <c r="BE136">
        <v>0</v>
      </c>
      <c r="BF136">
        <v>0</v>
      </c>
      <c r="BG136">
        <v>0</v>
      </c>
      <c r="BH136">
        <v>48000</v>
      </c>
      <c r="BI136">
        <v>0</v>
      </c>
      <c r="BJ136">
        <v>48000</v>
      </c>
    </row>
    <row r="137" spans="1:62" x14ac:dyDescent="0.25">
      <c r="A137">
        <v>112</v>
      </c>
      <c r="B137">
        <v>890303093</v>
      </c>
      <c r="C137" t="s">
        <v>62</v>
      </c>
      <c r="D137" t="s">
        <v>63</v>
      </c>
      <c r="E137">
        <v>1862829</v>
      </c>
      <c r="F137" t="s">
        <v>360</v>
      </c>
      <c r="G137" s="2">
        <v>44658.422222222223</v>
      </c>
      <c r="H137" t="s">
        <v>65</v>
      </c>
      <c r="I137">
        <v>2</v>
      </c>
      <c r="J137" t="s">
        <v>65</v>
      </c>
      <c r="K137">
        <v>2</v>
      </c>
      <c r="L137" t="s">
        <v>96</v>
      </c>
      <c r="M137" s="2">
        <v>44658.422222222223</v>
      </c>
      <c r="N137">
        <v>489</v>
      </c>
      <c r="O137">
        <v>6000</v>
      </c>
      <c r="P137">
        <v>6000</v>
      </c>
      <c r="Q137">
        <v>112</v>
      </c>
      <c r="R137" t="s">
        <v>67</v>
      </c>
      <c r="S137">
        <v>890303093</v>
      </c>
      <c r="T137" t="s">
        <v>62</v>
      </c>
      <c r="U137" t="s">
        <v>68</v>
      </c>
      <c r="V137" t="s">
        <v>69</v>
      </c>
      <c r="W137">
        <v>13190201</v>
      </c>
      <c r="X137" t="s">
        <v>70</v>
      </c>
      <c r="Y137">
        <v>31</v>
      </c>
      <c r="Z137" t="s">
        <v>69</v>
      </c>
      <c r="AA137">
        <v>31</v>
      </c>
      <c r="AB137" t="s">
        <v>69</v>
      </c>
      <c r="AC137">
        <v>1</v>
      </c>
      <c r="AD137">
        <v>14705</v>
      </c>
      <c r="AE137" s="1">
        <v>44685.59652777778</v>
      </c>
      <c r="AF137">
        <v>14705</v>
      </c>
      <c r="AG137" s="2">
        <v>44686.324305555558</v>
      </c>
      <c r="AH137">
        <v>6000</v>
      </c>
      <c r="AI137" t="s">
        <v>361</v>
      </c>
      <c r="AJ137">
        <v>1</v>
      </c>
      <c r="AK137" t="s">
        <v>99</v>
      </c>
      <c r="AL137" t="s">
        <v>67</v>
      </c>
      <c r="AM137">
        <v>890303093</v>
      </c>
      <c r="AN137" t="s">
        <v>62</v>
      </c>
      <c r="AO137">
        <v>821003143</v>
      </c>
      <c r="AP137" t="s">
        <v>67</v>
      </c>
      <c r="AQ137">
        <v>821003143</v>
      </c>
      <c r="AR137" t="s">
        <v>72</v>
      </c>
      <c r="AU137">
        <v>29820322</v>
      </c>
      <c r="AV137" t="s">
        <v>355</v>
      </c>
      <c r="AY137">
        <v>0</v>
      </c>
      <c r="AZ137">
        <v>0</v>
      </c>
      <c r="BA137">
        <v>0</v>
      </c>
      <c r="BB137">
        <v>0</v>
      </c>
      <c r="BC137">
        <v>0</v>
      </c>
      <c r="BD137">
        <v>0</v>
      </c>
      <c r="BE137">
        <v>0</v>
      </c>
      <c r="BF137">
        <v>0</v>
      </c>
      <c r="BG137">
        <v>0</v>
      </c>
      <c r="BH137">
        <v>6000</v>
      </c>
      <c r="BI137">
        <v>0</v>
      </c>
      <c r="BJ137">
        <v>6000</v>
      </c>
    </row>
    <row r="138" spans="1:62" x14ac:dyDescent="0.25">
      <c r="A138">
        <v>112</v>
      </c>
      <c r="B138">
        <v>890303093</v>
      </c>
      <c r="C138" t="s">
        <v>62</v>
      </c>
      <c r="D138" t="s">
        <v>63</v>
      </c>
      <c r="E138">
        <v>1863013</v>
      </c>
      <c r="F138" t="s">
        <v>362</v>
      </c>
      <c r="G138" s="2">
        <v>44658.604166666664</v>
      </c>
      <c r="H138" t="s">
        <v>65</v>
      </c>
      <c r="I138">
        <v>2</v>
      </c>
      <c r="J138" t="s">
        <v>65</v>
      </c>
      <c r="K138">
        <v>2</v>
      </c>
      <c r="L138" t="s">
        <v>96</v>
      </c>
      <c r="M138" s="2">
        <v>44658.604166666664</v>
      </c>
      <c r="N138">
        <v>488</v>
      </c>
      <c r="O138">
        <v>12000</v>
      </c>
      <c r="P138">
        <v>12000</v>
      </c>
      <c r="Q138">
        <v>112</v>
      </c>
      <c r="R138" t="s">
        <v>67</v>
      </c>
      <c r="S138">
        <v>890303093</v>
      </c>
      <c r="T138" t="s">
        <v>62</v>
      </c>
      <c r="U138" t="s">
        <v>68</v>
      </c>
      <c r="V138" t="s">
        <v>69</v>
      </c>
      <c r="W138">
        <v>13190201</v>
      </c>
      <c r="X138" t="s">
        <v>70</v>
      </c>
      <c r="Y138">
        <v>31</v>
      </c>
      <c r="Z138" t="s">
        <v>69</v>
      </c>
      <c r="AA138">
        <v>31</v>
      </c>
      <c r="AB138" t="s">
        <v>69</v>
      </c>
      <c r="AC138">
        <v>1</v>
      </c>
      <c r="AD138">
        <v>14705</v>
      </c>
      <c r="AE138" s="1">
        <v>44685.59652777778</v>
      </c>
      <c r="AF138">
        <v>14705</v>
      </c>
      <c r="AG138" s="2">
        <v>44686.324305555558</v>
      </c>
      <c r="AH138">
        <v>12000</v>
      </c>
      <c r="AI138" t="s">
        <v>363</v>
      </c>
      <c r="AJ138">
        <v>1</v>
      </c>
      <c r="AK138" t="s">
        <v>99</v>
      </c>
      <c r="AL138" t="s">
        <v>67</v>
      </c>
      <c r="AM138">
        <v>890303093</v>
      </c>
      <c r="AN138" t="s">
        <v>62</v>
      </c>
      <c r="AO138">
        <v>821003143</v>
      </c>
      <c r="AP138" t="s">
        <v>67</v>
      </c>
      <c r="AQ138">
        <v>821003143</v>
      </c>
      <c r="AR138" t="s">
        <v>72</v>
      </c>
      <c r="AU138">
        <v>29820322</v>
      </c>
      <c r="AV138" t="s">
        <v>355</v>
      </c>
      <c r="AY138">
        <v>0</v>
      </c>
      <c r="AZ138">
        <v>0</v>
      </c>
      <c r="BA138">
        <v>0</v>
      </c>
      <c r="BB138">
        <v>0</v>
      </c>
      <c r="BC138">
        <v>0</v>
      </c>
      <c r="BD138">
        <v>0</v>
      </c>
      <c r="BE138">
        <v>0</v>
      </c>
      <c r="BF138">
        <v>0</v>
      </c>
      <c r="BG138">
        <v>0</v>
      </c>
      <c r="BH138">
        <v>12000</v>
      </c>
      <c r="BI138">
        <v>0</v>
      </c>
      <c r="BJ138">
        <v>12000</v>
      </c>
    </row>
    <row r="139" spans="1:62" x14ac:dyDescent="0.25">
      <c r="A139">
        <v>112</v>
      </c>
      <c r="B139">
        <v>890303093</v>
      </c>
      <c r="C139" t="s">
        <v>62</v>
      </c>
      <c r="D139" t="s">
        <v>63</v>
      </c>
      <c r="E139">
        <v>1867677</v>
      </c>
      <c r="F139" t="s">
        <v>364</v>
      </c>
      <c r="G139" s="2">
        <v>44669.383333333331</v>
      </c>
      <c r="H139" t="s">
        <v>65</v>
      </c>
      <c r="I139">
        <v>2</v>
      </c>
      <c r="J139" t="s">
        <v>65</v>
      </c>
      <c r="K139">
        <v>2</v>
      </c>
      <c r="L139" t="s">
        <v>96</v>
      </c>
      <c r="M139" s="2">
        <v>44669.383333333331</v>
      </c>
      <c r="N139">
        <v>478</v>
      </c>
      <c r="O139">
        <v>12333</v>
      </c>
      <c r="P139">
        <v>12333</v>
      </c>
      <c r="Q139">
        <v>112</v>
      </c>
      <c r="R139" t="s">
        <v>67</v>
      </c>
      <c r="S139">
        <v>890303093</v>
      </c>
      <c r="T139" t="s">
        <v>62</v>
      </c>
      <c r="U139" t="s">
        <v>68</v>
      </c>
      <c r="V139" t="s">
        <v>69</v>
      </c>
      <c r="W139">
        <v>13190201</v>
      </c>
      <c r="X139" t="s">
        <v>70</v>
      </c>
      <c r="Y139">
        <v>31</v>
      </c>
      <c r="Z139" t="s">
        <v>69</v>
      </c>
      <c r="AA139">
        <v>31</v>
      </c>
      <c r="AB139" t="s">
        <v>69</v>
      </c>
      <c r="AC139">
        <v>1</v>
      </c>
      <c r="AD139">
        <v>14705</v>
      </c>
      <c r="AE139" s="1">
        <v>44685.59652777778</v>
      </c>
      <c r="AF139">
        <v>14705</v>
      </c>
      <c r="AG139" s="2">
        <v>44686.324305555558</v>
      </c>
      <c r="AH139">
        <v>12333</v>
      </c>
      <c r="AI139" t="s">
        <v>365</v>
      </c>
      <c r="AJ139">
        <v>1</v>
      </c>
      <c r="AK139" t="s">
        <v>99</v>
      </c>
      <c r="AL139" t="s">
        <v>67</v>
      </c>
      <c r="AM139">
        <v>890303093</v>
      </c>
      <c r="AN139" t="s">
        <v>62</v>
      </c>
      <c r="AO139">
        <v>821003143</v>
      </c>
      <c r="AP139" t="s">
        <v>67</v>
      </c>
      <c r="AQ139">
        <v>821003143</v>
      </c>
      <c r="AR139" t="s">
        <v>72</v>
      </c>
      <c r="AU139">
        <v>1113311038</v>
      </c>
      <c r="AV139" t="s">
        <v>301</v>
      </c>
      <c r="AY139">
        <v>0</v>
      </c>
      <c r="AZ139">
        <v>0</v>
      </c>
      <c r="BA139">
        <v>0</v>
      </c>
      <c r="BB139">
        <v>0</v>
      </c>
      <c r="BC139">
        <v>0</v>
      </c>
      <c r="BD139">
        <v>0</v>
      </c>
      <c r="BE139">
        <v>0</v>
      </c>
      <c r="BF139">
        <v>0</v>
      </c>
      <c r="BG139">
        <v>0</v>
      </c>
      <c r="BH139">
        <v>12333</v>
      </c>
      <c r="BI139">
        <v>0</v>
      </c>
      <c r="BJ139">
        <v>12333</v>
      </c>
    </row>
    <row r="140" spans="1:62" x14ac:dyDescent="0.25">
      <c r="A140">
        <v>112</v>
      </c>
      <c r="B140">
        <v>890303093</v>
      </c>
      <c r="C140" t="s">
        <v>62</v>
      </c>
      <c r="D140" t="s">
        <v>63</v>
      </c>
      <c r="E140">
        <v>1869276</v>
      </c>
      <c r="F140" t="s">
        <v>366</v>
      </c>
      <c r="G140" s="2">
        <v>44671.670138888891</v>
      </c>
      <c r="H140" t="s">
        <v>65</v>
      </c>
      <c r="I140">
        <v>2</v>
      </c>
      <c r="J140" t="s">
        <v>65</v>
      </c>
      <c r="K140">
        <v>2</v>
      </c>
      <c r="L140" t="s">
        <v>96</v>
      </c>
      <c r="M140" s="2">
        <v>44671.670138888891</v>
      </c>
      <c r="N140">
        <v>475</v>
      </c>
      <c r="O140">
        <v>40000</v>
      </c>
      <c r="P140">
        <v>40000</v>
      </c>
      <c r="Q140">
        <v>112</v>
      </c>
      <c r="R140" t="s">
        <v>67</v>
      </c>
      <c r="S140">
        <v>890303093</v>
      </c>
      <c r="T140" t="s">
        <v>62</v>
      </c>
      <c r="U140" t="s">
        <v>68</v>
      </c>
      <c r="V140" t="s">
        <v>69</v>
      </c>
      <c r="W140">
        <v>13190201</v>
      </c>
      <c r="X140" t="s">
        <v>70</v>
      </c>
      <c r="Y140">
        <v>31</v>
      </c>
      <c r="Z140" t="s">
        <v>69</v>
      </c>
      <c r="AA140">
        <v>31</v>
      </c>
      <c r="AB140" t="s">
        <v>69</v>
      </c>
      <c r="AC140">
        <v>1</v>
      </c>
      <c r="AD140">
        <v>14705</v>
      </c>
      <c r="AE140" s="1">
        <v>44685.59652777778</v>
      </c>
      <c r="AF140">
        <v>14705</v>
      </c>
      <c r="AG140" s="2">
        <v>44686.324305555558</v>
      </c>
      <c r="AH140">
        <v>40000</v>
      </c>
      <c r="AI140" t="s">
        <v>367</v>
      </c>
      <c r="AJ140">
        <v>1</v>
      </c>
      <c r="AK140" t="s">
        <v>99</v>
      </c>
      <c r="AL140" t="s">
        <v>67</v>
      </c>
      <c r="AM140">
        <v>890303093</v>
      </c>
      <c r="AN140" t="s">
        <v>62</v>
      </c>
      <c r="AO140">
        <v>821003143</v>
      </c>
      <c r="AP140" t="s">
        <v>67</v>
      </c>
      <c r="AQ140">
        <v>821003143</v>
      </c>
      <c r="AR140" t="s">
        <v>72</v>
      </c>
      <c r="AU140">
        <v>29813783</v>
      </c>
      <c r="AV140" t="s">
        <v>117</v>
      </c>
      <c r="AY140">
        <v>0</v>
      </c>
      <c r="AZ140">
        <v>0</v>
      </c>
      <c r="BA140">
        <v>0</v>
      </c>
      <c r="BB140">
        <v>0</v>
      </c>
      <c r="BC140">
        <v>0</v>
      </c>
      <c r="BD140">
        <v>0</v>
      </c>
      <c r="BE140">
        <v>0</v>
      </c>
      <c r="BF140">
        <v>0</v>
      </c>
      <c r="BG140">
        <v>0</v>
      </c>
      <c r="BH140">
        <v>40000</v>
      </c>
      <c r="BI140">
        <v>0</v>
      </c>
      <c r="BJ140">
        <v>40000</v>
      </c>
    </row>
    <row r="141" spans="1:62" x14ac:dyDescent="0.25">
      <c r="A141">
        <v>112</v>
      </c>
      <c r="B141">
        <v>890303093</v>
      </c>
      <c r="C141" t="s">
        <v>62</v>
      </c>
      <c r="D141" t="s">
        <v>63</v>
      </c>
      <c r="E141">
        <v>1870001</v>
      </c>
      <c r="F141" t="s">
        <v>368</v>
      </c>
      <c r="G141" s="2">
        <v>44673.30972222222</v>
      </c>
      <c r="H141" t="s">
        <v>65</v>
      </c>
      <c r="I141">
        <v>2</v>
      </c>
      <c r="J141" t="s">
        <v>65</v>
      </c>
      <c r="K141">
        <v>2</v>
      </c>
      <c r="L141" t="s">
        <v>96</v>
      </c>
      <c r="M141" s="2">
        <v>44673.30972222222</v>
      </c>
      <c r="N141">
        <v>474</v>
      </c>
      <c r="O141">
        <v>40000</v>
      </c>
      <c r="P141">
        <v>40000</v>
      </c>
      <c r="Q141">
        <v>112</v>
      </c>
      <c r="R141" t="s">
        <v>67</v>
      </c>
      <c r="S141">
        <v>890303093</v>
      </c>
      <c r="T141" t="s">
        <v>62</v>
      </c>
      <c r="U141" t="s">
        <v>68</v>
      </c>
      <c r="V141" t="s">
        <v>69</v>
      </c>
      <c r="W141">
        <v>13190201</v>
      </c>
      <c r="X141" t="s">
        <v>70</v>
      </c>
      <c r="Y141">
        <v>31</v>
      </c>
      <c r="Z141" t="s">
        <v>69</v>
      </c>
      <c r="AA141">
        <v>31</v>
      </c>
      <c r="AB141" t="s">
        <v>69</v>
      </c>
      <c r="AC141">
        <v>1</v>
      </c>
      <c r="AD141">
        <v>14705</v>
      </c>
      <c r="AE141" s="1">
        <v>44685.59652777778</v>
      </c>
      <c r="AF141">
        <v>14705</v>
      </c>
      <c r="AG141" s="2">
        <v>44686.324305555558</v>
      </c>
      <c r="AH141">
        <v>40000</v>
      </c>
      <c r="AI141" t="s">
        <v>369</v>
      </c>
      <c r="AJ141">
        <v>1</v>
      </c>
      <c r="AK141" t="s">
        <v>99</v>
      </c>
      <c r="AL141" t="s">
        <v>67</v>
      </c>
      <c r="AM141">
        <v>890303093</v>
      </c>
      <c r="AN141" t="s">
        <v>62</v>
      </c>
      <c r="AO141">
        <v>821003143</v>
      </c>
      <c r="AP141" t="s">
        <v>67</v>
      </c>
      <c r="AQ141">
        <v>821003143</v>
      </c>
      <c r="AR141" t="s">
        <v>72</v>
      </c>
      <c r="AU141">
        <v>1113311038</v>
      </c>
      <c r="AV141" t="s">
        <v>301</v>
      </c>
      <c r="AY141">
        <v>0</v>
      </c>
      <c r="AZ141">
        <v>0</v>
      </c>
      <c r="BA141">
        <v>0</v>
      </c>
      <c r="BB141">
        <v>0</v>
      </c>
      <c r="BC141">
        <v>0</v>
      </c>
      <c r="BD141">
        <v>0</v>
      </c>
      <c r="BE141">
        <v>0</v>
      </c>
      <c r="BF141">
        <v>0</v>
      </c>
      <c r="BG141">
        <v>0</v>
      </c>
      <c r="BH141">
        <v>40000</v>
      </c>
      <c r="BI141">
        <v>0</v>
      </c>
      <c r="BJ141">
        <v>40000</v>
      </c>
    </row>
    <row r="142" spans="1:62" x14ac:dyDescent="0.25">
      <c r="A142">
        <v>112</v>
      </c>
      <c r="B142">
        <v>890303093</v>
      </c>
      <c r="C142" t="s">
        <v>62</v>
      </c>
      <c r="D142" t="s">
        <v>63</v>
      </c>
      <c r="E142">
        <v>1870141</v>
      </c>
      <c r="F142" t="s">
        <v>370</v>
      </c>
      <c r="G142" s="2">
        <v>44673.409722222219</v>
      </c>
      <c r="H142" t="s">
        <v>65</v>
      </c>
      <c r="I142">
        <v>2</v>
      </c>
      <c r="J142" t="s">
        <v>65</v>
      </c>
      <c r="K142">
        <v>2</v>
      </c>
      <c r="L142" t="s">
        <v>96</v>
      </c>
      <c r="M142" s="2">
        <v>44673.409722222219</v>
      </c>
      <c r="N142">
        <v>474</v>
      </c>
      <c r="O142">
        <v>27333</v>
      </c>
      <c r="P142">
        <v>27333</v>
      </c>
      <c r="Q142">
        <v>112</v>
      </c>
      <c r="R142" t="s">
        <v>67</v>
      </c>
      <c r="S142">
        <v>890303093</v>
      </c>
      <c r="T142" t="s">
        <v>62</v>
      </c>
      <c r="U142" t="s">
        <v>68</v>
      </c>
      <c r="V142" t="s">
        <v>69</v>
      </c>
      <c r="W142">
        <v>13190201</v>
      </c>
      <c r="X142" t="s">
        <v>70</v>
      </c>
      <c r="Y142">
        <v>31</v>
      </c>
      <c r="Z142" t="s">
        <v>69</v>
      </c>
      <c r="AA142">
        <v>31</v>
      </c>
      <c r="AB142" t="s">
        <v>69</v>
      </c>
      <c r="AC142">
        <v>1</v>
      </c>
      <c r="AD142">
        <v>14705</v>
      </c>
      <c r="AE142" s="1">
        <v>44685.59652777778</v>
      </c>
      <c r="AF142">
        <v>14705</v>
      </c>
      <c r="AG142" s="2">
        <v>44686.324305555558</v>
      </c>
      <c r="AH142">
        <v>27333</v>
      </c>
      <c r="AI142" t="s">
        <v>371</v>
      </c>
      <c r="AJ142">
        <v>1</v>
      </c>
      <c r="AK142" t="s">
        <v>99</v>
      </c>
      <c r="AL142" t="s">
        <v>67</v>
      </c>
      <c r="AM142">
        <v>890303093</v>
      </c>
      <c r="AN142" t="s">
        <v>62</v>
      </c>
      <c r="AO142">
        <v>821003143</v>
      </c>
      <c r="AP142" t="s">
        <v>67</v>
      </c>
      <c r="AQ142">
        <v>821003143</v>
      </c>
      <c r="AR142" t="s">
        <v>72</v>
      </c>
      <c r="AU142">
        <v>29820968</v>
      </c>
      <c r="AV142" t="s">
        <v>372</v>
      </c>
      <c r="AY142">
        <v>0</v>
      </c>
      <c r="AZ142">
        <v>0</v>
      </c>
      <c r="BA142">
        <v>0</v>
      </c>
      <c r="BB142">
        <v>0</v>
      </c>
      <c r="BC142">
        <v>0</v>
      </c>
      <c r="BD142">
        <v>0</v>
      </c>
      <c r="BE142">
        <v>0</v>
      </c>
      <c r="BF142">
        <v>0</v>
      </c>
      <c r="BG142">
        <v>0</v>
      </c>
      <c r="BH142">
        <v>27333</v>
      </c>
      <c r="BI142">
        <v>0</v>
      </c>
      <c r="BJ142">
        <v>27333</v>
      </c>
    </row>
    <row r="143" spans="1:62" x14ac:dyDescent="0.25">
      <c r="A143">
        <v>112</v>
      </c>
      <c r="B143">
        <v>890303093</v>
      </c>
      <c r="C143" t="s">
        <v>62</v>
      </c>
      <c r="D143" t="s">
        <v>63</v>
      </c>
      <c r="E143">
        <v>1870918</v>
      </c>
      <c r="F143" t="s">
        <v>373</v>
      </c>
      <c r="G143" s="2">
        <v>44675.697222222225</v>
      </c>
      <c r="H143" t="s">
        <v>65</v>
      </c>
      <c r="I143">
        <v>2</v>
      </c>
      <c r="J143" t="s">
        <v>65</v>
      </c>
      <c r="K143">
        <v>2</v>
      </c>
      <c r="L143" t="s">
        <v>96</v>
      </c>
      <c r="M143" s="2">
        <v>44675.697222222225</v>
      </c>
      <c r="N143">
        <v>471</v>
      </c>
      <c r="O143">
        <v>181819</v>
      </c>
      <c r="P143">
        <v>181819</v>
      </c>
      <c r="Q143">
        <v>112</v>
      </c>
      <c r="R143" t="s">
        <v>67</v>
      </c>
      <c r="S143">
        <v>890303093</v>
      </c>
      <c r="T143" t="s">
        <v>62</v>
      </c>
      <c r="U143" t="s">
        <v>68</v>
      </c>
      <c r="V143" t="s">
        <v>69</v>
      </c>
      <c r="W143">
        <v>13190201</v>
      </c>
      <c r="X143" t="s">
        <v>70</v>
      </c>
      <c r="Y143">
        <v>31</v>
      </c>
      <c r="Z143" t="s">
        <v>69</v>
      </c>
      <c r="AA143">
        <v>31</v>
      </c>
      <c r="AB143" t="s">
        <v>69</v>
      </c>
      <c r="AC143">
        <v>1</v>
      </c>
      <c r="AD143">
        <v>14705</v>
      </c>
      <c r="AE143" s="1">
        <v>44685.59652777778</v>
      </c>
      <c r="AF143">
        <v>14705</v>
      </c>
      <c r="AG143" s="2">
        <v>44686.324305555558</v>
      </c>
      <c r="AH143">
        <v>181819</v>
      </c>
      <c r="AI143" t="s">
        <v>374</v>
      </c>
      <c r="AJ143">
        <v>1</v>
      </c>
      <c r="AK143" t="s">
        <v>99</v>
      </c>
      <c r="AL143" t="s">
        <v>67</v>
      </c>
      <c r="AM143">
        <v>890303093</v>
      </c>
      <c r="AN143" t="s">
        <v>62</v>
      </c>
      <c r="AO143">
        <v>821003143</v>
      </c>
      <c r="AP143" t="s">
        <v>67</v>
      </c>
      <c r="AQ143">
        <v>821003143</v>
      </c>
      <c r="AR143" t="s">
        <v>72</v>
      </c>
      <c r="AU143">
        <v>52215243</v>
      </c>
      <c r="AV143" t="s">
        <v>209</v>
      </c>
      <c r="AY143">
        <v>0</v>
      </c>
      <c r="AZ143">
        <v>0</v>
      </c>
      <c r="BA143">
        <v>0</v>
      </c>
      <c r="BB143">
        <v>0</v>
      </c>
      <c r="BC143">
        <v>0</v>
      </c>
      <c r="BD143">
        <v>0</v>
      </c>
      <c r="BE143">
        <v>0</v>
      </c>
      <c r="BF143">
        <v>0</v>
      </c>
      <c r="BG143">
        <v>0</v>
      </c>
      <c r="BH143">
        <v>181819</v>
      </c>
      <c r="BI143">
        <v>0</v>
      </c>
      <c r="BJ143">
        <v>181819</v>
      </c>
    </row>
    <row r="144" spans="1:62" x14ac:dyDescent="0.25">
      <c r="A144">
        <v>112</v>
      </c>
      <c r="B144">
        <v>890303093</v>
      </c>
      <c r="C144" t="s">
        <v>62</v>
      </c>
      <c r="D144" t="s">
        <v>63</v>
      </c>
      <c r="E144">
        <v>1871025</v>
      </c>
      <c r="F144" t="s">
        <v>375</v>
      </c>
      <c r="G144" s="2">
        <v>44676.331944444442</v>
      </c>
      <c r="H144" t="s">
        <v>65</v>
      </c>
      <c r="I144">
        <v>2</v>
      </c>
      <c r="J144" t="s">
        <v>65</v>
      </c>
      <c r="K144">
        <v>2</v>
      </c>
      <c r="L144" t="s">
        <v>96</v>
      </c>
      <c r="M144" s="2">
        <v>44676.331944444442</v>
      </c>
      <c r="N144">
        <v>471</v>
      </c>
      <c r="O144">
        <v>179333</v>
      </c>
      <c r="P144">
        <v>179333</v>
      </c>
      <c r="Q144">
        <v>112</v>
      </c>
      <c r="R144" t="s">
        <v>67</v>
      </c>
      <c r="S144">
        <v>890303093</v>
      </c>
      <c r="T144" t="s">
        <v>62</v>
      </c>
      <c r="U144" t="s">
        <v>68</v>
      </c>
      <c r="V144" t="s">
        <v>69</v>
      </c>
      <c r="W144">
        <v>13190201</v>
      </c>
      <c r="X144" t="s">
        <v>70</v>
      </c>
      <c r="Y144">
        <v>31</v>
      </c>
      <c r="Z144" t="s">
        <v>69</v>
      </c>
      <c r="AA144">
        <v>31</v>
      </c>
      <c r="AB144" t="s">
        <v>69</v>
      </c>
      <c r="AC144">
        <v>1</v>
      </c>
      <c r="AD144">
        <v>14705</v>
      </c>
      <c r="AE144" s="1">
        <v>44685.59652777778</v>
      </c>
      <c r="AF144">
        <v>14705</v>
      </c>
      <c r="AG144" s="2">
        <v>44686.324305555558</v>
      </c>
      <c r="AH144">
        <v>179333</v>
      </c>
      <c r="AI144" t="s">
        <v>376</v>
      </c>
      <c r="AJ144">
        <v>1</v>
      </c>
      <c r="AK144" t="s">
        <v>99</v>
      </c>
      <c r="AL144" t="s">
        <v>67</v>
      </c>
      <c r="AM144">
        <v>890303093</v>
      </c>
      <c r="AN144" t="s">
        <v>62</v>
      </c>
      <c r="AO144">
        <v>821003143</v>
      </c>
      <c r="AP144" t="s">
        <v>67</v>
      </c>
      <c r="AQ144">
        <v>821003143</v>
      </c>
      <c r="AR144" t="s">
        <v>72</v>
      </c>
      <c r="AU144">
        <v>1113309113</v>
      </c>
      <c r="AV144" t="s">
        <v>377</v>
      </c>
      <c r="AY144">
        <v>0</v>
      </c>
      <c r="AZ144">
        <v>0</v>
      </c>
      <c r="BA144">
        <v>0</v>
      </c>
      <c r="BB144">
        <v>0</v>
      </c>
      <c r="BC144">
        <v>0</v>
      </c>
      <c r="BD144">
        <v>0</v>
      </c>
      <c r="BE144">
        <v>0</v>
      </c>
      <c r="BF144">
        <v>0</v>
      </c>
      <c r="BG144">
        <v>0</v>
      </c>
      <c r="BH144">
        <v>179333</v>
      </c>
      <c r="BI144">
        <v>0</v>
      </c>
      <c r="BJ144">
        <v>179333</v>
      </c>
    </row>
    <row r="145" spans="1:62" x14ac:dyDescent="0.25">
      <c r="A145">
        <v>112</v>
      </c>
      <c r="B145">
        <v>890303093</v>
      </c>
      <c r="C145" t="s">
        <v>62</v>
      </c>
      <c r="D145" t="s">
        <v>63</v>
      </c>
      <c r="E145">
        <v>1871589</v>
      </c>
      <c r="F145" t="s">
        <v>378</v>
      </c>
      <c r="G145" s="2">
        <v>44677.292361111111</v>
      </c>
      <c r="H145" t="s">
        <v>65</v>
      </c>
      <c r="I145">
        <v>2</v>
      </c>
      <c r="J145" t="s">
        <v>65</v>
      </c>
      <c r="K145">
        <v>2</v>
      </c>
      <c r="L145" t="s">
        <v>96</v>
      </c>
      <c r="M145" s="2">
        <v>44677.292361111111</v>
      </c>
      <c r="N145">
        <v>470</v>
      </c>
      <c r="O145">
        <v>572668</v>
      </c>
      <c r="P145">
        <v>572668</v>
      </c>
      <c r="Q145">
        <v>112</v>
      </c>
      <c r="R145" t="s">
        <v>67</v>
      </c>
      <c r="S145">
        <v>890303093</v>
      </c>
      <c r="T145" t="s">
        <v>62</v>
      </c>
      <c r="U145" t="s">
        <v>68</v>
      </c>
      <c r="V145" t="s">
        <v>69</v>
      </c>
      <c r="W145">
        <v>13190201</v>
      </c>
      <c r="X145" t="s">
        <v>70</v>
      </c>
      <c r="Y145">
        <v>31</v>
      </c>
      <c r="Z145" t="s">
        <v>69</v>
      </c>
      <c r="AA145">
        <v>31</v>
      </c>
      <c r="AB145" t="s">
        <v>69</v>
      </c>
      <c r="AC145">
        <v>1</v>
      </c>
      <c r="AD145">
        <v>14705</v>
      </c>
      <c r="AE145" s="1">
        <v>44685.59652777778</v>
      </c>
      <c r="AF145">
        <v>14705</v>
      </c>
      <c r="AG145" s="2">
        <v>44686.324305555558</v>
      </c>
      <c r="AH145">
        <v>572668</v>
      </c>
      <c r="AI145" t="s">
        <v>379</v>
      </c>
      <c r="AJ145">
        <v>1</v>
      </c>
      <c r="AK145" t="s">
        <v>99</v>
      </c>
      <c r="AL145" t="s">
        <v>67</v>
      </c>
      <c r="AM145">
        <v>890303093</v>
      </c>
      <c r="AN145" t="s">
        <v>62</v>
      </c>
      <c r="AO145">
        <v>821003143</v>
      </c>
      <c r="AP145" t="s">
        <v>67</v>
      </c>
      <c r="AQ145">
        <v>821003143</v>
      </c>
      <c r="AR145" t="s">
        <v>72</v>
      </c>
      <c r="AU145">
        <v>1113309113</v>
      </c>
      <c r="AV145" t="s">
        <v>377</v>
      </c>
      <c r="AY145">
        <v>0</v>
      </c>
      <c r="AZ145">
        <v>0</v>
      </c>
      <c r="BA145">
        <v>0</v>
      </c>
      <c r="BB145">
        <v>0</v>
      </c>
      <c r="BC145">
        <v>0</v>
      </c>
      <c r="BD145">
        <v>0</v>
      </c>
      <c r="BE145">
        <v>0</v>
      </c>
      <c r="BF145">
        <v>0</v>
      </c>
      <c r="BG145">
        <v>0</v>
      </c>
      <c r="BH145">
        <v>572668</v>
      </c>
      <c r="BI145">
        <v>0</v>
      </c>
      <c r="BJ145">
        <v>572668</v>
      </c>
    </row>
    <row r="146" spans="1:62" x14ac:dyDescent="0.25">
      <c r="A146">
        <v>112</v>
      </c>
      <c r="B146">
        <v>890303093</v>
      </c>
      <c r="C146" t="s">
        <v>62</v>
      </c>
      <c r="D146" t="s">
        <v>63</v>
      </c>
      <c r="E146">
        <v>1873748</v>
      </c>
      <c r="F146" t="s">
        <v>380</v>
      </c>
      <c r="G146" s="2">
        <v>44680.461805555555</v>
      </c>
      <c r="H146" t="s">
        <v>65</v>
      </c>
      <c r="I146">
        <v>2</v>
      </c>
      <c r="J146" t="s">
        <v>65</v>
      </c>
      <c r="K146">
        <v>2</v>
      </c>
      <c r="L146" t="s">
        <v>96</v>
      </c>
      <c r="M146" s="2">
        <v>44680.461805555555</v>
      </c>
      <c r="N146">
        <v>467</v>
      </c>
      <c r="O146">
        <v>12333</v>
      </c>
      <c r="P146">
        <v>12333</v>
      </c>
      <c r="Q146">
        <v>112</v>
      </c>
      <c r="R146" t="s">
        <v>67</v>
      </c>
      <c r="S146">
        <v>890303093</v>
      </c>
      <c r="T146" t="s">
        <v>62</v>
      </c>
      <c r="U146" t="s">
        <v>68</v>
      </c>
      <c r="V146" t="s">
        <v>69</v>
      </c>
      <c r="W146">
        <v>13190201</v>
      </c>
      <c r="X146" t="s">
        <v>70</v>
      </c>
      <c r="Y146">
        <v>31</v>
      </c>
      <c r="Z146" t="s">
        <v>69</v>
      </c>
      <c r="AA146">
        <v>31</v>
      </c>
      <c r="AB146" t="s">
        <v>69</v>
      </c>
      <c r="AC146">
        <v>1</v>
      </c>
      <c r="AD146">
        <v>14705</v>
      </c>
      <c r="AE146" s="1">
        <v>44685.59652777778</v>
      </c>
      <c r="AF146">
        <v>14705</v>
      </c>
      <c r="AG146" s="2">
        <v>44686.324305555558</v>
      </c>
      <c r="AH146">
        <v>12333</v>
      </c>
      <c r="AI146" t="s">
        <v>381</v>
      </c>
      <c r="AJ146">
        <v>1</v>
      </c>
      <c r="AK146" t="s">
        <v>99</v>
      </c>
      <c r="AL146" t="s">
        <v>67</v>
      </c>
      <c r="AM146">
        <v>890303093</v>
      </c>
      <c r="AN146" t="s">
        <v>62</v>
      </c>
      <c r="AO146">
        <v>821003143</v>
      </c>
      <c r="AP146" t="s">
        <v>67</v>
      </c>
      <c r="AQ146">
        <v>821003143</v>
      </c>
      <c r="AR146" t="s">
        <v>72</v>
      </c>
      <c r="AU146">
        <v>1113311038</v>
      </c>
      <c r="AV146" t="s">
        <v>301</v>
      </c>
      <c r="AY146">
        <v>0</v>
      </c>
      <c r="AZ146">
        <v>0</v>
      </c>
      <c r="BA146">
        <v>0</v>
      </c>
      <c r="BB146">
        <v>0</v>
      </c>
      <c r="BC146">
        <v>0</v>
      </c>
      <c r="BD146">
        <v>0</v>
      </c>
      <c r="BE146">
        <v>0</v>
      </c>
      <c r="BF146">
        <v>0</v>
      </c>
      <c r="BG146">
        <v>0</v>
      </c>
      <c r="BH146">
        <v>12333</v>
      </c>
      <c r="BI146">
        <v>0</v>
      </c>
      <c r="BJ146">
        <v>12333</v>
      </c>
    </row>
    <row r="147" spans="1:62" x14ac:dyDescent="0.25">
      <c r="A147">
        <v>112</v>
      </c>
      <c r="B147">
        <v>890303093</v>
      </c>
      <c r="C147" t="s">
        <v>62</v>
      </c>
      <c r="D147" t="s">
        <v>63</v>
      </c>
      <c r="E147">
        <v>1873959</v>
      </c>
      <c r="F147" t="s">
        <v>382</v>
      </c>
      <c r="G147" s="2">
        <v>44680.659722222219</v>
      </c>
      <c r="H147" t="s">
        <v>65</v>
      </c>
      <c r="I147">
        <v>2</v>
      </c>
      <c r="J147" t="s">
        <v>65</v>
      </c>
      <c r="K147">
        <v>2</v>
      </c>
      <c r="L147" t="s">
        <v>96</v>
      </c>
      <c r="M147" s="2">
        <v>44680.659722222219</v>
      </c>
      <c r="N147">
        <v>466</v>
      </c>
      <c r="O147">
        <v>142667</v>
      </c>
      <c r="P147">
        <v>142667</v>
      </c>
      <c r="Q147">
        <v>112</v>
      </c>
      <c r="R147" t="s">
        <v>67</v>
      </c>
      <c r="S147">
        <v>890303093</v>
      </c>
      <c r="T147" t="s">
        <v>62</v>
      </c>
      <c r="U147" t="s">
        <v>68</v>
      </c>
      <c r="V147" t="s">
        <v>69</v>
      </c>
      <c r="W147">
        <v>13190201</v>
      </c>
      <c r="X147" t="s">
        <v>70</v>
      </c>
      <c r="Y147">
        <v>31</v>
      </c>
      <c r="Z147" t="s">
        <v>69</v>
      </c>
      <c r="AA147">
        <v>31</v>
      </c>
      <c r="AB147" t="s">
        <v>69</v>
      </c>
      <c r="AC147">
        <v>1</v>
      </c>
      <c r="AD147">
        <v>14705</v>
      </c>
      <c r="AE147" s="1">
        <v>44685.59652777778</v>
      </c>
      <c r="AF147">
        <v>14705</v>
      </c>
      <c r="AG147" s="2">
        <v>44686.324305555558</v>
      </c>
      <c r="AH147">
        <v>142667</v>
      </c>
      <c r="AI147" t="s">
        <v>383</v>
      </c>
      <c r="AJ147">
        <v>1</v>
      </c>
      <c r="AK147" t="s">
        <v>99</v>
      </c>
      <c r="AL147" t="s">
        <v>67</v>
      </c>
      <c r="AM147">
        <v>890303093</v>
      </c>
      <c r="AN147" t="s">
        <v>62</v>
      </c>
      <c r="AO147">
        <v>821003143</v>
      </c>
      <c r="AP147" t="s">
        <v>67</v>
      </c>
      <c r="AQ147">
        <v>821003143</v>
      </c>
      <c r="AR147" t="s">
        <v>72</v>
      </c>
      <c r="AU147">
        <v>1113302164</v>
      </c>
      <c r="AV147" t="s">
        <v>135</v>
      </c>
      <c r="AY147">
        <v>0</v>
      </c>
      <c r="AZ147">
        <v>0</v>
      </c>
      <c r="BA147">
        <v>0</v>
      </c>
      <c r="BB147">
        <v>0</v>
      </c>
      <c r="BC147">
        <v>0</v>
      </c>
      <c r="BD147">
        <v>0</v>
      </c>
      <c r="BE147">
        <v>0</v>
      </c>
      <c r="BF147">
        <v>0</v>
      </c>
      <c r="BG147">
        <v>0</v>
      </c>
      <c r="BH147">
        <v>142667</v>
      </c>
      <c r="BI147">
        <v>0</v>
      </c>
      <c r="BJ147">
        <v>142667</v>
      </c>
    </row>
    <row r="148" spans="1:62" x14ac:dyDescent="0.25">
      <c r="A148">
        <v>112</v>
      </c>
      <c r="B148">
        <v>890303093</v>
      </c>
      <c r="C148" t="s">
        <v>62</v>
      </c>
      <c r="D148" t="s">
        <v>63</v>
      </c>
      <c r="E148">
        <v>1876305</v>
      </c>
      <c r="F148" t="s">
        <v>384</v>
      </c>
      <c r="G148" s="2">
        <v>44686.365277777775</v>
      </c>
      <c r="H148" t="s">
        <v>65</v>
      </c>
      <c r="I148">
        <v>2</v>
      </c>
      <c r="J148" t="s">
        <v>65</v>
      </c>
      <c r="K148">
        <v>2</v>
      </c>
      <c r="L148" t="s">
        <v>96</v>
      </c>
      <c r="M148" s="2">
        <v>44686.365277777775</v>
      </c>
      <c r="N148">
        <v>461</v>
      </c>
      <c r="O148">
        <v>6000</v>
      </c>
      <c r="P148">
        <v>6000</v>
      </c>
      <c r="Q148">
        <v>112</v>
      </c>
      <c r="R148" t="s">
        <v>67</v>
      </c>
      <c r="S148">
        <v>890303093</v>
      </c>
      <c r="T148" t="s">
        <v>62</v>
      </c>
      <c r="U148" t="s">
        <v>68</v>
      </c>
      <c r="V148" t="s">
        <v>69</v>
      </c>
      <c r="W148">
        <v>13190201</v>
      </c>
      <c r="X148" t="s">
        <v>70</v>
      </c>
      <c r="Y148">
        <v>31</v>
      </c>
      <c r="Z148" t="s">
        <v>69</v>
      </c>
      <c r="AA148">
        <v>31</v>
      </c>
      <c r="AB148" t="s">
        <v>69</v>
      </c>
      <c r="AC148">
        <v>1</v>
      </c>
      <c r="AD148">
        <v>14772</v>
      </c>
      <c r="AE148" s="1">
        <v>44719.424305555556</v>
      </c>
      <c r="AF148">
        <v>14772</v>
      </c>
      <c r="AG148" s="2">
        <v>44737.4375</v>
      </c>
      <c r="AH148">
        <v>6000</v>
      </c>
      <c r="AI148" t="s">
        <v>385</v>
      </c>
      <c r="AJ148">
        <v>1</v>
      </c>
      <c r="AK148" t="s">
        <v>99</v>
      </c>
      <c r="AL148" t="s">
        <v>67</v>
      </c>
      <c r="AM148">
        <v>890303093</v>
      </c>
      <c r="AN148" t="s">
        <v>62</v>
      </c>
      <c r="AO148">
        <v>821003143</v>
      </c>
      <c r="AP148" t="s">
        <v>67</v>
      </c>
      <c r="AQ148">
        <v>821003143</v>
      </c>
      <c r="AR148" t="s">
        <v>72</v>
      </c>
      <c r="AU148">
        <v>29820322</v>
      </c>
      <c r="AV148" t="s">
        <v>355</v>
      </c>
      <c r="AY148">
        <v>0</v>
      </c>
      <c r="AZ148">
        <v>0</v>
      </c>
      <c r="BA148">
        <v>0</v>
      </c>
      <c r="BB148">
        <v>0</v>
      </c>
      <c r="BC148">
        <v>0</v>
      </c>
      <c r="BD148">
        <v>0</v>
      </c>
      <c r="BE148">
        <v>0</v>
      </c>
      <c r="BF148">
        <v>0</v>
      </c>
      <c r="BG148">
        <v>0</v>
      </c>
      <c r="BH148">
        <v>6000</v>
      </c>
      <c r="BI148">
        <v>0</v>
      </c>
      <c r="BJ148">
        <v>6000</v>
      </c>
    </row>
    <row r="149" spans="1:62" x14ac:dyDescent="0.25">
      <c r="A149">
        <v>112</v>
      </c>
      <c r="B149">
        <v>890303093</v>
      </c>
      <c r="C149" t="s">
        <v>62</v>
      </c>
      <c r="D149" t="s">
        <v>63</v>
      </c>
      <c r="E149">
        <v>1878196</v>
      </c>
      <c r="F149" t="s">
        <v>386</v>
      </c>
      <c r="G149" s="2">
        <v>44691.365277777775</v>
      </c>
      <c r="H149" t="s">
        <v>65</v>
      </c>
      <c r="I149">
        <v>2</v>
      </c>
      <c r="J149" t="s">
        <v>65</v>
      </c>
      <c r="K149">
        <v>2</v>
      </c>
      <c r="L149" t="s">
        <v>96</v>
      </c>
      <c r="M149" s="2">
        <v>44691.365277777775</v>
      </c>
      <c r="N149">
        <v>456</v>
      </c>
      <c r="O149">
        <v>6000</v>
      </c>
      <c r="P149">
        <v>6000</v>
      </c>
      <c r="Q149">
        <v>112</v>
      </c>
      <c r="R149" t="s">
        <v>67</v>
      </c>
      <c r="S149">
        <v>890303093</v>
      </c>
      <c r="T149" t="s">
        <v>62</v>
      </c>
      <c r="U149" t="s">
        <v>68</v>
      </c>
      <c r="V149" t="s">
        <v>69</v>
      </c>
      <c r="W149">
        <v>13190201</v>
      </c>
      <c r="X149" t="s">
        <v>70</v>
      </c>
      <c r="Y149">
        <v>31</v>
      </c>
      <c r="Z149" t="s">
        <v>69</v>
      </c>
      <c r="AA149">
        <v>31</v>
      </c>
      <c r="AB149" t="s">
        <v>69</v>
      </c>
      <c r="AC149">
        <v>1</v>
      </c>
      <c r="AD149">
        <v>14772</v>
      </c>
      <c r="AE149" s="1">
        <v>44719.424305555556</v>
      </c>
      <c r="AF149">
        <v>14772</v>
      </c>
      <c r="AG149" s="2">
        <v>44737.4375</v>
      </c>
      <c r="AH149">
        <v>6000</v>
      </c>
      <c r="AI149" t="s">
        <v>387</v>
      </c>
      <c r="AJ149">
        <v>1</v>
      </c>
      <c r="AK149" t="s">
        <v>99</v>
      </c>
      <c r="AL149" t="s">
        <v>67</v>
      </c>
      <c r="AM149">
        <v>890303093</v>
      </c>
      <c r="AN149" t="s">
        <v>62</v>
      </c>
      <c r="AO149">
        <v>821003143</v>
      </c>
      <c r="AP149" t="s">
        <v>67</v>
      </c>
      <c r="AQ149">
        <v>821003143</v>
      </c>
      <c r="AR149" t="s">
        <v>72</v>
      </c>
      <c r="AU149">
        <v>29820322</v>
      </c>
      <c r="AV149" t="s">
        <v>355</v>
      </c>
      <c r="AY149">
        <v>0</v>
      </c>
      <c r="AZ149">
        <v>0</v>
      </c>
      <c r="BA149">
        <v>0</v>
      </c>
      <c r="BB149">
        <v>0</v>
      </c>
      <c r="BC149">
        <v>0</v>
      </c>
      <c r="BD149">
        <v>0</v>
      </c>
      <c r="BE149">
        <v>0</v>
      </c>
      <c r="BF149">
        <v>0</v>
      </c>
      <c r="BG149">
        <v>0</v>
      </c>
      <c r="BH149">
        <v>6000</v>
      </c>
      <c r="BI149">
        <v>0</v>
      </c>
      <c r="BJ149">
        <v>6000</v>
      </c>
    </row>
    <row r="150" spans="1:62" x14ac:dyDescent="0.25">
      <c r="A150">
        <v>112</v>
      </c>
      <c r="B150">
        <v>890303093</v>
      </c>
      <c r="C150" t="s">
        <v>62</v>
      </c>
      <c r="D150" t="s">
        <v>63</v>
      </c>
      <c r="E150">
        <v>1881705</v>
      </c>
      <c r="F150" t="s">
        <v>388</v>
      </c>
      <c r="G150" s="2">
        <v>44697.775000000001</v>
      </c>
      <c r="H150" t="s">
        <v>65</v>
      </c>
      <c r="I150">
        <v>2</v>
      </c>
      <c r="J150" t="s">
        <v>65</v>
      </c>
      <c r="K150">
        <v>2</v>
      </c>
      <c r="L150" t="s">
        <v>96</v>
      </c>
      <c r="M150" s="2">
        <v>44697.775000000001</v>
      </c>
      <c r="N150">
        <v>449</v>
      </c>
      <c r="O150">
        <v>269021</v>
      </c>
      <c r="P150">
        <v>269021</v>
      </c>
      <c r="Q150">
        <v>112</v>
      </c>
      <c r="R150" t="s">
        <v>67</v>
      </c>
      <c r="S150">
        <v>890303093</v>
      </c>
      <c r="T150" t="s">
        <v>62</v>
      </c>
      <c r="U150" t="s">
        <v>68</v>
      </c>
      <c r="V150" t="s">
        <v>69</v>
      </c>
      <c r="W150">
        <v>13190201</v>
      </c>
      <c r="X150" t="s">
        <v>70</v>
      </c>
      <c r="Y150">
        <v>31</v>
      </c>
      <c r="Z150" t="s">
        <v>69</v>
      </c>
      <c r="AA150">
        <v>31</v>
      </c>
      <c r="AB150" t="s">
        <v>69</v>
      </c>
      <c r="AC150">
        <v>1</v>
      </c>
      <c r="AD150">
        <v>14772</v>
      </c>
      <c r="AE150" s="1">
        <v>44719.424305555556</v>
      </c>
      <c r="AF150">
        <v>14772</v>
      </c>
      <c r="AG150" s="2">
        <v>44737.4375</v>
      </c>
      <c r="AH150">
        <v>269021</v>
      </c>
      <c r="AI150" t="s">
        <v>389</v>
      </c>
      <c r="AJ150">
        <v>1</v>
      </c>
      <c r="AK150" t="s">
        <v>99</v>
      </c>
      <c r="AL150" t="s">
        <v>67</v>
      </c>
      <c r="AM150">
        <v>890303093</v>
      </c>
      <c r="AN150" t="s">
        <v>62</v>
      </c>
      <c r="AO150">
        <v>821003143</v>
      </c>
      <c r="AP150" t="s">
        <v>67</v>
      </c>
      <c r="AQ150">
        <v>821003143</v>
      </c>
      <c r="AR150" t="s">
        <v>72</v>
      </c>
      <c r="AU150">
        <v>1225090253</v>
      </c>
      <c r="AV150" t="s">
        <v>148</v>
      </c>
      <c r="AY150">
        <v>0</v>
      </c>
      <c r="AZ150">
        <v>0</v>
      </c>
      <c r="BA150">
        <v>0</v>
      </c>
      <c r="BB150">
        <v>0</v>
      </c>
      <c r="BC150">
        <v>0</v>
      </c>
      <c r="BD150">
        <v>0</v>
      </c>
      <c r="BE150">
        <v>0</v>
      </c>
      <c r="BF150">
        <v>0</v>
      </c>
      <c r="BG150">
        <v>0</v>
      </c>
      <c r="BH150">
        <v>269021</v>
      </c>
      <c r="BI150">
        <v>0</v>
      </c>
      <c r="BJ150">
        <v>269021</v>
      </c>
    </row>
    <row r="151" spans="1:62" x14ac:dyDescent="0.25">
      <c r="A151">
        <v>112</v>
      </c>
      <c r="B151">
        <v>890303093</v>
      </c>
      <c r="C151" t="s">
        <v>62</v>
      </c>
      <c r="D151" t="s">
        <v>63</v>
      </c>
      <c r="E151">
        <v>1888743</v>
      </c>
      <c r="F151" t="s">
        <v>390</v>
      </c>
      <c r="G151" s="2">
        <v>44712.565972222219</v>
      </c>
      <c r="H151" t="s">
        <v>65</v>
      </c>
      <c r="I151">
        <v>2</v>
      </c>
      <c r="J151" t="s">
        <v>65</v>
      </c>
      <c r="K151">
        <v>2</v>
      </c>
      <c r="L151" t="s">
        <v>96</v>
      </c>
      <c r="M151" s="2">
        <v>44712.565972222219</v>
      </c>
      <c r="N151">
        <v>434</v>
      </c>
      <c r="O151">
        <v>101667</v>
      </c>
      <c r="P151">
        <v>101667</v>
      </c>
      <c r="Q151">
        <v>112</v>
      </c>
      <c r="R151" t="s">
        <v>67</v>
      </c>
      <c r="S151">
        <v>890303093</v>
      </c>
      <c r="T151" t="s">
        <v>62</v>
      </c>
      <c r="U151" t="s">
        <v>68</v>
      </c>
      <c r="V151" t="s">
        <v>69</v>
      </c>
      <c r="W151">
        <v>13190201</v>
      </c>
      <c r="X151" t="s">
        <v>70</v>
      </c>
      <c r="Y151">
        <v>31</v>
      </c>
      <c r="Z151" t="s">
        <v>69</v>
      </c>
      <c r="AA151">
        <v>31</v>
      </c>
      <c r="AB151" t="s">
        <v>69</v>
      </c>
      <c r="AC151">
        <v>1</v>
      </c>
      <c r="AD151">
        <v>14772</v>
      </c>
      <c r="AE151" s="1">
        <v>44719.424305555556</v>
      </c>
      <c r="AF151">
        <v>14772</v>
      </c>
      <c r="AG151" s="2">
        <v>44737.4375</v>
      </c>
      <c r="AH151">
        <v>101667</v>
      </c>
      <c r="AI151" t="s">
        <v>391</v>
      </c>
      <c r="AJ151">
        <v>1</v>
      </c>
      <c r="AK151" t="s">
        <v>99</v>
      </c>
      <c r="AL151" t="s">
        <v>67</v>
      </c>
      <c r="AM151">
        <v>890303093</v>
      </c>
      <c r="AN151" t="s">
        <v>62</v>
      </c>
      <c r="AO151">
        <v>821003143</v>
      </c>
      <c r="AP151" t="s">
        <v>67</v>
      </c>
      <c r="AQ151">
        <v>821003143</v>
      </c>
      <c r="AR151" t="s">
        <v>72</v>
      </c>
      <c r="AU151">
        <v>1113309113</v>
      </c>
      <c r="AV151" t="s">
        <v>377</v>
      </c>
      <c r="AY151">
        <v>0</v>
      </c>
      <c r="AZ151">
        <v>0</v>
      </c>
      <c r="BA151">
        <v>0</v>
      </c>
      <c r="BB151">
        <v>0</v>
      </c>
      <c r="BC151">
        <v>0</v>
      </c>
      <c r="BD151">
        <v>0</v>
      </c>
      <c r="BE151">
        <v>0</v>
      </c>
      <c r="BF151">
        <v>0</v>
      </c>
      <c r="BG151">
        <v>0</v>
      </c>
      <c r="BH151">
        <v>101667</v>
      </c>
      <c r="BI151">
        <v>0</v>
      </c>
      <c r="BJ151">
        <v>101667</v>
      </c>
    </row>
    <row r="152" spans="1:62" x14ac:dyDescent="0.25">
      <c r="A152">
        <v>112</v>
      </c>
      <c r="B152">
        <v>890303093</v>
      </c>
      <c r="C152" t="s">
        <v>62</v>
      </c>
      <c r="D152" t="s">
        <v>63</v>
      </c>
      <c r="E152">
        <v>1899609</v>
      </c>
      <c r="F152" t="s">
        <v>392</v>
      </c>
      <c r="G152" s="2">
        <v>44731.818749999999</v>
      </c>
      <c r="H152" t="s">
        <v>65</v>
      </c>
      <c r="I152">
        <v>2</v>
      </c>
      <c r="J152" t="s">
        <v>65</v>
      </c>
      <c r="K152">
        <v>2</v>
      </c>
      <c r="L152" t="s">
        <v>96</v>
      </c>
      <c r="M152" s="2">
        <v>44731.818749999999</v>
      </c>
      <c r="N152">
        <v>415</v>
      </c>
      <c r="O152">
        <v>99423</v>
      </c>
      <c r="P152">
        <v>99423</v>
      </c>
      <c r="Q152">
        <v>112</v>
      </c>
      <c r="R152" t="s">
        <v>67</v>
      </c>
      <c r="S152">
        <v>890303093</v>
      </c>
      <c r="T152" t="s">
        <v>62</v>
      </c>
      <c r="U152" t="s">
        <v>68</v>
      </c>
      <c r="V152" t="s">
        <v>69</v>
      </c>
      <c r="W152">
        <v>13190201</v>
      </c>
      <c r="X152" t="s">
        <v>70</v>
      </c>
      <c r="Y152">
        <v>3102</v>
      </c>
      <c r="Z152" t="s">
        <v>157</v>
      </c>
      <c r="AA152">
        <v>31</v>
      </c>
      <c r="AB152" t="s">
        <v>69</v>
      </c>
      <c r="AC152">
        <v>1</v>
      </c>
      <c r="AD152">
        <v>14934</v>
      </c>
      <c r="AE152" s="1">
        <v>44761.486805555556</v>
      </c>
      <c r="AF152">
        <v>14934</v>
      </c>
      <c r="AG152" s="2">
        <v>44761.640972222223</v>
      </c>
      <c r="AH152">
        <v>99423</v>
      </c>
      <c r="AI152" t="s">
        <v>393</v>
      </c>
      <c r="AJ152">
        <v>1</v>
      </c>
      <c r="AK152" t="s">
        <v>99</v>
      </c>
      <c r="AL152" t="s">
        <v>67</v>
      </c>
      <c r="AM152">
        <v>890303093</v>
      </c>
      <c r="AN152" t="s">
        <v>62</v>
      </c>
      <c r="AO152">
        <v>821003143</v>
      </c>
      <c r="AP152" t="s">
        <v>67</v>
      </c>
      <c r="AQ152">
        <v>821003143</v>
      </c>
      <c r="AR152" t="s">
        <v>72</v>
      </c>
      <c r="AU152">
        <v>1113302164</v>
      </c>
      <c r="AV152" t="s">
        <v>135</v>
      </c>
      <c r="AY152">
        <v>0</v>
      </c>
      <c r="AZ152">
        <v>0</v>
      </c>
      <c r="BA152">
        <v>0</v>
      </c>
      <c r="BB152">
        <v>0</v>
      </c>
      <c r="BC152">
        <v>0</v>
      </c>
      <c r="BD152">
        <v>0</v>
      </c>
      <c r="BE152">
        <v>0</v>
      </c>
      <c r="BF152">
        <v>0</v>
      </c>
      <c r="BG152">
        <v>0</v>
      </c>
      <c r="BH152">
        <v>99423</v>
      </c>
      <c r="BI152">
        <v>0</v>
      </c>
      <c r="BJ152">
        <v>99423</v>
      </c>
    </row>
    <row r="153" spans="1:62" x14ac:dyDescent="0.25">
      <c r="A153">
        <v>112</v>
      </c>
      <c r="B153">
        <v>890303093</v>
      </c>
      <c r="C153" t="s">
        <v>62</v>
      </c>
      <c r="D153" t="s">
        <v>63</v>
      </c>
      <c r="E153">
        <v>1910685</v>
      </c>
      <c r="F153" t="s">
        <v>394</v>
      </c>
      <c r="G153" s="2">
        <v>44754.445138888892</v>
      </c>
      <c r="H153" t="s">
        <v>65</v>
      </c>
      <c r="I153">
        <v>2</v>
      </c>
      <c r="J153" t="s">
        <v>65</v>
      </c>
      <c r="K153">
        <v>2</v>
      </c>
      <c r="L153" t="s">
        <v>96</v>
      </c>
      <c r="M153" s="2">
        <v>44754.445138888892</v>
      </c>
      <c r="N153">
        <v>393</v>
      </c>
      <c r="O153">
        <v>27333</v>
      </c>
      <c r="P153">
        <v>27333</v>
      </c>
      <c r="Q153">
        <v>112</v>
      </c>
      <c r="R153" t="s">
        <v>67</v>
      </c>
      <c r="S153">
        <v>890303093</v>
      </c>
      <c r="T153" t="s">
        <v>62</v>
      </c>
      <c r="U153" t="s">
        <v>68</v>
      </c>
      <c r="V153" t="s">
        <v>69</v>
      </c>
      <c r="W153">
        <v>13190201</v>
      </c>
      <c r="X153" t="s">
        <v>70</v>
      </c>
      <c r="Y153">
        <v>31</v>
      </c>
      <c r="Z153" t="s">
        <v>69</v>
      </c>
      <c r="AA153">
        <v>31</v>
      </c>
      <c r="AB153" t="s">
        <v>69</v>
      </c>
      <c r="AC153">
        <v>1</v>
      </c>
      <c r="AD153">
        <v>14979</v>
      </c>
      <c r="AE153" s="1">
        <v>44778.373611111114</v>
      </c>
      <c r="AF153">
        <v>14979</v>
      </c>
      <c r="AG153" s="2">
        <v>44778.435416666667</v>
      </c>
      <c r="AH153">
        <v>27333</v>
      </c>
      <c r="AI153" t="s">
        <v>395</v>
      </c>
      <c r="AJ153">
        <v>1</v>
      </c>
      <c r="AK153" t="s">
        <v>99</v>
      </c>
      <c r="AL153" t="s">
        <v>67</v>
      </c>
      <c r="AM153">
        <v>890303093</v>
      </c>
      <c r="AN153" t="s">
        <v>62</v>
      </c>
      <c r="AO153">
        <v>821003143</v>
      </c>
      <c r="AP153" t="s">
        <v>67</v>
      </c>
      <c r="AQ153">
        <v>821003143</v>
      </c>
      <c r="AR153" t="s">
        <v>72</v>
      </c>
      <c r="AU153">
        <v>1113305108</v>
      </c>
      <c r="AV153" t="s">
        <v>341</v>
      </c>
      <c r="AY153">
        <v>0</v>
      </c>
      <c r="AZ153">
        <v>0</v>
      </c>
      <c r="BA153">
        <v>0</v>
      </c>
      <c r="BB153">
        <v>0</v>
      </c>
      <c r="BC153">
        <v>0</v>
      </c>
      <c r="BD153">
        <v>0</v>
      </c>
      <c r="BE153">
        <v>0</v>
      </c>
      <c r="BF153">
        <v>0</v>
      </c>
      <c r="BG153">
        <v>0</v>
      </c>
      <c r="BH153">
        <v>27333</v>
      </c>
      <c r="BI153">
        <v>0</v>
      </c>
      <c r="BJ153">
        <v>27333</v>
      </c>
    </row>
    <row r="154" spans="1:62" x14ac:dyDescent="0.25">
      <c r="A154">
        <v>112</v>
      </c>
      <c r="B154">
        <v>890303093</v>
      </c>
      <c r="C154" t="s">
        <v>62</v>
      </c>
      <c r="D154" t="s">
        <v>63</v>
      </c>
      <c r="E154">
        <v>1913849</v>
      </c>
      <c r="F154" t="s">
        <v>396</v>
      </c>
      <c r="G154" s="2">
        <v>44760.6875</v>
      </c>
      <c r="H154" t="s">
        <v>65</v>
      </c>
      <c r="I154">
        <v>2</v>
      </c>
      <c r="J154" t="s">
        <v>65</v>
      </c>
      <c r="K154">
        <v>2</v>
      </c>
      <c r="L154" t="s">
        <v>96</v>
      </c>
      <c r="M154" s="2">
        <v>44760.6875</v>
      </c>
      <c r="N154">
        <v>386</v>
      </c>
      <c r="O154">
        <v>12333</v>
      </c>
      <c r="P154">
        <v>12333</v>
      </c>
      <c r="Q154">
        <v>112</v>
      </c>
      <c r="R154" t="s">
        <v>67</v>
      </c>
      <c r="S154">
        <v>890303093</v>
      </c>
      <c r="T154" t="s">
        <v>62</v>
      </c>
      <c r="U154" t="s">
        <v>68</v>
      </c>
      <c r="V154" t="s">
        <v>69</v>
      </c>
      <c r="W154">
        <v>13190201</v>
      </c>
      <c r="X154" t="s">
        <v>70</v>
      </c>
      <c r="Y154">
        <v>31</v>
      </c>
      <c r="Z154" t="s">
        <v>69</v>
      </c>
      <c r="AA154">
        <v>31</v>
      </c>
      <c r="AB154" t="s">
        <v>69</v>
      </c>
      <c r="AC154">
        <v>1</v>
      </c>
      <c r="AD154">
        <v>14979</v>
      </c>
      <c r="AE154" s="1">
        <v>44778.373611111114</v>
      </c>
      <c r="AF154">
        <v>14979</v>
      </c>
      <c r="AG154" s="2">
        <v>44778.435416666667</v>
      </c>
      <c r="AH154">
        <v>12333</v>
      </c>
      <c r="AI154" t="s">
        <v>397</v>
      </c>
      <c r="AJ154">
        <v>1</v>
      </c>
      <c r="AK154" t="s">
        <v>99</v>
      </c>
      <c r="AL154" t="s">
        <v>67</v>
      </c>
      <c r="AM154">
        <v>890303093</v>
      </c>
      <c r="AN154" t="s">
        <v>62</v>
      </c>
      <c r="AO154">
        <v>821003143</v>
      </c>
      <c r="AP154" t="s">
        <v>67</v>
      </c>
      <c r="AQ154">
        <v>821003143</v>
      </c>
      <c r="AR154" t="s">
        <v>72</v>
      </c>
      <c r="AU154">
        <v>29813783</v>
      </c>
      <c r="AV154" t="s">
        <v>117</v>
      </c>
      <c r="AY154">
        <v>0</v>
      </c>
      <c r="AZ154">
        <v>0</v>
      </c>
      <c r="BA154">
        <v>0</v>
      </c>
      <c r="BB154">
        <v>0</v>
      </c>
      <c r="BC154">
        <v>0</v>
      </c>
      <c r="BD154">
        <v>0</v>
      </c>
      <c r="BE154">
        <v>0</v>
      </c>
      <c r="BF154">
        <v>0</v>
      </c>
      <c r="BG154">
        <v>0</v>
      </c>
      <c r="BH154">
        <v>12333</v>
      </c>
      <c r="BI154">
        <v>0</v>
      </c>
      <c r="BJ154">
        <v>12333</v>
      </c>
    </row>
    <row r="155" spans="1:62" x14ac:dyDescent="0.25">
      <c r="A155">
        <v>112</v>
      </c>
      <c r="B155">
        <v>890303093</v>
      </c>
      <c r="C155" t="s">
        <v>62</v>
      </c>
      <c r="D155" t="s">
        <v>63</v>
      </c>
      <c r="E155">
        <v>1917306</v>
      </c>
      <c r="F155" t="s">
        <v>398</v>
      </c>
      <c r="G155" s="2">
        <v>44768.709027777775</v>
      </c>
      <c r="H155" t="s">
        <v>65</v>
      </c>
      <c r="I155">
        <v>2</v>
      </c>
      <c r="J155" t="s">
        <v>65</v>
      </c>
      <c r="K155">
        <v>2</v>
      </c>
      <c r="L155" t="s">
        <v>96</v>
      </c>
      <c r="M155" s="2">
        <v>44768.709027777775</v>
      </c>
      <c r="N155">
        <v>378</v>
      </c>
      <c r="O155">
        <v>99423</v>
      </c>
      <c r="P155">
        <v>99423</v>
      </c>
      <c r="Q155">
        <v>112</v>
      </c>
      <c r="R155" t="s">
        <v>67</v>
      </c>
      <c r="S155">
        <v>890303093</v>
      </c>
      <c r="T155" t="s">
        <v>62</v>
      </c>
      <c r="U155" t="s">
        <v>68</v>
      </c>
      <c r="V155" t="s">
        <v>69</v>
      </c>
      <c r="W155">
        <v>13190201</v>
      </c>
      <c r="X155" t="s">
        <v>70</v>
      </c>
      <c r="Y155">
        <v>3102</v>
      </c>
      <c r="Z155" t="s">
        <v>157</v>
      </c>
      <c r="AA155">
        <v>31</v>
      </c>
      <c r="AB155" t="s">
        <v>69</v>
      </c>
      <c r="AC155">
        <v>1</v>
      </c>
      <c r="AD155">
        <v>14980</v>
      </c>
      <c r="AE155" s="1">
        <v>44778.383333333331</v>
      </c>
      <c r="AF155">
        <v>14980</v>
      </c>
      <c r="AG155" s="2">
        <v>44778.426388888889</v>
      </c>
      <c r="AH155">
        <v>99423</v>
      </c>
      <c r="AI155" t="s">
        <v>399</v>
      </c>
      <c r="AJ155">
        <v>1</v>
      </c>
      <c r="AK155" t="s">
        <v>99</v>
      </c>
      <c r="AL155" t="s">
        <v>67</v>
      </c>
      <c r="AM155">
        <v>890303093</v>
      </c>
      <c r="AN155" t="s">
        <v>62</v>
      </c>
      <c r="AO155">
        <v>821003143</v>
      </c>
      <c r="AP155" t="s">
        <v>67</v>
      </c>
      <c r="AQ155">
        <v>821003143</v>
      </c>
      <c r="AR155" t="s">
        <v>72</v>
      </c>
      <c r="AU155">
        <v>1113304834</v>
      </c>
      <c r="AV155" t="s">
        <v>233</v>
      </c>
      <c r="AY155">
        <v>0</v>
      </c>
      <c r="AZ155">
        <v>0</v>
      </c>
      <c r="BA155">
        <v>0</v>
      </c>
      <c r="BB155">
        <v>0</v>
      </c>
      <c r="BC155">
        <v>0</v>
      </c>
      <c r="BD155">
        <v>0</v>
      </c>
      <c r="BE155">
        <v>0</v>
      </c>
      <c r="BF155">
        <v>0</v>
      </c>
      <c r="BG155">
        <v>0</v>
      </c>
      <c r="BH155">
        <v>99423</v>
      </c>
      <c r="BI155">
        <v>0</v>
      </c>
      <c r="BJ155">
        <v>99423</v>
      </c>
    </row>
    <row r="156" spans="1:62" x14ac:dyDescent="0.25">
      <c r="A156">
        <v>112</v>
      </c>
      <c r="B156">
        <v>890303093</v>
      </c>
      <c r="C156" t="s">
        <v>62</v>
      </c>
      <c r="D156" t="s">
        <v>63</v>
      </c>
      <c r="E156">
        <v>1927479</v>
      </c>
      <c r="F156" t="s">
        <v>400</v>
      </c>
      <c r="G156" s="2">
        <v>44788.736111111109</v>
      </c>
      <c r="H156" t="s">
        <v>65</v>
      </c>
      <c r="I156">
        <v>2</v>
      </c>
      <c r="J156" t="s">
        <v>65</v>
      </c>
      <c r="K156">
        <v>2</v>
      </c>
      <c r="L156" t="s">
        <v>96</v>
      </c>
      <c r="M156" s="2">
        <v>44788.736111111109</v>
      </c>
      <c r="N156">
        <v>358</v>
      </c>
      <c r="O156">
        <v>251571</v>
      </c>
      <c r="P156">
        <v>251571</v>
      </c>
      <c r="Q156">
        <v>112</v>
      </c>
      <c r="R156" t="s">
        <v>67</v>
      </c>
      <c r="S156">
        <v>890303093</v>
      </c>
      <c r="T156" t="s">
        <v>62</v>
      </c>
      <c r="U156" t="s">
        <v>68</v>
      </c>
      <c r="V156" t="s">
        <v>69</v>
      </c>
      <c r="W156">
        <v>13190401</v>
      </c>
      <c r="X156" t="s">
        <v>137</v>
      </c>
      <c r="Y156">
        <v>299</v>
      </c>
      <c r="Z156" t="s">
        <v>138</v>
      </c>
      <c r="AA156">
        <v>299</v>
      </c>
      <c r="AB156" t="s">
        <v>138</v>
      </c>
      <c r="AC156">
        <v>1</v>
      </c>
      <c r="AD156">
        <v>15098</v>
      </c>
      <c r="AE156" s="1">
        <v>44813.648611111108</v>
      </c>
      <c r="AF156">
        <v>15098</v>
      </c>
      <c r="AG156" s="2">
        <v>44818.397916666669</v>
      </c>
      <c r="AH156">
        <v>251571</v>
      </c>
      <c r="AI156" t="s">
        <v>401</v>
      </c>
      <c r="AJ156">
        <v>1</v>
      </c>
      <c r="AK156" t="s">
        <v>99</v>
      </c>
      <c r="AL156" t="s">
        <v>67</v>
      </c>
      <c r="AM156">
        <v>890303093</v>
      </c>
      <c r="AN156" t="s">
        <v>62</v>
      </c>
      <c r="AO156">
        <v>821003143</v>
      </c>
      <c r="AP156" t="s">
        <v>67</v>
      </c>
      <c r="AQ156">
        <v>821003143</v>
      </c>
      <c r="AR156" t="s">
        <v>72</v>
      </c>
      <c r="AU156">
        <v>1225090253</v>
      </c>
      <c r="AV156" t="s">
        <v>148</v>
      </c>
      <c r="AY156">
        <v>0</v>
      </c>
      <c r="AZ156">
        <v>0</v>
      </c>
      <c r="BA156">
        <v>0</v>
      </c>
      <c r="BB156">
        <v>0</v>
      </c>
      <c r="BC156">
        <v>0</v>
      </c>
      <c r="BD156">
        <v>0</v>
      </c>
      <c r="BE156">
        <v>0</v>
      </c>
      <c r="BF156">
        <v>0</v>
      </c>
      <c r="BG156">
        <v>251571</v>
      </c>
      <c r="BH156">
        <v>0</v>
      </c>
      <c r="BI156">
        <v>0</v>
      </c>
      <c r="BJ156">
        <v>251571</v>
      </c>
    </row>
    <row r="157" spans="1:62" x14ac:dyDescent="0.25">
      <c r="A157">
        <v>112</v>
      </c>
      <c r="B157">
        <v>890303093</v>
      </c>
      <c r="C157" t="s">
        <v>62</v>
      </c>
      <c r="D157" t="s">
        <v>63</v>
      </c>
      <c r="E157">
        <v>1928770</v>
      </c>
      <c r="F157" t="s">
        <v>402</v>
      </c>
      <c r="G157" s="2">
        <v>44790.647222222222</v>
      </c>
      <c r="H157" t="s">
        <v>65</v>
      </c>
      <c r="I157">
        <v>2</v>
      </c>
      <c r="J157" t="s">
        <v>65</v>
      </c>
      <c r="K157">
        <v>2</v>
      </c>
      <c r="L157" t="s">
        <v>96</v>
      </c>
      <c r="M157" s="2">
        <v>44790.647222222222</v>
      </c>
      <c r="N157">
        <v>356</v>
      </c>
      <c r="O157">
        <v>3073168</v>
      </c>
      <c r="P157">
        <v>3073168</v>
      </c>
      <c r="Q157">
        <v>112</v>
      </c>
      <c r="R157" t="s">
        <v>67</v>
      </c>
      <c r="S157">
        <v>890303093</v>
      </c>
      <c r="T157" t="s">
        <v>62</v>
      </c>
      <c r="U157" t="s">
        <v>68</v>
      </c>
      <c r="V157" t="s">
        <v>69</v>
      </c>
      <c r="W157">
        <v>13190201</v>
      </c>
      <c r="X157" t="s">
        <v>70</v>
      </c>
      <c r="Y157">
        <v>31</v>
      </c>
      <c r="Z157" t="s">
        <v>69</v>
      </c>
      <c r="AA157">
        <v>31</v>
      </c>
      <c r="AB157" t="s">
        <v>69</v>
      </c>
      <c r="AC157">
        <v>1</v>
      </c>
      <c r="AD157">
        <v>15100</v>
      </c>
      <c r="AE157" s="1">
        <v>44813.668055555558</v>
      </c>
      <c r="AF157">
        <v>15100</v>
      </c>
      <c r="AG157" s="2">
        <v>44819.493055555555</v>
      </c>
      <c r="AH157">
        <v>3073168</v>
      </c>
      <c r="AI157" t="s">
        <v>403</v>
      </c>
      <c r="AJ157">
        <v>1</v>
      </c>
      <c r="AK157" t="s">
        <v>99</v>
      </c>
      <c r="AL157" t="s">
        <v>67</v>
      </c>
      <c r="AM157">
        <v>890303093</v>
      </c>
      <c r="AN157" t="s">
        <v>62</v>
      </c>
      <c r="AO157">
        <v>821003143</v>
      </c>
      <c r="AP157" t="s">
        <v>67</v>
      </c>
      <c r="AQ157">
        <v>821003143</v>
      </c>
      <c r="AR157" t="s">
        <v>72</v>
      </c>
      <c r="AU157">
        <v>94283006</v>
      </c>
      <c r="AV157" t="s">
        <v>202</v>
      </c>
      <c r="AY157">
        <v>0</v>
      </c>
      <c r="AZ157">
        <v>0</v>
      </c>
      <c r="BA157">
        <v>0</v>
      </c>
      <c r="BB157">
        <v>0</v>
      </c>
      <c r="BC157">
        <v>0</v>
      </c>
      <c r="BD157">
        <v>0</v>
      </c>
      <c r="BE157">
        <v>0</v>
      </c>
      <c r="BF157">
        <v>0</v>
      </c>
      <c r="BG157">
        <v>3073168</v>
      </c>
      <c r="BH157">
        <v>0</v>
      </c>
      <c r="BI157">
        <v>0</v>
      </c>
      <c r="BJ157">
        <v>3073168</v>
      </c>
    </row>
    <row r="158" spans="1:62" x14ac:dyDescent="0.25">
      <c r="A158">
        <v>112</v>
      </c>
      <c r="B158">
        <v>890303093</v>
      </c>
      <c r="C158" t="s">
        <v>62</v>
      </c>
      <c r="D158" t="s">
        <v>63</v>
      </c>
      <c r="E158">
        <v>1930595</v>
      </c>
      <c r="F158" t="s">
        <v>404</v>
      </c>
      <c r="G158" s="2">
        <v>44793.333333333336</v>
      </c>
      <c r="H158" t="s">
        <v>65</v>
      </c>
      <c r="I158">
        <v>2</v>
      </c>
      <c r="J158" t="s">
        <v>65</v>
      </c>
      <c r="K158">
        <v>2</v>
      </c>
      <c r="L158" t="s">
        <v>96</v>
      </c>
      <c r="M158" s="2">
        <v>44793.333333333336</v>
      </c>
      <c r="N158">
        <v>354</v>
      </c>
      <c r="O158">
        <v>6000</v>
      </c>
      <c r="P158">
        <v>6000</v>
      </c>
      <c r="Q158">
        <v>112</v>
      </c>
      <c r="R158" t="s">
        <v>67</v>
      </c>
      <c r="S158">
        <v>890303093</v>
      </c>
      <c r="T158" t="s">
        <v>62</v>
      </c>
      <c r="U158" t="s">
        <v>68</v>
      </c>
      <c r="V158" t="s">
        <v>69</v>
      </c>
      <c r="W158">
        <v>13190201</v>
      </c>
      <c r="X158" t="s">
        <v>70</v>
      </c>
      <c r="Y158">
        <v>31</v>
      </c>
      <c r="Z158" t="s">
        <v>69</v>
      </c>
      <c r="AA158">
        <v>31</v>
      </c>
      <c r="AB158" t="s">
        <v>69</v>
      </c>
      <c r="AC158">
        <v>1</v>
      </c>
      <c r="AD158">
        <v>15100</v>
      </c>
      <c r="AE158" s="1">
        <v>44813.668055555558</v>
      </c>
      <c r="AF158">
        <v>15100</v>
      </c>
      <c r="AG158" s="2">
        <v>44819.493055555555</v>
      </c>
      <c r="AH158">
        <v>6000</v>
      </c>
      <c r="AI158" t="s">
        <v>405</v>
      </c>
      <c r="AJ158">
        <v>1</v>
      </c>
      <c r="AK158" t="s">
        <v>99</v>
      </c>
      <c r="AL158" t="s">
        <v>67</v>
      </c>
      <c r="AM158">
        <v>890303093</v>
      </c>
      <c r="AN158" t="s">
        <v>62</v>
      </c>
      <c r="AO158">
        <v>821003143</v>
      </c>
      <c r="AP158" t="s">
        <v>67</v>
      </c>
      <c r="AQ158">
        <v>821003143</v>
      </c>
      <c r="AR158" t="s">
        <v>72</v>
      </c>
      <c r="AU158">
        <v>29820322</v>
      </c>
      <c r="AV158" t="s">
        <v>355</v>
      </c>
      <c r="AY158">
        <v>0</v>
      </c>
      <c r="AZ158">
        <v>0</v>
      </c>
      <c r="BA158">
        <v>0</v>
      </c>
      <c r="BB158">
        <v>0</v>
      </c>
      <c r="BC158">
        <v>0</v>
      </c>
      <c r="BD158">
        <v>0</v>
      </c>
      <c r="BE158">
        <v>0</v>
      </c>
      <c r="BF158">
        <v>0</v>
      </c>
      <c r="BG158">
        <v>6000</v>
      </c>
      <c r="BH158">
        <v>0</v>
      </c>
      <c r="BI158">
        <v>0</v>
      </c>
      <c r="BJ158">
        <v>6000</v>
      </c>
    </row>
    <row r="159" spans="1:62" x14ac:dyDescent="0.25">
      <c r="A159">
        <v>112</v>
      </c>
      <c r="B159">
        <v>890303093</v>
      </c>
      <c r="C159" t="s">
        <v>62</v>
      </c>
      <c r="D159" t="s">
        <v>63</v>
      </c>
      <c r="E159">
        <v>1932458</v>
      </c>
      <c r="F159" t="s">
        <v>406</v>
      </c>
      <c r="G159" s="2">
        <v>44796.703472222223</v>
      </c>
      <c r="H159" t="s">
        <v>65</v>
      </c>
      <c r="I159">
        <v>2</v>
      </c>
      <c r="J159" t="s">
        <v>65</v>
      </c>
      <c r="K159">
        <v>2</v>
      </c>
      <c r="L159" t="s">
        <v>96</v>
      </c>
      <c r="M159" s="2">
        <v>44796.703472222223</v>
      </c>
      <c r="N159">
        <v>350</v>
      </c>
      <c r="O159">
        <v>99423</v>
      </c>
      <c r="P159">
        <v>99423</v>
      </c>
      <c r="Q159">
        <v>112</v>
      </c>
      <c r="R159" t="s">
        <v>67</v>
      </c>
      <c r="S159">
        <v>890303093</v>
      </c>
      <c r="T159" t="s">
        <v>62</v>
      </c>
      <c r="U159" t="s">
        <v>68</v>
      </c>
      <c r="V159" t="s">
        <v>69</v>
      </c>
      <c r="W159">
        <v>13190201</v>
      </c>
      <c r="X159" t="s">
        <v>70</v>
      </c>
      <c r="Y159">
        <v>3102</v>
      </c>
      <c r="Z159" t="s">
        <v>157</v>
      </c>
      <c r="AA159">
        <v>31</v>
      </c>
      <c r="AB159" t="s">
        <v>69</v>
      </c>
      <c r="AC159">
        <v>1</v>
      </c>
      <c r="AD159">
        <v>15099</v>
      </c>
      <c r="AE159" s="1">
        <v>44813.651388888888</v>
      </c>
      <c r="AF159">
        <v>15099</v>
      </c>
      <c r="AG159" s="2">
        <v>44818.398611111108</v>
      </c>
      <c r="AH159">
        <v>99423</v>
      </c>
      <c r="AI159" t="s">
        <v>407</v>
      </c>
      <c r="AJ159">
        <v>1</v>
      </c>
      <c r="AK159" t="s">
        <v>99</v>
      </c>
      <c r="AL159" t="s">
        <v>67</v>
      </c>
      <c r="AM159">
        <v>890303093</v>
      </c>
      <c r="AN159" t="s">
        <v>62</v>
      </c>
      <c r="AO159">
        <v>821003143</v>
      </c>
      <c r="AP159" t="s">
        <v>67</v>
      </c>
      <c r="AQ159">
        <v>821003143</v>
      </c>
      <c r="AR159" t="s">
        <v>72</v>
      </c>
      <c r="AU159">
        <v>1113309503</v>
      </c>
      <c r="AV159" t="s">
        <v>328</v>
      </c>
      <c r="AY159">
        <v>0</v>
      </c>
      <c r="AZ159">
        <v>0</v>
      </c>
      <c r="BA159">
        <v>0</v>
      </c>
      <c r="BB159">
        <v>0</v>
      </c>
      <c r="BC159">
        <v>0</v>
      </c>
      <c r="BD159">
        <v>0</v>
      </c>
      <c r="BE159">
        <v>0</v>
      </c>
      <c r="BF159">
        <v>0</v>
      </c>
      <c r="BG159">
        <v>99423</v>
      </c>
      <c r="BH159">
        <v>0</v>
      </c>
      <c r="BI159">
        <v>0</v>
      </c>
      <c r="BJ159">
        <v>99423</v>
      </c>
    </row>
    <row r="160" spans="1:62" x14ac:dyDescent="0.25">
      <c r="A160">
        <v>112</v>
      </c>
      <c r="B160">
        <v>890303093</v>
      </c>
      <c r="C160" t="s">
        <v>62</v>
      </c>
      <c r="D160" t="s">
        <v>63</v>
      </c>
      <c r="E160">
        <v>1939023</v>
      </c>
      <c r="F160" t="s">
        <v>408</v>
      </c>
      <c r="G160" s="2">
        <v>44806.945138888892</v>
      </c>
      <c r="H160" t="s">
        <v>65</v>
      </c>
      <c r="I160">
        <v>2</v>
      </c>
      <c r="J160" t="s">
        <v>65</v>
      </c>
      <c r="K160">
        <v>2</v>
      </c>
      <c r="L160" t="s">
        <v>96</v>
      </c>
      <c r="M160" s="2">
        <v>44806.945138888892</v>
      </c>
      <c r="N160">
        <v>340</v>
      </c>
      <c r="O160">
        <v>79824</v>
      </c>
      <c r="P160">
        <v>79824</v>
      </c>
      <c r="Q160">
        <v>112</v>
      </c>
      <c r="R160" t="s">
        <v>67</v>
      </c>
      <c r="S160">
        <v>890303093</v>
      </c>
      <c r="T160" t="s">
        <v>62</v>
      </c>
      <c r="U160" t="s">
        <v>68</v>
      </c>
      <c r="V160" t="s">
        <v>69</v>
      </c>
      <c r="W160">
        <v>13190401</v>
      </c>
      <c r="X160" t="s">
        <v>137</v>
      </c>
      <c r="Y160">
        <v>299</v>
      </c>
      <c r="Z160" t="s">
        <v>138</v>
      </c>
      <c r="AA160">
        <v>299</v>
      </c>
      <c r="AB160" t="s">
        <v>138</v>
      </c>
      <c r="AC160">
        <v>1</v>
      </c>
      <c r="AD160">
        <v>15180</v>
      </c>
      <c r="AE160" s="1">
        <v>44841.491666666669</v>
      </c>
      <c r="AF160">
        <v>15180</v>
      </c>
      <c r="AG160" s="2">
        <v>44844.336805555555</v>
      </c>
      <c r="AH160">
        <v>79824</v>
      </c>
      <c r="AI160" t="s">
        <v>409</v>
      </c>
      <c r="AJ160">
        <v>1</v>
      </c>
      <c r="AK160" t="s">
        <v>99</v>
      </c>
      <c r="AL160" t="s">
        <v>67</v>
      </c>
      <c r="AM160">
        <v>890303093</v>
      </c>
      <c r="AN160" t="s">
        <v>62</v>
      </c>
      <c r="AO160">
        <v>821003143</v>
      </c>
      <c r="AP160" t="s">
        <v>67</v>
      </c>
      <c r="AQ160">
        <v>821003143</v>
      </c>
      <c r="AR160" t="s">
        <v>72</v>
      </c>
      <c r="AU160">
        <v>1113302164</v>
      </c>
      <c r="AV160" t="s">
        <v>135</v>
      </c>
      <c r="AY160">
        <v>0</v>
      </c>
      <c r="AZ160">
        <v>0</v>
      </c>
      <c r="BA160">
        <v>0</v>
      </c>
      <c r="BB160">
        <v>0</v>
      </c>
      <c r="BC160">
        <v>0</v>
      </c>
      <c r="BD160">
        <v>0</v>
      </c>
      <c r="BE160">
        <v>0</v>
      </c>
      <c r="BF160">
        <v>0</v>
      </c>
      <c r="BG160">
        <v>79824</v>
      </c>
      <c r="BH160">
        <v>0</v>
      </c>
      <c r="BI160">
        <v>0</v>
      </c>
      <c r="BJ160">
        <v>79824</v>
      </c>
    </row>
    <row r="161" spans="1:62" x14ac:dyDescent="0.25">
      <c r="A161">
        <v>112</v>
      </c>
      <c r="B161">
        <v>890303093</v>
      </c>
      <c r="C161" t="s">
        <v>62</v>
      </c>
      <c r="D161" t="s">
        <v>63</v>
      </c>
      <c r="E161">
        <v>1946126</v>
      </c>
      <c r="F161" t="s">
        <v>410</v>
      </c>
      <c r="G161" s="2">
        <v>44819.406944444447</v>
      </c>
      <c r="H161" t="s">
        <v>65</v>
      </c>
      <c r="I161">
        <v>2</v>
      </c>
      <c r="J161" t="s">
        <v>65</v>
      </c>
      <c r="K161">
        <v>2</v>
      </c>
      <c r="L161" t="s">
        <v>96</v>
      </c>
      <c r="M161" s="2">
        <v>44819.406944444447</v>
      </c>
      <c r="N161">
        <v>328</v>
      </c>
      <c r="O161">
        <v>6000</v>
      </c>
      <c r="P161">
        <v>6000</v>
      </c>
      <c r="Q161">
        <v>112</v>
      </c>
      <c r="R161" t="s">
        <v>67</v>
      </c>
      <c r="S161">
        <v>890303093</v>
      </c>
      <c r="T161" t="s">
        <v>62</v>
      </c>
      <c r="U161" t="s">
        <v>68</v>
      </c>
      <c r="V161" t="s">
        <v>69</v>
      </c>
      <c r="W161">
        <v>13190201</v>
      </c>
      <c r="X161" t="s">
        <v>70</v>
      </c>
      <c r="Y161">
        <v>31</v>
      </c>
      <c r="Z161" t="s">
        <v>69</v>
      </c>
      <c r="AA161">
        <v>31</v>
      </c>
      <c r="AB161" t="s">
        <v>69</v>
      </c>
      <c r="AC161">
        <v>1</v>
      </c>
      <c r="AD161">
        <v>15183</v>
      </c>
      <c r="AE161" s="1">
        <v>44841.695138888892</v>
      </c>
      <c r="AF161">
        <v>15183</v>
      </c>
      <c r="AG161" s="2">
        <v>44845.326388888891</v>
      </c>
      <c r="AH161">
        <v>6000</v>
      </c>
      <c r="AI161" t="s">
        <v>411</v>
      </c>
      <c r="AJ161">
        <v>1</v>
      </c>
      <c r="AK161" t="s">
        <v>99</v>
      </c>
      <c r="AL161" t="s">
        <v>67</v>
      </c>
      <c r="AM161">
        <v>890303093</v>
      </c>
      <c r="AN161" t="s">
        <v>62</v>
      </c>
      <c r="AO161">
        <v>821003143</v>
      </c>
      <c r="AP161" t="s">
        <v>67</v>
      </c>
      <c r="AQ161">
        <v>821003143</v>
      </c>
      <c r="AR161" t="s">
        <v>72</v>
      </c>
      <c r="AU161">
        <v>29820322</v>
      </c>
      <c r="AV161" t="s">
        <v>355</v>
      </c>
      <c r="AY161">
        <v>0</v>
      </c>
      <c r="AZ161">
        <v>0</v>
      </c>
      <c r="BA161">
        <v>0</v>
      </c>
      <c r="BB161">
        <v>0</v>
      </c>
      <c r="BC161">
        <v>0</v>
      </c>
      <c r="BD161">
        <v>0</v>
      </c>
      <c r="BE161">
        <v>0</v>
      </c>
      <c r="BF161">
        <v>0</v>
      </c>
      <c r="BG161">
        <v>6000</v>
      </c>
      <c r="BH161">
        <v>0</v>
      </c>
      <c r="BI161">
        <v>0</v>
      </c>
      <c r="BJ161">
        <v>6000</v>
      </c>
    </row>
    <row r="162" spans="1:62" x14ac:dyDescent="0.25">
      <c r="A162">
        <v>112</v>
      </c>
      <c r="B162">
        <v>890303093</v>
      </c>
      <c r="C162" t="s">
        <v>62</v>
      </c>
      <c r="D162" t="s">
        <v>63</v>
      </c>
      <c r="E162">
        <v>1946136</v>
      </c>
      <c r="F162" t="s">
        <v>412</v>
      </c>
      <c r="G162" s="2">
        <v>44819.413194444445</v>
      </c>
      <c r="H162" t="s">
        <v>65</v>
      </c>
      <c r="I162">
        <v>2</v>
      </c>
      <c r="J162" t="s">
        <v>65</v>
      </c>
      <c r="K162">
        <v>2</v>
      </c>
      <c r="L162" t="s">
        <v>96</v>
      </c>
      <c r="M162" s="2">
        <v>44819.413194444445</v>
      </c>
      <c r="N162">
        <v>328</v>
      </c>
      <c r="O162">
        <v>6000</v>
      </c>
      <c r="P162">
        <v>6000</v>
      </c>
      <c r="Q162">
        <v>112</v>
      </c>
      <c r="R162" t="s">
        <v>67</v>
      </c>
      <c r="S162">
        <v>890303093</v>
      </c>
      <c r="T162" t="s">
        <v>62</v>
      </c>
      <c r="U162" t="s">
        <v>68</v>
      </c>
      <c r="V162" t="s">
        <v>69</v>
      </c>
      <c r="W162">
        <v>13190201</v>
      </c>
      <c r="X162" t="s">
        <v>70</v>
      </c>
      <c r="Y162">
        <v>31</v>
      </c>
      <c r="Z162" t="s">
        <v>69</v>
      </c>
      <c r="AA162">
        <v>31</v>
      </c>
      <c r="AB162" t="s">
        <v>69</v>
      </c>
      <c r="AC162">
        <v>1</v>
      </c>
      <c r="AD162">
        <v>15183</v>
      </c>
      <c r="AE162" s="1">
        <v>44841.695138888892</v>
      </c>
      <c r="AF162">
        <v>15183</v>
      </c>
      <c r="AG162" s="2">
        <v>44845.326388888891</v>
      </c>
      <c r="AH162">
        <v>6000</v>
      </c>
      <c r="AI162" t="s">
        <v>413</v>
      </c>
      <c r="AJ162">
        <v>1</v>
      </c>
      <c r="AK162" t="s">
        <v>99</v>
      </c>
      <c r="AL162" t="s">
        <v>67</v>
      </c>
      <c r="AM162">
        <v>890303093</v>
      </c>
      <c r="AN162" t="s">
        <v>62</v>
      </c>
      <c r="AO162">
        <v>821003143</v>
      </c>
      <c r="AP162" t="s">
        <v>67</v>
      </c>
      <c r="AQ162">
        <v>821003143</v>
      </c>
      <c r="AR162" t="s">
        <v>72</v>
      </c>
      <c r="AU162">
        <v>29820322</v>
      </c>
      <c r="AV162" t="s">
        <v>355</v>
      </c>
      <c r="AY162">
        <v>0</v>
      </c>
      <c r="AZ162">
        <v>0</v>
      </c>
      <c r="BA162">
        <v>0</v>
      </c>
      <c r="BB162">
        <v>0</v>
      </c>
      <c r="BC162">
        <v>0</v>
      </c>
      <c r="BD162">
        <v>0</v>
      </c>
      <c r="BE162">
        <v>0</v>
      </c>
      <c r="BF162">
        <v>0</v>
      </c>
      <c r="BG162">
        <v>6000</v>
      </c>
      <c r="BH162">
        <v>0</v>
      </c>
      <c r="BI162">
        <v>0</v>
      </c>
      <c r="BJ162">
        <v>6000</v>
      </c>
    </row>
    <row r="163" spans="1:62" x14ac:dyDescent="0.25">
      <c r="A163">
        <v>112</v>
      </c>
      <c r="B163">
        <v>890303093</v>
      </c>
      <c r="C163" t="s">
        <v>62</v>
      </c>
      <c r="D163" t="s">
        <v>63</v>
      </c>
      <c r="E163">
        <v>1946217</v>
      </c>
      <c r="F163" t="s">
        <v>414</v>
      </c>
      <c r="G163" s="2">
        <v>44819.459722222222</v>
      </c>
      <c r="H163" t="s">
        <v>65</v>
      </c>
      <c r="I163">
        <v>2</v>
      </c>
      <c r="J163" t="s">
        <v>65</v>
      </c>
      <c r="K163">
        <v>2</v>
      </c>
      <c r="L163" t="s">
        <v>96</v>
      </c>
      <c r="M163" s="2">
        <v>44819.459722222222</v>
      </c>
      <c r="N163">
        <v>328</v>
      </c>
      <c r="O163">
        <v>6000</v>
      </c>
      <c r="P163">
        <v>6000</v>
      </c>
      <c r="Q163">
        <v>112</v>
      </c>
      <c r="R163" t="s">
        <v>67</v>
      </c>
      <c r="S163">
        <v>890303093</v>
      </c>
      <c r="T163" t="s">
        <v>62</v>
      </c>
      <c r="U163" t="s">
        <v>68</v>
      </c>
      <c r="V163" t="s">
        <v>69</v>
      </c>
      <c r="W163">
        <v>13190201</v>
      </c>
      <c r="X163" t="s">
        <v>70</v>
      </c>
      <c r="Y163">
        <v>31</v>
      </c>
      <c r="Z163" t="s">
        <v>69</v>
      </c>
      <c r="AA163">
        <v>31</v>
      </c>
      <c r="AB163" t="s">
        <v>69</v>
      </c>
      <c r="AC163">
        <v>1</v>
      </c>
      <c r="AD163">
        <v>15183</v>
      </c>
      <c r="AE163" s="1">
        <v>44841.695138888892</v>
      </c>
      <c r="AF163">
        <v>15183</v>
      </c>
      <c r="AG163" s="2">
        <v>44845.326388888891</v>
      </c>
      <c r="AH163">
        <v>6000</v>
      </c>
      <c r="AI163" t="s">
        <v>415</v>
      </c>
      <c r="AJ163">
        <v>1</v>
      </c>
      <c r="AK163" t="s">
        <v>99</v>
      </c>
      <c r="AL163" t="s">
        <v>67</v>
      </c>
      <c r="AM163">
        <v>890303093</v>
      </c>
      <c r="AN163" t="s">
        <v>62</v>
      </c>
      <c r="AO163">
        <v>821003143</v>
      </c>
      <c r="AP163" t="s">
        <v>67</v>
      </c>
      <c r="AQ163">
        <v>821003143</v>
      </c>
      <c r="AR163" t="s">
        <v>72</v>
      </c>
      <c r="AU163">
        <v>29820322</v>
      </c>
      <c r="AV163" t="s">
        <v>355</v>
      </c>
      <c r="AY163">
        <v>0</v>
      </c>
      <c r="AZ163">
        <v>0</v>
      </c>
      <c r="BA163">
        <v>0</v>
      </c>
      <c r="BB163">
        <v>0</v>
      </c>
      <c r="BC163">
        <v>0</v>
      </c>
      <c r="BD163">
        <v>0</v>
      </c>
      <c r="BE163">
        <v>0</v>
      </c>
      <c r="BF163">
        <v>0</v>
      </c>
      <c r="BG163">
        <v>6000</v>
      </c>
      <c r="BH163">
        <v>0</v>
      </c>
      <c r="BI163">
        <v>0</v>
      </c>
      <c r="BJ163">
        <v>6000</v>
      </c>
    </row>
    <row r="164" spans="1:62" x14ac:dyDescent="0.25">
      <c r="A164">
        <v>112</v>
      </c>
      <c r="B164">
        <v>890303093</v>
      </c>
      <c r="C164" t="s">
        <v>62</v>
      </c>
      <c r="D164" t="s">
        <v>63</v>
      </c>
      <c r="E164">
        <v>1951857</v>
      </c>
      <c r="F164" t="s">
        <v>416</v>
      </c>
      <c r="G164" s="2">
        <v>44828.427777777775</v>
      </c>
      <c r="H164" t="s">
        <v>65</v>
      </c>
      <c r="I164">
        <v>2</v>
      </c>
      <c r="J164" t="s">
        <v>65</v>
      </c>
      <c r="K164">
        <v>2</v>
      </c>
      <c r="L164" t="s">
        <v>96</v>
      </c>
      <c r="M164" s="2">
        <v>44828.427777777775</v>
      </c>
      <c r="N164">
        <v>319</v>
      </c>
      <c r="O164">
        <v>3074</v>
      </c>
      <c r="P164">
        <v>3074</v>
      </c>
      <c r="Q164">
        <v>112</v>
      </c>
      <c r="R164" t="s">
        <v>67</v>
      </c>
      <c r="S164">
        <v>890303093</v>
      </c>
      <c r="T164" t="s">
        <v>62</v>
      </c>
      <c r="U164" t="s">
        <v>68</v>
      </c>
      <c r="V164" t="s">
        <v>69</v>
      </c>
      <c r="W164">
        <v>13190201</v>
      </c>
      <c r="X164" t="s">
        <v>70</v>
      </c>
      <c r="Y164">
        <v>31</v>
      </c>
      <c r="Z164" t="s">
        <v>69</v>
      </c>
      <c r="AA164">
        <v>31</v>
      </c>
      <c r="AB164" t="s">
        <v>69</v>
      </c>
      <c r="AC164">
        <v>1</v>
      </c>
      <c r="AD164">
        <v>15183</v>
      </c>
      <c r="AE164" s="1">
        <v>44841.695138888892</v>
      </c>
      <c r="AF164">
        <v>15183</v>
      </c>
      <c r="AG164" s="2">
        <v>44845.326388888891</v>
      </c>
      <c r="AH164">
        <v>3074</v>
      </c>
      <c r="AI164" t="s">
        <v>417</v>
      </c>
      <c r="AJ164">
        <v>1</v>
      </c>
      <c r="AK164" t="s">
        <v>99</v>
      </c>
      <c r="AL164" t="s">
        <v>67</v>
      </c>
      <c r="AM164">
        <v>890303093</v>
      </c>
      <c r="AN164" t="s">
        <v>62</v>
      </c>
      <c r="AO164">
        <v>821003143</v>
      </c>
      <c r="AP164" t="s">
        <v>67</v>
      </c>
      <c r="AQ164">
        <v>821003143</v>
      </c>
      <c r="AR164" t="s">
        <v>72</v>
      </c>
      <c r="AU164">
        <v>1007711141</v>
      </c>
      <c r="AV164" t="s">
        <v>418</v>
      </c>
      <c r="AY164">
        <v>0</v>
      </c>
      <c r="AZ164">
        <v>0</v>
      </c>
      <c r="BA164">
        <v>0</v>
      </c>
      <c r="BB164">
        <v>0</v>
      </c>
      <c r="BC164">
        <v>0</v>
      </c>
      <c r="BD164">
        <v>0</v>
      </c>
      <c r="BE164">
        <v>0</v>
      </c>
      <c r="BF164">
        <v>0</v>
      </c>
      <c r="BG164">
        <v>3074</v>
      </c>
      <c r="BH164">
        <v>0</v>
      </c>
      <c r="BI164">
        <v>0</v>
      </c>
      <c r="BJ164">
        <v>3074</v>
      </c>
    </row>
    <row r="165" spans="1:62" x14ac:dyDescent="0.25">
      <c r="A165">
        <v>112</v>
      </c>
      <c r="B165">
        <v>890303093</v>
      </c>
      <c r="C165" t="s">
        <v>62</v>
      </c>
      <c r="D165" t="s">
        <v>63</v>
      </c>
      <c r="E165">
        <v>1977284</v>
      </c>
      <c r="F165" t="s">
        <v>419</v>
      </c>
      <c r="G165" s="2">
        <v>44874.734722222223</v>
      </c>
      <c r="H165" t="s">
        <v>65</v>
      </c>
      <c r="I165">
        <v>2</v>
      </c>
      <c r="J165" t="s">
        <v>65</v>
      </c>
      <c r="K165">
        <v>2</v>
      </c>
      <c r="L165" t="s">
        <v>96</v>
      </c>
      <c r="M165" s="2">
        <v>44874.734722222223</v>
      </c>
      <c r="N165">
        <v>272</v>
      </c>
      <c r="O165">
        <v>65741</v>
      </c>
      <c r="P165">
        <v>65741</v>
      </c>
      <c r="Q165">
        <v>112</v>
      </c>
      <c r="R165" t="s">
        <v>67</v>
      </c>
      <c r="S165">
        <v>890303093</v>
      </c>
      <c r="T165" t="s">
        <v>62</v>
      </c>
      <c r="U165" t="s">
        <v>68</v>
      </c>
      <c r="V165" t="s">
        <v>69</v>
      </c>
      <c r="W165">
        <v>13190401</v>
      </c>
      <c r="X165" t="s">
        <v>137</v>
      </c>
      <c r="Y165">
        <v>299</v>
      </c>
      <c r="Z165" t="s">
        <v>138</v>
      </c>
      <c r="AA165">
        <v>299</v>
      </c>
      <c r="AB165" t="s">
        <v>138</v>
      </c>
      <c r="AC165">
        <v>1</v>
      </c>
      <c r="AD165">
        <v>15361</v>
      </c>
      <c r="AE165" s="1">
        <v>44904.749305555553</v>
      </c>
      <c r="AF165">
        <v>15361</v>
      </c>
      <c r="AG165" s="2">
        <v>44907.4375</v>
      </c>
      <c r="AH165">
        <v>65741</v>
      </c>
      <c r="AI165" t="s">
        <v>420</v>
      </c>
      <c r="AJ165">
        <v>1</v>
      </c>
      <c r="AK165" t="s">
        <v>99</v>
      </c>
      <c r="AL165" t="s">
        <v>67</v>
      </c>
      <c r="AM165">
        <v>890303093</v>
      </c>
      <c r="AN165" t="s">
        <v>62</v>
      </c>
      <c r="AO165">
        <v>821003143</v>
      </c>
      <c r="AP165" t="s">
        <v>67</v>
      </c>
      <c r="AQ165">
        <v>821003143</v>
      </c>
      <c r="AR165" t="s">
        <v>72</v>
      </c>
      <c r="AU165">
        <v>1113302164</v>
      </c>
      <c r="AV165" t="s">
        <v>135</v>
      </c>
      <c r="AY165">
        <v>0</v>
      </c>
      <c r="AZ165">
        <v>0</v>
      </c>
      <c r="BA165">
        <v>0</v>
      </c>
      <c r="BB165">
        <v>0</v>
      </c>
      <c r="BC165">
        <v>0</v>
      </c>
      <c r="BD165">
        <v>0</v>
      </c>
      <c r="BE165">
        <v>0</v>
      </c>
      <c r="BF165">
        <v>0</v>
      </c>
      <c r="BG165">
        <v>65741</v>
      </c>
      <c r="BH165">
        <v>0</v>
      </c>
      <c r="BI165">
        <v>0</v>
      </c>
      <c r="BJ165">
        <v>65741</v>
      </c>
    </row>
    <row r="166" spans="1:62" x14ac:dyDescent="0.25">
      <c r="A166">
        <v>112</v>
      </c>
      <c r="B166">
        <v>890303093</v>
      </c>
      <c r="C166" t="s">
        <v>62</v>
      </c>
      <c r="D166" t="s">
        <v>63</v>
      </c>
      <c r="E166">
        <v>1978516</v>
      </c>
      <c r="F166" t="s">
        <v>421</v>
      </c>
      <c r="G166" s="2">
        <v>44876.519444444442</v>
      </c>
      <c r="H166" t="s">
        <v>65</v>
      </c>
      <c r="I166">
        <v>2</v>
      </c>
      <c r="J166" t="s">
        <v>65</v>
      </c>
      <c r="K166">
        <v>2</v>
      </c>
      <c r="L166" t="s">
        <v>96</v>
      </c>
      <c r="M166" s="2">
        <v>44876.519444444442</v>
      </c>
      <c r="N166">
        <v>270</v>
      </c>
      <c r="O166">
        <v>75044</v>
      </c>
      <c r="P166">
        <v>75044</v>
      </c>
      <c r="Q166">
        <v>112</v>
      </c>
      <c r="R166" t="s">
        <v>67</v>
      </c>
      <c r="S166">
        <v>890303093</v>
      </c>
      <c r="T166" t="s">
        <v>62</v>
      </c>
      <c r="U166" t="s">
        <v>68</v>
      </c>
      <c r="V166" t="s">
        <v>69</v>
      </c>
      <c r="W166">
        <v>13190201</v>
      </c>
      <c r="X166" t="s">
        <v>70</v>
      </c>
      <c r="Y166">
        <v>31</v>
      </c>
      <c r="Z166" t="s">
        <v>69</v>
      </c>
      <c r="AA166">
        <v>31</v>
      </c>
      <c r="AB166" t="s">
        <v>69</v>
      </c>
      <c r="AC166">
        <v>1</v>
      </c>
      <c r="AD166">
        <v>15362</v>
      </c>
      <c r="AE166" s="1">
        <v>44904.75</v>
      </c>
      <c r="AF166">
        <v>15362</v>
      </c>
      <c r="AG166" s="2">
        <v>44907.443055555559</v>
      </c>
      <c r="AH166">
        <v>75044</v>
      </c>
      <c r="AI166" t="s">
        <v>422</v>
      </c>
      <c r="AJ166">
        <v>1</v>
      </c>
      <c r="AK166" t="s">
        <v>99</v>
      </c>
      <c r="AL166" t="s">
        <v>67</v>
      </c>
      <c r="AM166">
        <v>890303093</v>
      </c>
      <c r="AN166" t="s">
        <v>62</v>
      </c>
      <c r="AO166">
        <v>821003143</v>
      </c>
      <c r="AP166" t="s">
        <v>67</v>
      </c>
      <c r="AQ166">
        <v>821003143</v>
      </c>
      <c r="AR166" t="s">
        <v>72</v>
      </c>
      <c r="AU166">
        <v>1113304834</v>
      </c>
      <c r="AV166" t="s">
        <v>233</v>
      </c>
      <c r="AY166">
        <v>0</v>
      </c>
      <c r="AZ166">
        <v>0</v>
      </c>
      <c r="BA166">
        <v>0</v>
      </c>
      <c r="BB166">
        <v>0</v>
      </c>
      <c r="BC166">
        <v>0</v>
      </c>
      <c r="BD166">
        <v>0</v>
      </c>
      <c r="BE166">
        <v>0</v>
      </c>
      <c r="BF166">
        <v>0</v>
      </c>
      <c r="BG166">
        <v>75044</v>
      </c>
      <c r="BH166">
        <v>0</v>
      </c>
      <c r="BI166">
        <v>0</v>
      </c>
      <c r="BJ166">
        <v>75044</v>
      </c>
    </row>
    <row r="167" spans="1:62" x14ac:dyDescent="0.25">
      <c r="A167">
        <v>112</v>
      </c>
      <c r="B167">
        <v>890303093</v>
      </c>
      <c r="C167" t="s">
        <v>62</v>
      </c>
      <c r="D167" t="s">
        <v>63</v>
      </c>
      <c r="E167">
        <v>1978640</v>
      </c>
      <c r="F167" t="s">
        <v>423</v>
      </c>
      <c r="G167" s="2">
        <v>44876.616666666669</v>
      </c>
      <c r="H167" t="s">
        <v>65</v>
      </c>
      <c r="I167">
        <v>2</v>
      </c>
      <c r="J167" t="s">
        <v>65</v>
      </c>
      <c r="K167">
        <v>2</v>
      </c>
      <c r="L167" t="s">
        <v>96</v>
      </c>
      <c r="M167" s="2">
        <v>44876.616666666669</v>
      </c>
      <c r="N167">
        <v>270</v>
      </c>
      <c r="O167">
        <v>12333</v>
      </c>
      <c r="P167">
        <v>12333</v>
      </c>
      <c r="Q167">
        <v>112</v>
      </c>
      <c r="R167" t="s">
        <v>67</v>
      </c>
      <c r="S167">
        <v>890303093</v>
      </c>
      <c r="T167" t="s">
        <v>62</v>
      </c>
      <c r="U167" t="s">
        <v>68</v>
      </c>
      <c r="V167" t="s">
        <v>69</v>
      </c>
      <c r="W167">
        <v>13190201</v>
      </c>
      <c r="X167" t="s">
        <v>70</v>
      </c>
      <c r="Y167">
        <v>31</v>
      </c>
      <c r="Z167" t="s">
        <v>69</v>
      </c>
      <c r="AA167">
        <v>31</v>
      </c>
      <c r="AB167" t="s">
        <v>69</v>
      </c>
      <c r="AC167">
        <v>1</v>
      </c>
      <c r="AD167">
        <v>15362</v>
      </c>
      <c r="AE167" s="1">
        <v>44904.75</v>
      </c>
      <c r="AF167">
        <v>15362</v>
      </c>
      <c r="AG167" s="2">
        <v>44907.443055555559</v>
      </c>
      <c r="AH167">
        <v>12333</v>
      </c>
      <c r="AI167" t="s">
        <v>424</v>
      </c>
      <c r="AJ167">
        <v>1</v>
      </c>
      <c r="AK167" t="s">
        <v>99</v>
      </c>
      <c r="AL167" t="s">
        <v>67</v>
      </c>
      <c r="AM167">
        <v>890303093</v>
      </c>
      <c r="AN167" t="s">
        <v>62</v>
      </c>
      <c r="AO167">
        <v>821003143</v>
      </c>
      <c r="AP167" t="s">
        <v>67</v>
      </c>
      <c r="AQ167">
        <v>821003143</v>
      </c>
      <c r="AR167" t="s">
        <v>72</v>
      </c>
      <c r="AU167">
        <v>29813783</v>
      </c>
      <c r="AV167" t="s">
        <v>117</v>
      </c>
      <c r="AY167">
        <v>0</v>
      </c>
      <c r="AZ167">
        <v>0</v>
      </c>
      <c r="BA167">
        <v>0</v>
      </c>
      <c r="BB167">
        <v>0</v>
      </c>
      <c r="BC167">
        <v>0</v>
      </c>
      <c r="BD167">
        <v>0</v>
      </c>
      <c r="BE167">
        <v>0</v>
      </c>
      <c r="BF167">
        <v>0</v>
      </c>
      <c r="BG167">
        <v>12333</v>
      </c>
      <c r="BH167">
        <v>0</v>
      </c>
      <c r="BI167">
        <v>0</v>
      </c>
      <c r="BJ167">
        <v>12333</v>
      </c>
    </row>
    <row r="168" spans="1:62" x14ac:dyDescent="0.25">
      <c r="A168">
        <v>112</v>
      </c>
      <c r="B168">
        <v>890303093</v>
      </c>
      <c r="C168" t="s">
        <v>62</v>
      </c>
      <c r="D168" t="s">
        <v>63</v>
      </c>
      <c r="E168">
        <v>1979664</v>
      </c>
      <c r="F168" t="s">
        <v>425</v>
      </c>
      <c r="G168" s="2">
        <v>44880.405555555553</v>
      </c>
      <c r="H168" t="s">
        <v>65</v>
      </c>
      <c r="I168">
        <v>2</v>
      </c>
      <c r="J168" t="s">
        <v>65</v>
      </c>
      <c r="K168">
        <v>2</v>
      </c>
      <c r="L168" t="s">
        <v>96</v>
      </c>
      <c r="M168" s="2">
        <v>44880.405555555553</v>
      </c>
      <c r="N168">
        <v>267</v>
      </c>
      <c r="O168">
        <v>57667</v>
      </c>
      <c r="P168">
        <v>57667</v>
      </c>
      <c r="Q168">
        <v>112</v>
      </c>
      <c r="R168" t="s">
        <v>67</v>
      </c>
      <c r="S168">
        <v>890303093</v>
      </c>
      <c r="T168" t="s">
        <v>62</v>
      </c>
      <c r="U168" t="s">
        <v>68</v>
      </c>
      <c r="V168" t="s">
        <v>69</v>
      </c>
      <c r="W168">
        <v>13190201</v>
      </c>
      <c r="X168" t="s">
        <v>70</v>
      </c>
      <c r="Y168">
        <v>31</v>
      </c>
      <c r="Z168" t="s">
        <v>69</v>
      </c>
      <c r="AA168">
        <v>31</v>
      </c>
      <c r="AB168" t="s">
        <v>69</v>
      </c>
      <c r="AC168">
        <v>1</v>
      </c>
      <c r="AD168">
        <v>15362</v>
      </c>
      <c r="AE168" s="1">
        <v>44904.75</v>
      </c>
      <c r="AF168">
        <v>15362</v>
      </c>
      <c r="AG168" s="2">
        <v>44907.443055555559</v>
      </c>
      <c r="AH168">
        <v>57667</v>
      </c>
      <c r="AI168" t="s">
        <v>426</v>
      </c>
      <c r="AJ168">
        <v>1</v>
      </c>
      <c r="AK168" t="s">
        <v>99</v>
      </c>
      <c r="AL168" t="s">
        <v>67</v>
      </c>
      <c r="AM168">
        <v>890303093</v>
      </c>
      <c r="AN168" t="s">
        <v>62</v>
      </c>
      <c r="AO168">
        <v>821003143</v>
      </c>
      <c r="AP168" t="s">
        <v>67</v>
      </c>
      <c r="AQ168">
        <v>821003143</v>
      </c>
      <c r="AR168" t="s">
        <v>72</v>
      </c>
      <c r="AU168">
        <v>29820968</v>
      </c>
      <c r="AV168" t="s">
        <v>372</v>
      </c>
      <c r="AY168">
        <v>0</v>
      </c>
      <c r="AZ168">
        <v>0</v>
      </c>
      <c r="BA168">
        <v>0</v>
      </c>
      <c r="BB168">
        <v>0</v>
      </c>
      <c r="BC168">
        <v>0</v>
      </c>
      <c r="BD168">
        <v>0</v>
      </c>
      <c r="BE168">
        <v>0</v>
      </c>
      <c r="BF168">
        <v>0</v>
      </c>
      <c r="BG168">
        <v>57667</v>
      </c>
      <c r="BH168">
        <v>0</v>
      </c>
      <c r="BI168">
        <v>0</v>
      </c>
      <c r="BJ168">
        <v>57667</v>
      </c>
    </row>
    <row r="169" spans="1:62" x14ac:dyDescent="0.25">
      <c r="A169">
        <v>112</v>
      </c>
      <c r="B169">
        <v>890303093</v>
      </c>
      <c r="C169" t="s">
        <v>62</v>
      </c>
      <c r="D169" t="s">
        <v>63</v>
      </c>
      <c r="E169">
        <v>1983215</v>
      </c>
      <c r="F169" t="s">
        <v>427</v>
      </c>
      <c r="G169" s="2">
        <v>44886.581250000003</v>
      </c>
      <c r="H169" t="s">
        <v>65</v>
      </c>
      <c r="I169">
        <v>2</v>
      </c>
      <c r="J169" t="s">
        <v>65</v>
      </c>
      <c r="K169">
        <v>2</v>
      </c>
      <c r="L169" t="s">
        <v>96</v>
      </c>
      <c r="M169" s="2">
        <v>44886.581250000003</v>
      </c>
      <c r="N169">
        <v>260</v>
      </c>
      <c r="O169">
        <v>36000</v>
      </c>
      <c r="P169">
        <v>32300</v>
      </c>
      <c r="Q169">
        <v>112</v>
      </c>
      <c r="R169" t="s">
        <v>67</v>
      </c>
      <c r="S169">
        <v>890303093</v>
      </c>
      <c r="T169" t="s">
        <v>62</v>
      </c>
      <c r="U169" t="s">
        <v>68</v>
      </c>
      <c r="V169" t="s">
        <v>69</v>
      </c>
      <c r="W169">
        <v>13190201</v>
      </c>
      <c r="X169" t="s">
        <v>70</v>
      </c>
      <c r="Y169">
        <v>31</v>
      </c>
      <c r="Z169" t="s">
        <v>69</v>
      </c>
      <c r="AA169">
        <v>31</v>
      </c>
      <c r="AB169" t="s">
        <v>69</v>
      </c>
      <c r="AC169">
        <v>1</v>
      </c>
      <c r="AD169">
        <v>15362</v>
      </c>
      <c r="AE169" s="1">
        <v>44904.75</v>
      </c>
      <c r="AF169">
        <v>15362</v>
      </c>
      <c r="AG169" s="2">
        <v>44907.443055555559</v>
      </c>
      <c r="AH169">
        <v>32300</v>
      </c>
      <c r="AI169" t="s">
        <v>428</v>
      </c>
      <c r="AJ169">
        <v>2</v>
      </c>
      <c r="AK169" t="s">
        <v>429</v>
      </c>
      <c r="AL169" t="s">
        <v>67</v>
      </c>
      <c r="AM169">
        <v>890303093</v>
      </c>
      <c r="AN169" t="s">
        <v>62</v>
      </c>
      <c r="AO169">
        <v>821003143</v>
      </c>
      <c r="AP169" t="s">
        <v>67</v>
      </c>
      <c r="AQ169">
        <v>821003143</v>
      </c>
      <c r="AR169" t="s">
        <v>72</v>
      </c>
      <c r="AU169">
        <v>6461898</v>
      </c>
      <c r="AV169" t="s">
        <v>120</v>
      </c>
      <c r="AY169">
        <v>0</v>
      </c>
      <c r="AZ169">
        <v>0</v>
      </c>
      <c r="BA169">
        <v>0</v>
      </c>
      <c r="BB169">
        <v>0</v>
      </c>
      <c r="BC169">
        <v>0</v>
      </c>
      <c r="BD169">
        <v>0</v>
      </c>
      <c r="BE169">
        <v>0</v>
      </c>
      <c r="BF169">
        <v>0</v>
      </c>
      <c r="BG169">
        <v>32300</v>
      </c>
      <c r="BH169">
        <v>0</v>
      </c>
      <c r="BI169">
        <v>0</v>
      </c>
      <c r="BJ169">
        <v>32300</v>
      </c>
    </row>
    <row r="170" spans="1:62" x14ac:dyDescent="0.25">
      <c r="A170">
        <v>112</v>
      </c>
      <c r="B170">
        <v>890303093</v>
      </c>
      <c r="C170" t="s">
        <v>62</v>
      </c>
      <c r="D170" t="s">
        <v>63</v>
      </c>
      <c r="E170">
        <v>1987133</v>
      </c>
      <c r="F170" t="s">
        <v>430</v>
      </c>
      <c r="G170" s="2">
        <v>44893.409722222219</v>
      </c>
      <c r="H170" t="s">
        <v>65</v>
      </c>
      <c r="I170">
        <v>2</v>
      </c>
      <c r="J170" t="s">
        <v>65</v>
      </c>
      <c r="K170">
        <v>2</v>
      </c>
      <c r="L170" t="s">
        <v>96</v>
      </c>
      <c r="M170" s="2">
        <v>44893.409722222219</v>
      </c>
      <c r="N170">
        <v>254</v>
      </c>
      <c r="O170">
        <v>121744</v>
      </c>
      <c r="P170">
        <v>121744</v>
      </c>
      <c r="Q170">
        <v>112</v>
      </c>
      <c r="R170" t="s">
        <v>67</v>
      </c>
      <c r="S170">
        <v>890303093</v>
      </c>
      <c r="T170" t="s">
        <v>62</v>
      </c>
      <c r="U170" t="s">
        <v>68</v>
      </c>
      <c r="V170" t="s">
        <v>69</v>
      </c>
      <c r="W170">
        <v>13190201</v>
      </c>
      <c r="X170" t="s">
        <v>70</v>
      </c>
      <c r="Y170">
        <v>31</v>
      </c>
      <c r="Z170" t="s">
        <v>69</v>
      </c>
      <c r="AA170">
        <v>31</v>
      </c>
      <c r="AB170" t="s">
        <v>69</v>
      </c>
      <c r="AC170">
        <v>1</v>
      </c>
      <c r="AD170">
        <v>15362</v>
      </c>
      <c r="AE170" s="1">
        <v>44904.75</v>
      </c>
      <c r="AF170">
        <v>15362</v>
      </c>
      <c r="AG170" s="2">
        <v>44907.443055555559</v>
      </c>
      <c r="AH170">
        <v>121744</v>
      </c>
      <c r="AI170" t="s">
        <v>431</v>
      </c>
      <c r="AJ170">
        <v>1</v>
      </c>
      <c r="AK170" t="s">
        <v>99</v>
      </c>
      <c r="AL170" t="s">
        <v>67</v>
      </c>
      <c r="AM170">
        <v>890303093</v>
      </c>
      <c r="AN170" t="s">
        <v>62</v>
      </c>
      <c r="AO170">
        <v>821003143</v>
      </c>
      <c r="AP170" t="s">
        <v>67</v>
      </c>
      <c r="AQ170">
        <v>821003143</v>
      </c>
      <c r="AR170" t="s">
        <v>72</v>
      </c>
      <c r="AU170">
        <v>1225090253</v>
      </c>
      <c r="AV170" t="s">
        <v>148</v>
      </c>
      <c r="AY170">
        <v>0</v>
      </c>
      <c r="AZ170">
        <v>0</v>
      </c>
      <c r="BA170">
        <v>0</v>
      </c>
      <c r="BB170">
        <v>0</v>
      </c>
      <c r="BC170">
        <v>0</v>
      </c>
      <c r="BD170">
        <v>0</v>
      </c>
      <c r="BE170">
        <v>0</v>
      </c>
      <c r="BF170">
        <v>0</v>
      </c>
      <c r="BG170">
        <v>121744</v>
      </c>
      <c r="BH170">
        <v>0</v>
      </c>
      <c r="BI170">
        <v>0</v>
      </c>
      <c r="BJ170">
        <v>121744</v>
      </c>
    </row>
    <row r="171" spans="1:62" x14ac:dyDescent="0.25">
      <c r="A171">
        <v>112</v>
      </c>
      <c r="B171">
        <v>890303093</v>
      </c>
      <c r="C171" t="s">
        <v>62</v>
      </c>
      <c r="D171" t="s">
        <v>63</v>
      </c>
      <c r="E171">
        <v>1992834</v>
      </c>
      <c r="F171" t="s">
        <v>432</v>
      </c>
      <c r="G171" s="2">
        <v>44904.454861111109</v>
      </c>
      <c r="H171" t="s">
        <v>65</v>
      </c>
      <c r="I171">
        <v>2</v>
      </c>
      <c r="J171" t="s">
        <v>65</v>
      </c>
      <c r="K171">
        <v>2</v>
      </c>
      <c r="L171" t="s">
        <v>96</v>
      </c>
      <c r="M171" s="2">
        <v>44904.454861111109</v>
      </c>
      <c r="N171">
        <v>243</v>
      </c>
      <c r="O171">
        <v>24000</v>
      </c>
      <c r="P171">
        <v>24000</v>
      </c>
      <c r="Q171">
        <v>112</v>
      </c>
      <c r="R171" t="s">
        <v>67</v>
      </c>
      <c r="S171">
        <v>890303093</v>
      </c>
      <c r="T171" t="s">
        <v>62</v>
      </c>
      <c r="U171" t="s">
        <v>68</v>
      </c>
      <c r="V171" t="s">
        <v>69</v>
      </c>
      <c r="W171">
        <v>13190201</v>
      </c>
      <c r="X171" t="s">
        <v>70</v>
      </c>
      <c r="Y171">
        <v>31</v>
      </c>
      <c r="Z171" t="s">
        <v>69</v>
      </c>
      <c r="AA171">
        <v>31</v>
      </c>
      <c r="AB171" t="s">
        <v>69</v>
      </c>
      <c r="AC171">
        <v>1</v>
      </c>
      <c r="AD171">
        <v>15497</v>
      </c>
      <c r="AE171" s="1">
        <v>44949.731944444444</v>
      </c>
      <c r="AF171">
        <v>15497</v>
      </c>
      <c r="AG171" s="2">
        <v>44950.306944444441</v>
      </c>
      <c r="AH171">
        <v>24000</v>
      </c>
      <c r="AI171" t="s">
        <v>433</v>
      </c>
      <c r="AJ171">
        <v>1</v>
      </c>
      <c r="AK171" t="s">
        <v>99</v>
      </c>
      <c r="AL171" t="s">
        <v>67</v>
      </c>
      <c r="AM171">
        <v>890303093</v>
      </c>
      <c r="AN171" t="s">
        <v>62</v>
      </c>
      <c r="AO171">
        <v>821003143</v>
      </c>
      <c r="AP171" t="s">
        <v>67</v>
      </c>
      <c r="AQ171">
        <v>821003143</v>
      </c>
      <c r="AR171" t="s">
        <v>72</v>
      </c>
      <c r="AU171">
        <v>29820322</v>
      </c>
      <c r="AV171" t="s">
        <v>355</v>
      </c>
      <c r="AY171">
        <v>0</v>
      </c>
      <c r="AZ171">
        <v>0</v>
      </c>
      <c r="BA171">
        <v>0</v>
      </c>
      <c r="BB171">
        <v>0</v>
      </c>
      <c r="BC171">
        <v>0</v>
      </c>
      <c r="BD171">
        <v>0</v>
      </c>
      <c r="BE171">
        <v>0</v>
      </c>
      <c r="BF171">
        <v>0</v>
      </c>
      <c r="BG171">
        <v>24000</v>
      </c>
      <c r="BH171">
        <v>0</v>
      </c>
      <c r="BI171">
        <v>0</v>
      </c>
      <c r="BJ171">
        <v>24000</v>
      </c>
    </row>
    <row r="172" spans="1:62" x14ac:dyDescent="0.25">
      <c r="A172">
        <v>112</v>
      </c>
      <c r="B172">
        <v>890303093</v>
      </c>
      <c r="C172" t="s">
        <v>62</v>
      </c>
      <c r="D172" t="s">
        <v>63</v>
      </c>
      <c r="E172">
        <v>1995625</v>
      </c>
      <c r="F172" t="s">
        <v>434</v>
      </c>
      <c r="G172" s="2">
        <v>44909.540277777778</v>
      </c>
      <c r="H172" t="s">
        <v>65</v>
      </c>
      <c r="I172">
        <v>2</v>
      </c>
      <c r="J172" t="s">
        <v>65</v>
      </c>
      <c r="K172">
        <v>2</v>
      </c>
      <c r="L172" t="s">
        <v>96</v>
      </c>
      <c r="M172" s="2">
        <v>44909.540277777778</v>
      </c>
      <c r="N172">
        <v>237</v>
      </c>
      <c r="O172">
        <v>6000</v>
      </c>
      <c r="P172">
        <v>6000</v>
      </c>
      <c r="Q172">
        <v>112</v>
      </c>
      <c r="R172" t="s">
        <v>67</v>
      </c>
      <c r="S172">
        <v>890303093</v>
      </c>
      <c r="T172" t="s">
        <v>62</v>
      </c>
      <c r="U172" t="s">
        <v>68</v>
      </c>
      <c r="V172" t="s">
        <v>69</v>
      </c>
      <c r="W172">
        <v>13190201</v>
      </c>
      <c r="X172" t="s">
        <v>70</v>
      </c>
      <c r="Y172">
        <v>31</v>
      </c>
      <c r="Z172" t="s">
        <v>69</v>
      </c>
      <c r="AA172">
        <v>31</v>
      </c>
      <c r="AB172" t="s">
        <v>69</v>
      </c>
      <c r="AC172">
        <v>1</v>
      </c>
      <c r="AD172">
        <v>15497</v>
      </c>
      <c r="AE172" s="1">
        <v>44949.731944444444</v>
      </c>
      <c r="AF172">
        <v>15497</v>
      </c>
      <c r="AG172" s="2">
        <v>44950.306944444441</v>
      </c>
      <c r="AH172">
        <v>6000</v>
      </c>
      <c r="AI172" t="s">
        <v>435</v>
      </c>
      <c r="AJ172">
        <v>1</v>
      </c>
      <c r="AK172" t="s">
        <v>99</v>
      </c>
      <c r="AL172" t="s">
        <v>67</v>
      </c>
      <c r="AM172">
        <v>890303093</v>
      </c>
      <c r="AN172" t="s">
        <v>62</v>
      </c>
      <c r="AO172">
        <v>821003143</v>
      </c>
      <c r="AP172" t="s">
        <v>67</v>
      </c>
      <c r="AQ172">
        <v>821003143</v>
      </c>
      <c r="AR172" t="s">
        <v>72</v>
      </c>
      <c r="AU172">
        <v>29820322</v>
      </c>
      <c r="AV172" t="s">
        <v>355</v>
      </c>
      <c r="AY172">
        <v>0</v>
      </c>
      <c r="AZ172">
        <v>0</v>
      </c>
      <c r="BA172">
        <v>0</v>
      </c>
      <c r="BB172">
        <v>0</v>
      </c>
      <c r="BC172">
        <v>0</v>
      </c>
      <c r="BD172">
        <v>0</v>
      </c>
      <c r="BE172">
        <v>0</v>
      </c>
      <c r="BF172">
        <v>0</v>
      </c>
      <c r="BG172">
        <v>6000</v>
      </c>
      <c r="BH172">
        <v>0</v>
      </c>
      <c r="BI172">
        <v>0</v>
      </c>
      <c r="BJ172">
        <v>6000</v>
      </c>
    </row>
    <row r="173" spans="1:62" x14ac:dyDescent="0.25">
      <c r="A173">
        <v>112</v>
      </c>
      <c r="B173">
        <v>890303093</v>
      </c>
      <c r="C173" t="s">
        <v>62</v>
      </c>
      <c r="D173" t="s">
        <v>63</v>
      </c>
      <c r="E173">
        <v>1995631</v>
      </c>
      <c r="F173" t="s">
        <v>436</v>
      </c>
      <c r="G173" s="2">
        <v>44909.546527777777</v>
      </c>
      <c r="H173" t="s">
        <v>65</v>
      </c>
      <c r="I173">
        <v>2</v>
      </c>
      <c r="J173" t="s">
        <v>65</v>
      </c>
      <c r="K173">
        <v>2</v>
      </c>
      <c r="L173" t="s">
        <v>96</v>
      </c>
      <c r="M173" s="2">
        <v>44909.546527777777</v>
      </c>
      <c r="N173">
        <v>237</v>
      </c>
      <c r="O173">
        <v>6000</v>
      </c>
      <c r="P173">
        <v>6000</v>
      </c>
      <c r="Q173">
        <v>112</v>
      </c>
      <c r="R173" t="s">
        <v>67</v>
      </c>
      <c r="S173">
        <v>890303093</v>
      </c>
      <c r="T173" t="s">
        <v>62</v>
      </c>
      <c r="U173" t="s">
        <v>68</v>
      </c>
      <c r="V173" t="s">
        <v>69</v>
      </c>
      <c r="W173">
        <v>13190201</v>
      </c>
      <c r="X173" t="s">
        <v>70</v>
      </c>
      <c r="Y173">
        <v>31</v>
      </c>
      <c r="Z173" t="s">
        <v>69</v>
      </c>
      <c r="AA173">
        <v>31</v>
      </c>
      <c r="AB173" t="s">
        <v>69</v>
      </c>
      <c r="AC173">
        <v>1</v>
      </c>
      <c r="AD173">
        <v>15497</v>
      </c>
      <c r="AE173" s="1">
        <v>44949.731944444444</v>
      </c>
      <c r="AF173">
        <v>15497</v>
      </c>
      <c r="AG173" s="2">
        <v>44950.306944444441</v>
      </c>
      <c r="AH173">
        <v>6000</v>
      </c>
      <c r="AI173" t="s">
        <v>437</v>
      </c>
      <c r="AJ173">
        <v>1</v>
      </c>
      <c r="AK173" t="s">
        <v>99</v>
      </c>
      <c r="AL173" t="s">
        <v>67</v>
      </c>
      <c r="AM173">
        <v>890303093</v>
      </c>
      <c r="AN173" t="s">
        <v>62</v>
      </c>
      <c r="AO173">
        <v>821003143</v>
      </c>
      <c r="AP173" t="s">
        <v>67</v>
      </c>
      <c r="AQ173">
        <v>821003143</v>
      </c>
      <c r="AR173" t="s">
        <v>72</v>
      </c>
      <c r="AU173">
        <v>29820322</v>
      </c>
      <c r="AV173" t="s">
        <v>355</v>
      </c>
      <c r="AY173">
        <v>0</v>
      </c>
      <c r="AZ173">
        <v>0</v>
      </c>
      <c r="BA173">
        <v>0</v>
      </c>
      <c r="BB173">
        <v>0</v>
      </c>
      <c r="BC173">
        <v>0</v>
      </c>
      <c r="BD173">
        <v>0</v>
      </c>
      <c r="BE173">
        <v>0</v>
      </c>
      <c r="BF173">
        <v>0</v>
      </c>
      <c r="BG173">
        <v>6000</v>
      </c>
      <c r="BH173">
        <v>0</v>
      </c>
      <c r="BI173">
        <v>0</v>
      </c>
      <c r="BJ173">
        <v>6000</v>
      </c>
    </row>
    <row r="174" spans="1:62" x14ac:dyDescent="0.25">
      <c r="A174">
        <v>112</v>
      </c>
      <c r="B174">
        <v>890303093</v>
      </c>
      <c r="C174" t="s">
        <v>62</v>
      </c>
      <c r="D174" t="s">
        <v>63</v>
      </c>
      <c r="E174">
        <v>1995925</v>
      </c>
      <c r="F174" t="s">
        <v>438</v>
      </c>
      <c r="G174" s="2">
        <v>44909.767361111109</v>
      </c>
      <c r="H174" t="s">
        <v>65</v>
      </c>
      <c r="I174">
        <v>2</v>
      </c>
      <c r="J174" t="s">
        <v>65</v>
      </c>
      <c r="K174">
        <v>2</v>
      </c>
      <c r="L174" t="s">
        <v>96</v>
      </c>
      <c r="M174" s="2">
        <v>44909.767361111109</v>
      </c>
      <c r="N174">
        <v>237</v>
      </c>
      <c r="O174">
        <v>83508</v>
      </c>
      <c r="P174">
        <v>83508</v>
      </c>
      <c r="Q174">
        <v>112</v>
      </c>
      <c r="R174" t="s">
        <v>67</v>
      </c>
      <c r="S174">
        <v>890303093</v>
      </c>
      <c r="T174" t="s">
        <v>62</v>
      </c>
      <c r="U174" t="s">
        <v>68</v>
      </c>
      <c r="V174" t="s">
        <v>69</v>
      </c>
      <c r="W174">
        <v>13190201</v>
      </c>
      <c r="X174" t="s">
        <v>70</v>
      </c>
      <c r="Y174">
        <v>31</v>
      </c>
      <c r="Z174" t="s">
        <v>69</v>
      </c>
      <c r="AA174">
        <v>31</v>
      </c>
      <c r="AB174" t="s">
        <v>69</v>
      </c>
      <c r="AC174">
        <v>1</v>
      </c>
      <c r="AD174">
        <v>15497</v>
      </c>
      <c r="AE174" s="1">
        <v>44949.731944444444</v>
      </c>
      <c r="AF174">
        <v>15497</v>
      </c>
      <c r="AG174" s="2">
        <v>44950.306944444441</v>
      </c>
      <c r="AH174">
        <v>83508</v>
      </c>
      <c r="AI174" t="s">
        <v>439</v>
      </c>
      <c r="AJ174">
        <v>1</v>
      </c>
      <c r="AK174" t="s">
        <v>99</v>
      </c>
      <c r="AL174" t="s">
        <v>67</v>
      </c>
      <c r="AM174">
        <v>890303093</v>
      </c>
      <c r="AN174" t="s">
        <v>62</v>
      </c>
      <c r="AO174">
        <v>821003143</v>
      </c>
      <c r="AP174" t="s">
        <v>67</v>
      </c>
      <c r="AQ174">
        <v>821003143</v>
      </c>
      <c r="AR174" t="s">
        <v>72</v>
      </c>
      <c r="AU174">
        <v>1113302164</v>
      </c>
      <c r="AV174" t="s">
        <v>135</v>
      </c>
      <c r="AY174">
        <v>0</v>
      </c>
      <c r="AZ174">
        <v>0</v>
      </c>
      <c r="BA174">
        <v>0</v>
      </c>
      <c r="BB174">
        <v>0</v>
      </c>
      <c r="BC174">
        <v>0</v>
      </c>
      <c r="BD174">
        <v>0</v>
      </c>
      <c r="BE174">
        <v>0</v>
      </c>
      <c r="BF174">
        <v>0</v>
      </c>
      <c r="BG174">
        <v>83508</v>
      </c>
      <c r="BH174">
        <v>0</v>
      </c>
      <c r="BI174">
        <v>0</v>
      </c>
      <c r="BJ174">
        <v>83508</v>
      </c>
    </row>
    <row r="175" spans="1:62" x14ac:dyDescent="0.25">
      <c r="A175">
        <v>112</v>
      </c>
      <c r="B175">
        <v>890303093</v>
      </c>
      <c r="C175" t="s">
        <v>62</v>
      </c>
      <c r="D175" t="s">
        <v>63</v>
      </c>
      <c r="E175">
        <v>2000062</v>
      </c>
      <c r="F175" t="s">
        <v>440</v>
      </c>
      <c r="G175" s="2">
        <v>44917.469444444447</v>
      </c>
      <c r="H175" t="s">
        <v>65</v>
      </c>
      <c r="I175">
        <v>2</v>
      </c>
      <c r="J175" t="s">
        <v>65</v>
      </c>
      <c r="K175">
        <v>2</v>
      </c>
      <c r="L175" t="s">
        <v>96</v>
      </c>
      <c r="M175" s="2">
        <v>44917.469444444447</v>
      </c>
      <c r="N175">
        <v>230</v>
      </c>
      <c r="O175">
        <v>6000</v>
      </c>
      <c r="P175">
        <v>6000</v>
      </c>
      <c r="Q175">
        <v>112</v>
      </c>
      <c r="R175" t="s">
        <v>67</v>
      </c>
      <c r="S175">
        <v>890303093</v>
      </c>
      <c r="T175" t="s">
        <v>62</v>
      </c>
      <c r="U175" t="s">
        <v>68</v>
      </c>
      <c r="V175" t="s">
        <v>69</v>
      </c>
      <c r="W175">
        <v>13190201</v>
      </c>
      <c r="X175" t="s">
        <v>70</v>
      </c>
      <c r="Y175">
        <v>31</v>
      </c>
      <c r="Z175" t="s">
        <v>69</v>
      </c>
      <c r="AA175">
        <v>31</v>
      </c>
      <c r="AB175" t="s">
        <v>69</v>
      </c>
      <c r="AC175">
        <v>1</v>
      </c>
      <c r="AD175">
        <v>15497</v>
      </c>
      <c r="AE175" s="1">
        <v>44949.731944444444</v>
      </c>
      <c r="AF175">
        <v>15497</v>
      </c>
      <c r="AG175" s="2">
        <v>44950.306944444441</v>
      </c>
      <c r="AH175">
        <v>6000</v>
      </c>
      <c r="AI175" t="s">
        <v>441</v>
      </c>
      <c r="AJ175">
        <v>1</v>
      </c>
      <c r="AK175" t="s">
        <v>99</v>
      </c>
      <c r="AL175" t="s">
        <v>67</v>
      </c>
      <c r="AM175">
        <v>890303093</v>
      </c>
      <c r="AN175" t="s">
        <v>62</v>
      </c>
      <c r="AO175">
        <v>821003143</v>
      </c>
      <c r="AP175" t="s">
        <v>67</v>
      </c>
      <c r="AQ175">
        <v>821003143</v>
      </c>
      <c r="AR175" t="s">
        <v>72</v>
      </c>
      <c r="AU175">
        <v>29820322</v>
      </c>
      <c r="AV175" t="s">
        <v>355</v>
      </c>
      <c r="AY175">
        <v>0</v>
      </c>
      <c r="AZ175">
        <v>0</v>
      </c>
      <c r="BA175">
        <v>0</v>
      </c>
      <c r="BB175">
        <v>0</v>
      </c>
      <c r="BC175">
        <v>0</v>
      </c>
      <c r="BD175">
        <v>0</v>
      </c>
      <c r="BE175">
        <v>0</v>
      </c>
      <c r="BF175">
        <v>0</v>
      </c>
      <c r="BG175">
        <v>6000</v>
      </c>
      <c r="BH175">
        <v>0</v>
      </c>
      <c r="BI175">
        <v>0</v>
      </c>
      <c r="BJ175">
        <v>6000</v>
      </c>
    </row>
    <row r="176" spans="1:62" x14ac:dyDescent="0.25">
      <c r="A176">
        <v>112</v>
      </c>
      <c r="B176">
        <v>890303093</v>
      </c>
      <c r="C176" t="s">
        <v>62</v>
      </c>
      <c r="D176" t="s">
        <v>63</v>
      </c>
      <c r="E176">
        <v>2001004</v>
      </c>
      <c r="F176" t="s">
        <v>442</v>
      </c>
      <c r="G176" s="2">
        <v>44919.774305555555</v>
      </c>
      <c r="H176" t="s">
        <v>65</v>
      </c>
      <c r="I176">
        <v>2</v>
      </c>
      <c r="J176" t="s">
        <v>65</v>
      </c>
      <c r="K176">
        <v>2</v>
      </c>
      <c r="L176" t="s">
        <v>96</v>
      </c>
      <c r="M176" s="2">
        <v>44919.774305555555</v>
      </c>
      <c r="N176">
        <v>227</v>
      </c>
      <c r="O176">
        <v>321285</v>
      </c>
      <c r="P176">
        <v>321285</v>
      </c>
      <c r="Q176">
        <v>112</v>
      </c>
      <c r="R176" t="s">
        <v>67</v>
      </c>
      <c r="S176">
        <v>890303093</v>
      </c>
      <c r="T176" t="s">
        <v>62</v>
      </c>
      <c r="U176" t="s">
        <v>68</v>
      </c>
      <c r="V176" t="s">
        <v>69</v>
      </c>
      <c r="W176">
        <v>13190401</v>
      </c>
      <c r="X176" t="s">
        <v>137</v>
      </c>
      <c r="Y176">
        <v>299</v>
      </c>
      <c r="Z176" t="s">
        <v>138</v>
      </c>
      <c r="AA176">
        <v>299</v>
      </c>
      <c r="AB176" t="s">
        <v>138</v>
      </c>
      <c r="AC176">
        <v>1</v>
      </c>
      <c r="AD176">
        <v>15499</v>
      </c>
      <c r="AE176" s="1">
        <v>44949.736111111109</v>
      </c>
      <c r="AF176">
        <v>15499</v>
      </c>
      <c r="AG176" s="2">
        <v>44950.316666666666</v>
      </c>
      <c r="AH176">
        <v>321285</v>
      </c>
      <c r="AI176" t="s">
        <v>443</v>
      </c>
      <c r="AJ176">
        <v>1</v>
      </c>
      <c r="AK176" t="s">
        <v>99</v>
      </c>
      <c r="AL176" t="s">
        <v>67</v>
      </c>
      <c r="AM176">
        <v>890303093</v>
      </c>
      <c r="AN176" t="s">
        <v>62</v>
      </c>
      <c r="AO176">
        <v>821003143</v>
      </c>
      <c r="AP176" t="s">
        <v>67</v>
      </c>
      <c r="AQ176">
        <v>821003143</v>
      </c>
      <c r="AR176" t="s">
        <v>72</v>
      </c>
      <c r="AU176">
        <v>1113302164</v>
      </c>
      <c r="AV176" t="s">
        <v>135</v>
      </c>
      <c r="AY176">
        <v>0</v>
      </c>
      <c r="AZ176">
        <v>0</v>
      </c>
      <c r="BA176">
        <v>0</v>
      </c>
      <c r="BB176">
        <v>0</v>
      </c>
      <c r="BC176">
        <v>0</v>
      </c>
      <c r="BD176">
        <v>0</v>
      </c>
      <c r="BE176">
        <v>0</v>
      </c>
      <c r="BF176">
        <v>0</v>
      </c>
      <c r="BG176">
        <v>321285</v>
      </c>
      <c r="BH176">
        <v>0</v>
      </c>
      <c r="BI176">
        <v>0</v>
      </c>
      <c r="BJ176">
        <v>321285</v>
      </c>
    </row>
    <row r="177" spans="1:62" x14ac:dyDescent="0.25">
      <c r="A177">
        <v>112</v>
      </c>
      <c r="B177">
        <v>890303093</v>
      </c>
      <c r="C177" t="s">
        <v>62</v>
      </c>
      <c r="D177" t="s">
        <v>63</v>
      </c>
      <c r="E177">
        <v>2001329</v>
      </c>
      <c r="F177" t="s">
        <v>444</v>
      </c>
      <c r="G177" s="2">
        <v>44921.47152777778</v>
      </c>
      <c r="H177" t="s">
        <v>65</v>
      </c>
      <c r="I177">
        <v>2</v>
      </c>
      <c r="J177" t="s">
        <v>65</v>
      </c>
      <c r="K177">
        <v>2</v>
      </c>
      <c r="L177" t="s">
        <v>96</v>
      </c>
      <c r="M177" s="2">
        <v>44921.47152777778</v>
      </c>
      <c r="N177">
        <v>226</v>
      </c>
      <c r="O177">
        <v>6000</v>
      </c>
      <c r="P177">
        <v>6000</v>
      </c>
      <c r="Q177">
        <v>112</v>
      </c>
      <c r="R177" t="s">
        <v>67</v>
      </c>
      <c r="S177">
        <v>890303093</v>
      </c>
      <c r="T177" t="s">
        <v>62</v>
      </c>
      <c r="U177" t="s">
        <v>68</v>
      </c>
      <c r="V177" t="s">
        <v>69</v>
      </c>
      <c r="W177">
        <v>13190201</v>
      </c>
      <c r="X177" t="s">
        <v>70</v>
      </c>
      <c r="Y177">
        <v>31</v>
      </c>
      <c r="Z177" t="s">
        <v>69</v>
      </c>
      <c r="AA177">
        <v>31</v>
      </c>
      <c r="AB177" t="s">
        <v>69</v>
      </c>
      <c r="AC177">
        <v>1</v>
      </c>
      <c r="AD177">
        <v>15497</v>
      </c>
      <c r="AE177" s="1">
        <v>44949.731944444444</v>
      </c>
      <c r="AF177">
        <v>15497</v>
      </c>
      <c r="AG177" s="2">
        <v>44950.306944444441</v>
      </c>
      <c r="AH177">
        <v>6000</v>
      </c>
      <c r="AI177" t="s">
        <v>445</v>
      </c>
      <c r="AJ177">
        <v>1</v>
      </c>
      <c r="AK177" t="s">
        <v>99</v>
      </c>
      <c r="AL177" t="s">
        <v>67</v>
      </c>
      <c r="AM177">
        <v>890303093</v>
      </c>
      <c r="AN177" t="s">
        <v>62</v>
      </c>
      <c r="AO177">
        <v>821003143</v>
      </c>
      <c r="AP177" t="s">
        <v>67</v>
      </c>
      <c r="AQ177">
        <v>821003143</v>
      </c>
      <c r="AR177" t="s">
        <v>72</v>
      </c>
      <c r="AU177">
        <v>29820322</v>
      </c>
      <c r="AV177" t="s">
        <v>355</v>
      </c>
      <c r="AY177">
        <v>0</v>
      </c>
      <c r="AZ177">
        <v>0</v>
      </c>
      <c r="BA177">
        <v>0</v>
      </c>
      <c r="BB177">
        <v>0</v>
      </c>
      <c r="BC177">
        <v>0</v>
      </c>
      <c r="BD177">
        <v>0</v>
      </c>
      <c r="BE177">
        <v>0</v>
      </c>
      <c r="BF177">
        <v>0</v>
      </c>
      <c r="BG177">
        <v>6000</v>
      </c>
      <c r="BH177">
        <v>0</v>
      </c>
      <c r="BI177">
        <v>0</v>
      </c>
      <c r="BJ177">
        <v>6000</v>
      </c>
    </row>
    <row r="178" spans="1:62" x14ac:dyDescent="0.25">
      <c r="A178">
        <v>112</v>
      </c>
      <c r="B178">
        <v>890303093</v>
      </c>
      <c r="C178" t="s">
        <v>62</v>
      </c>
      <c r="D178" t="s">
        <v>63</v>
      </c>
      <c r="E178">
        <v>2003385</v>
      </c>
      <c r="F178" t="s">
        <v>446</v>
      </c>
      <c r="G178" s="2">
        <v>44925.40347222222</v>
      </c>
      <c r="H178" t="s">
        <v>65</v>
      </c>
      <c r="I178">
        <v>2</v>
      </c>
      <c r="J178" t="s">
        <v>65</v>
      </c>
      <c r="K178">
        <v>2</v>
      </c>
      <c r="L178" t="s">
        <v>96</v>
      </c>
      <c r="M178" s="2">
        <v>44925.40347222222</v>
      </c>
      <c r="N178">
        <v>222</v>
      </c>
      <c r="O178">
        <v>465280</v>
      </c>
      <c r="P178">
        <v>412280</v>
      </c>
      <c r="Q178">
        <v>112</v>
      </c>
      <c r="R178" t="s">
        <v>67</v>
      </c>
      <c r="S178">
        <v>890303093</v>
      </c>
      <c r="T178" t="s">
        <v>62</v>
      </c>
      <c r="U178" t="s">
        <v>68</v>
      </c>
      <c r="V178" t="s">
        <v>69</v>
      </c>
      <c r="W178">
        <v>13190201</v>
      </c>
      <c r="X178" t="s">
        <v>70</v>
      </c>
      <c r="Y178">
        <v>31</v>
      </c>
      <c r="Z178" t="s">
        <v>69</v>
      </c>
      <c r="AA178">
        <v>31</v>
      </c>
      <c r="AB178" t="s">
        <v>69</v>
      </c>
      <c r="AC178">
        <v>1</v>
      </c>
      <c r="AD178">
        <v>15497</v>
      </c>
      <c r="AE178" s="1">
        <v>44949.731944444444</v>
      </c>
      <c r="AF178">
        <v>15497</v>
      </c>
      <c r="AG178" s="2">
        <v>44950.306944444441</v>
      </c>
      <c r="AH178">
        <v>412280</v>
      </c>
      <c r="AI178" t="s">
        <v>447</v>
      </c>
      <c r="AJ178">
        <v>1</v>
      </c>
      <c r="AK178" t="s">
        <v>99</v>
      </c>
      <c r="AL178" t="s">
        <v>67</v>
      </c>
      <c r="AM178">
        <v>890303093</v>
      </c>
      <c r="AN178" t="s">
        <v>62</v>
      </c>
      <c r="AO178">
        <v>821003143</v>
      </c>
      <c r="AP178" t="s">
        <v>67</v>
      </c>
      <c r="AQ178">
        <v>821003143</v>
      </c>
      <c r="AR178" t="s">
        <v>72</v>
      </c>
      <c r="AU178">
        <v>94537770</v>
      </c>
      <c r="AV178" t="s">
        <v>448</v>
      </c>
      <c r="AY178">
        <v>0</v>
      </c>
      <c r="AZ178">
        <v>0</v>
      </c>
      <c r="BA178">
        <v>0</v>
      </c>
      <c r="BB178">
        <v>0</v>
      </c>
      <c r="BC178">
        <v>0</v>
      </c>
      <c r="BD178">
        <v>0</v>
      </c>
      <c r="BE178">
        <v>0</v>
      </c>
      <c r="BF178">
        <v>0</v>
      </c>
      <c r="BG178">
        <v>412280</v>
      </c>
      <c r="BH178">
        <v>0</v>
      </c>
      <c r="BI178">
        <v>0</v>
      </c>
      <c r="BJ178">
        <v>412280</v>
      </c>
    </row>
    <row r="179" spans="1:62" x14ac:dyDescent="0.25">
      <c r="A179">
        <v>112</v>
      </c>
      <c r="B179">
        <v>890303093</v>
      </c>
      <c r="C179" t="s">
        <v>62</v>
      </c>
      <c r="D179" t="s">
        <v>63</v>
      </c>
      <c r="E179">
        <v>2003557</v>
      </c>
      <c r="F179" t="s">
        <v>449</v>
      </c>
      <c r="G179" s="2">
        <v>44925.578472222223</v>
      </c>
      <c r="H179" t="s">
        <v>65</v>
      </c>
      <c r="I179">
        <v>2</v>
      </c>
      <c r="J179" t="s">
        <v>65</v>
      </c>
      <c r="K179">
        <v>2</v>
      </c>
      <c r="L179" t="s">
        <v>96</v>
      </c>
      <c r="M179" s="2">
        <v>44925.578472222223</v>
      </c>
      <c r="N179">
        <v>221</v>
      </c>
      <c r="O179">
        <v>1322097</v>
      </c>
      <c r="P179">
        <v>1322097</v>
      </c>
      <c r="Q179">
        <v>112</v>
      </c>
      <c r="R179" t="s">
        <v>67</v>
      </c>
      <c r="S179">
        <v>890303093</v>
      </c>
      <c r="T179" t="s">
        <v>62</v>
      </c>
      <c r="U179" t="s">
        <v>68</v>
      </c>
      <c r="V179" t="s">
        <v>69</v>
      </c>
      <c r="W179">
        <v>13190201</v>
      </c>
      <c r="X179" t="s">
        <v>70</v>
      </c>
      <c r="Y179">
        <v>31</v>
      </c>
      <c r="Z179" t="s">
        <v>69</v>
      </c>
      <c r="AA179">
        <v>31</v>
      </c>
      <c r="AB179" t="s">
        <v>69</v>
      </c>
      <c r="AC179">
        <v>1</v>
      </c>
      <c r="AD179">
        <v>15497</v>
      </c>
      <c r="AE179" s="1">
        <v>44949.731944444444</v>
      </c>
      <c r="AF179">
        <v>15497</v>
      </c>
      <c r="AG179" s="2">
        <v>44950.306944444441</v>
      </c>
      <c r="AH179">
        <v>1322097</v>
      </c>
      <c r="AI179" t="s">
        <v>450</v>
      </c>
      <c r="AJ179">
        <v>1</v>
      </c>
      <c r="AK179" t="s">
        <v>99</v>
      </c>
      <c r="AL179" t="s">
        <v>67</v>
      </c>
      <c r="AM179">
        <v>890303093</v>
      </c>
      <c r="AN179" t="s">
        <v>62</v>
      </c>
      <c r="AO179">
        <v>821003143</v>
      </c>
      <c r="AP179" t="s">
        <v>67</v>
      </c>
      <c r="AQ179">
        <v>821003143</v>
      </c>
      <c r="AR179" t="s">
        <v>72</v>
      </c>
      <c r="AU179">
        <v>94283006</v>
      </c>
      <c r="AV179" t="s">
        <v>202</v>
      </c>
      <c r="AY179">
        <v>0</v>
      </c>
      <c r="AZ179">
        <v>0</v>
      </c>
      <c r="BA179">
        <v>0</v>
      </c>
      <c r="BB179">
        <v>0</v>
      </c>
      <c r="BC179">
        <v>0</v>
      </c>
      <c r="BD179">
        <v>0</v>
      </c>
      <c r="BE179">
        <v>0</v>
      </c>
      <c r="BF179">
        <v>0</v>
      </c>
      <c r="BG179">
        <v>1322097</v>
      </c>
      <c r="BH179">
        <v>0</v>
      </c>
      <c r="BI179">
        <v>0</v>
      </c>
      <c r="BJ179">
        <v>1322097</v>
      </c>
    </row>
    <row r="180" spans="1:62" x14ac:dyDescent="0.25">
      <c r="A180">
        <v>112</v>
      </c>
      <c r="B180">
        <v>890303093</v>
      </c>
      <c r="C180" t="s">
        <v>62</v>
      </c>
      <c r="D180" t="s">
        <v>63</v>
      </c>
      <c r="E180">
        <v>2003558</v>
      </c>
      <c r="F180" t="s">
        <v>451</v>
      </c>
      <c r="G180" s="2">
        <v>44925.578472222223</v>
      </c>
      <c r="H180" t="s">
        <v>65</v>
      </c>
      <c r="I180">
        <v>2</v>
      </c>
      <c r="J180" t="s">
        <v>65</v>
      </c>
      <c r="K180">
        <v>2</v>
      </c>
      <c r="L180" t="s">
        <v>96</v>
      </c>
      <c r="M180" s="2">
        <v>44925.578472222223</v>
      </c>
      <c r="N180">
        <v>221</v>
      </c>
      <c r="O180">
        <v>87702</v>
      </c>
      <c r="P180">
        <v>87702</v>
      </c>
      <c r="Q180">
        <v>112</v>
      </c>
      <c r="R180" t="s">
        <v>67</v>
      </c>
      <c r="S180">
        <v>890303093</v>
      </c>
      <c r="T180" t="s">
        <v>62</v>
      </c>
      <c r="U180" t="s">
        <v>68</v>
      </c>
      <c r="V180" t="s">
        <v>69</v>
      </c>
      <c r="W180">
        <v>13190201</v>
      </c>
      <c r="X180" t="s">
        <v>70</v>
      </c>
      <c r="Y180">
        <v>3102</v>
      </c>
      <c r="Z180" t="s">
        <v>157</v>
      </c>
      <c r="AA180">
        <v>31</v>
      </c>
      <c r="AB180" t="s">
        <v>69</v>
      </c>
      <c r="AC180">
        <v>1</v>
      </c>
      <c r="AD180">
        <v>15498</v>
      </c>
      <c r="AE180" s="1">
        <v>44949.73333333333</v>
      </c>
      <c r="AF180">
        <v>15498</v>
      </c>
      <c r="AG180" s="2">
        <v>44950.311111111114</v>
      </c>
      <c r="AH180">
        <v>87702</v>
      </c>
      <c r="AI180" t="s">
        <v>452</v>
      </c>
      <c r="AJ180">
        <v>1</v>
      </c>
      <c r="AK180" t="s">
        <v>99</v>
      </c>
      <c r="AL180" t="s">
        <v>67</v>
      </c>
      <c r="AM180">
        <v>890303093</v>
      </c>
      <c r="AN180" t="s">
        <v>62</v>
      </c>
      <c r="AO180">
        <v>821003143</v>
      </c>
      <c r="AP180" t="s">
        <v>67</v>
      </c>
      <c r="AQ180">
        <v>821003143</v>
      </c>
      <c r="AR180" t="s">
        <v>72</v>
      </c>
      <c r="AU180">
        <v>94283006</v>
      </c>
      <c r="AV180" t="s">
        <v>202</v>
      </c>
      <c r="AY180">
        <v>0</v>
      </c>
      <c r="AZ180">
        <v>0</v>
      </c>
      <c r="BA180">
        <v>0</v>
      </c>
      <c r="BB180">
        <v>0</v>
      </c>
      <c r="BC180">
        <v>0</v>
      </c>
      <c r="BD180">
        <v>0</v>
      </c>
      <c r="BE180">
        <v>0</v>
      </c>
      <c r="BF180">
        <v>0</v>
      </c>
      <c r="BG180">
        <v>87702</v>
      </c>
      <c r="BH180">
        <v>0</v>
      </c>
      <c r="BI180">
        <v>0</v>
      </c>
      <c r="BJ180">
        <v>87702</v>
      </c>
    </row>
    <row r="181" spans="1:62" x14ac:dyDescent="0.25">
      <c r="A181">
        <v>112</v>
      </c>
      <c r="B181">
        <v>890303093</v>
      </c>
      <c r="C181" t="s">
        <v>62</v>
      </c>
      <c r="D181" t="s">
        <v>63</v>
      </c>
      <c r="E181">
        <v>2003578</v>
      </c>
      <c r="F181" t="s">
        <v>453</v>
      </c>
      <c r="G181" s="2">
        <v>44925.620833333334</v>
      </c>
      <c r="H181" t="s">
        <v>65</v>
      </c>
      <c r="I181">
        <v>2</v>
      </c>
      <c r="J181" t="s">
        <v>65</v>
      </c>
      <c r="K181">
        <v>2</v>
      </c>
      <c r="L181" t="s">
        <v>96</v>
      </c>
      <c r="M181" s="2">
        <v>44925.620833333334</v>
      </c>
      <c r="N181">
        <v>221</v>
      </c>
      <c r="O181">
        <v>126141</v>
      </c>
      <c r="P181">
        <v>126141</v>
      </c>
      <c r="Q181">
        <v>112</v>
      </c>
      <c r="R181" t="s">
        <v>67</v>
      </c>
      <c r="S181">
        <v>890303093</v>
      </c>
      <c r="T181" t="s">
        <v>62</v>
      </c>
      <c r="U181" t="s">
        <v>68</v>
      </c>
      <c r="V181" t="s">
        <v>69</v>
      </c>
      <c r="W181">
        <v>13190201</v>
      </c>
      <c r="X181" t="s">
        <v>70</v>
      </c>
      <c r="Y181">
        <v>31</v>
      </c>
      <c r="Z181" t="s">
        <v>69</v>
      </c>
      <c r="AA181">
        <v>31</v>
      </c>
      <c r="AB181" t="s">
        <v>69</v>
      </c>
      <c r="AC181">
        <v>1</v>
      </c>
      <c r="AD181">
        <v>15497</v>
      </c>
      <c r="AE181" s="1">
        <v>44949.731944444444</v>
      </c>
      <c r="AF181">
        <v>15497</v>
      </c>
      <c r="AG181" s="2">
        <v>44950.306944444441</v>
      </c>
      <c r="AH181">
        <v>126141</v>
      </c>
      <c r="AI181" t="s">
        <v>454</v>
      </c>
      <c r="AJ181">
        <v>1</v>
      </c>
      <c r="AK181" t="s">
        <v>99</v>
      </c>
      <c r="AL181" t="s">
        <v>67</v>
      </c>
      <c r="AM181">
        <v>890303093</v>
      </c>
      <c r="AN181" t="s">
        <v>62</v>
      </c>
      <c r="AO181">
        <v>821003143</v>
      </c>
      <c r="AP181" t="s">
        <v>67</v>
      </c>
      <c r="AQ181">
        <v>821003143</v>
      </c>
      <c r="AR181" t="s">
        <v>72</v>
      </c>
      <c r="AU181">
        <v>1113304834</v>
      </c>
      <c r="AV181" t="s">
        <v>233</v>
      </c>
      <c r="AY181">
        <v>0</v>
      </c>
      <c r="AZ181">
        <v>0</v>
      </c>
      <c r="BA181">
        <v>0</v>
      </c>
      <c r="BB181">
        <v>0</v>
      </c>
      <c r="BC181">
        <v>0</v>
      </c>
      <c r="BD181">
        <v>0</v>
      </c>
      <c r="BE181">
        <v>0</v>
      </c>
      <c r="BF181">
        <v>0</v>
      </c>
      <c r="BG181">
        <v>126141</v>
      </c>
      <c r="BH181">
        <v>0</v>
      </c>
      <c r="BI181">
        <v>0</v>
      </c>
      <c r="BJ181">
        <v>126141</v>
      </c>
    </row>
    <row r="182" spans="1:62" x14ac:dyDescent="0.25">
      <c r="A182">
        <v>112</v>
      </c>
      <c r="B182">
        <v>890303093</v>
      </c>
      <c r="C182" t="s">
        <v>62</v>
      </c>
      <c r="D182" t="s">
        <v>63</v>
      </c>
      <c r="E182">
        <v>2003579</v>
      </c>
      <c r="F182" t="s">
        <v>455</v>
      </c>
      <c r="G182" s="2">
        <v>44925.620833333334</v>
      </c>
      <c r="H182" t="s">
        <v>65</v>
      </c>
      <c r="I182">
        <v>2</v>
      </c>
      <c r="J182" t="s">
        <v>65</v>
      </c>
      <c r="K182">
        <v>2</v>
      </c>
      <c r="L182" t="s">
        <v>96</v>
      </c>
      <c r="M182" s="2">
        <v>44925.620833333334</v>
      </c>
      <c r="N182">
        <v>221</v>
      </c>
      <c r="O182">
        <v>87702</v>
      </c>
      <c r="P182">
        <v>87702</v>
      </c>
      <c r="Q182">
        <v>112</v>
      </c>
      <c r="R182" t="s">
        <v>67</v>
      </c>
      <c r="S182">
        <v>890303093</v>
      </c>
      <c r="T182" t="s">
        <v>62</v>
      </c>
      <c r="U182" t="s">
        <v>68</v>
      </c>
      <c r="V182" t="s">
        <v>69</v>
      </c>
      <c r="W182">
        <v>13190201</v>
      </c>
      <c r="X182" t="s">
        <v>70</v>
      </c>
      <c r="Y182">
        <v>3102</v>
      </c>
      <c r="Z182" t="s">
        <v>157</v>
      </c>
      <c r="AA182">
        <v>31</v>
      </c>
      <c r="AB182" t="s">
        <v>69</v>
      </c>
      <c r="AC182">
        <v>1</v>
      </c>
      <c r="AD182">
        <v>15498</v>
      </c>
      <c r="AE182" s="1">
        <v>44949.73333333333</v>
      </c>
      <c r="AF182">
        <v>15498</v>
      </c>
      <c r="AG182" s="2">
        <v>44950.311111111114</v>
      </c>
      <c r="AH182">
        <v>87702</v>
      </c>
      <c r="AI182" t="s">
        <v>456</v>
      </c>
      <c r="AJ182">
        <v>1</v>
      </c>
      <c r="AK182" t="s">
        <v>99</v>
      </c>
      <c r="AL182" t="s">
        <v>67</v>
      </c>
      <c r="AM182">
        <v>890303093</v>
      </c>
      <c r="AN182" t="s">
        <v>62</v>
      </c>
      <c r="AO182">
        <v>821003143</v>
      </c>
      <c r="AP182" t="s">
        <v>67</v>
      </c>
      <c r="AQ182">
        <v>821003143</v>
      </c>
      <c r="AR182" t="s">
        <v>72</v>
      </c>
      <c r="AU182">
        <v>1113304834</v>
      </c>
      <c r="AV182" t="s">
        <v>233</v>
      </c>
      <c r="AY182">
        <v>0</v>
      </c>
      <c r="AZ182">
        <v>0</v>
      </c>
      <c r="BA182">
        <v>0</v>
      </c>
      <c r="BB182">
        <v>0</v>
      </c>
      <c r="BC182">
        <v>0</v>
      </c>
      <c r="BD182">
        <v>0</v>
      </c>
      <c r="BE182">
        <v>0</v>
      </c>
      <c r="BF182">
        <v>0</v>
      </c>
      <c r="BG182">
        <v>87702</v>
      </c>
      <c r="BH182">
        <v>0</v>
      </c>
      <c r="BI182">
        <v>0</v>
      </c>
      <c r="BJ182">
        <v>87702</v>
      </c>
    </row>
    <row r="183" spans="1:62" x14ac:dyDescent="0.25">
      <c r="A183">
        <v>112</v>
      </c>
      <c r="B183">
        <v>890303093</v>
      </c>
      <c r="C183" t="s">
        <v>62</v>
      </c>
      <c r="D183" t="s">
        <v>63</v>
      </c>
      <c r="E183">
        <v>2005140</v>
      </c>
      <c r="F183" t="s">
        <v>457</v>
      </c>
      <c r="G183" s="2">
        <v>44930.486111111109</v>
      </c>
      <c r="H183" t="s">
        <v>65</v>
      </c>
      <c r="I183">
        <v>2</v>
      </c>
      <c r="J183" t="s">
        <v>65</v>
      </c>
      <c r="K183">
        <v>2</v>
      </c>
      <c r="L183" t="s">
        <v>96</v>
      </c>
      <c r="M183" s="2">
        <v>44930.486111111109</v>
      </c>
      <c r="N183">
        <v>217</v>
      </c>
      <c r="O183">
        <v>40200</v>
      </c>
      <c r="P183">
        <v>36100</v>
      </c>
      <c r="Q183">
        <v>112</v>
      </c>
      <c r="R183" t="s">
        <v>67</v>
      </c>
      <c r="S183">
        <v>890303093</v>
      </c>
      <c r="T183" t="s">
        <v>62</v>
      </c>
      <c r="U183" t="s">
        <v>68</v>
      </c>
      <c r="V183" t="s">
        <v>69</v>
      </c>
      <c r="W183">
        <v>13190201</v>
      </c>
      <c r="X183" t="s">
        <v>70</v>
      </c>
      <c r="Y183">
        <v>31</v>
      </c>
      <c r="Z183" t="s">
        <v>69</v>
      </c>
      <c r="AA183">
        <v>31</v>
      </c>
      <c r="AB183" t="s">
        <v>69</v>
      </c>
      <c r="AC183">
        <v>1</v>
      </c>
      <c r="AD183">
        <v>15562</v>
      </c>
      <c r="AE183" s="1">
        <v>44965.62777777778</v>
      </c>
      <c r="AF183">
        <v>15562</v>
      </c>
      <c r="AG183" s="2">
        <v>44970.435416666667</v>
      </c>
      <c r="AH183">
        <v>36100</v>
      </c>
      <c r="AI183" t="s">
        <v>458</v>
      </c>
      <c r="AJ183">
        <v>1</v>
      </c>
      <c r="AK183" t="s">
        <v>99</v>
      </c>
      <c r="AL183" t="s">
        <v>67</v>
      </c>
      <c r="AM183">
        <v>890303093</v>
      </c>
      <c r="AN183" t="s">
        <v>62</v>
      </c>
      <c r="AO183">
        <v>821003143</v>
      </c>
      <c r="AP183" t="s">
        <v>67</v>
      </c>
      <c r="AQ183">
        <v>821003143</v>
      </c>
      <c r="AR183" t="s">
        <v>72</v>
      </c>
      <c r="AU183">
        <v>38757433</v>
      </c>
      <c r="AV183" t="s">
        <v>306</v>
      </c>
      <c r="AY183">
        <v>0</v>
      </c>
      <c r="AZ183">
        <v>0</v>
      </c>
      <c r="BA183">
        <v>0</v>
      </c>
      <c r="BB183">
        <v>0</v>
      </c>
      <c r="BC183">
        <v>0</v>
      </c>
      <c r="BD183">
        <v>0</v>
      </c>
      <c r="BE183">
        <v>0</v>
      </c>
      <c r="BF183">
        <v>0</v>
      </c>
      <c r="BG183">
        <v>36100</v>
      </c>
      <c r="BH183">
        <v>0</v>
      </c>
      <c r="BI183">
        <v>0</v>
      </c>
      <c r="BJ183">
        <v>36100</v>
      </c>
    </row>
    <row r="184" spans="1:62" x14ac:dyDescent="0.25">
      <c r="A184">
        <v>112</v>
      </c>
      <c r="B184">
        <v>890303093</v>
      </c>
      <c r="C184" t="s">
        <v>62</v>
      </c>
      <c r="D184" t="s">
        <v>63</v>
      </c>
      <c r="E184">
        <v>2005158</v>
      </c>
      <c r="F184" t="s">
        <v>459</v>
      </c>
      <c r="G184" s="2">
        <v>44930.525000000001</v>
      </c>
      <c r="H184" t="s">
        <v>65</v>
      </c>
      <c r="I184">
        <v>2</v>
      </c>
      <c r="J184" t="s">
        <v>65</v>
      </c>
      <c r="K184">
        <v>2</v>
      </c>
      <c r="L184" t="s">
        <v>96</v>
      </c>
      <c r="M184" s="2">
        <v>44930.525000000001</v>
      </c>
      <c r="N184">
        <v>216</v>
      </c>
      <c r="O184">
        <v>396428</v>
      </c>
      <c r="P184">
        <v>396428</v>
      </c>
      <c r="Q184">
        <v>112</v>
      </c>
      <c r="R184" t="s">
        <v>67</v>
      </c>
      <c r="S184">
        <v>890303093</v>
      </c>
      <c r="T184" t="s">
        <v>62</v>
      </c>
      <c r="U184" t="s">
        <v>68</v>
      </c>
      <c r="V184" t="s">
        <v>69</v>
      </c>
      <c r="W184">
        <v>13190201</v>
      </c>
      <c r="X184" t="s">
        <v>70</v>
      </c>
      <c r="Y184">
        <v>31</v>
      </c>
      <c r="Z184" t="s">
        <v>69</v>
      </c>
      <c r="AA184">
        <v>31</v>
      </c>
      <c r="AB184" t="s">
        <v>69</v>
      </c>
      <c r="AC184">
        <v>1</v>
      </c>
      <c r="AD184">
        <v>15562</v>
      </c>
      <c r="AE184" s="1">
        <v>44965.62777777778</v>
      </c>
      <c r="AF184">
        <v>15562</v>
      </c>
      <c r="AG184" s="2">
        <v>44970.435416666667</v>
      </c>
      <c r="AH184">
        <v>396428</v>
      </c>
      <c r="AI184" t="s">
        <v>460</v>
      </c>
      <c r="AJ184">
        <v>1</v>
      </c>
      <c r="AK184" t="s">
        <v>99</v>
      </c>
      <c r="AL184" t="s">
        <v>67</v>
      </c>
      <c r="AM184">
        <v>890303093</v>
      </c>
      <c r="AN184" t="s">
        <v>62</v>
      </c>
      <c r="AO184">
        <v>821003143</v>
      </c>
      <c r="AP184" t="s">
        <v>67</v>
      </c>
      <c r="AQ184">
        <v>821003143</v>
      </c>
      <c r="AR184" t="s">
        <v>72</v>
      </c>
      <c r="AU184">
        <v>1225090253</v>
      </c>
      <c r="AV184" t="s">
        <v>148</v>
      </c>
      <c r="AY184">
        <v>0</v>
      </c>
      <c r="AZ184">
        <v>0</v>
      </c>
      <c r="BA184">
        <v>0</v>
      </c>
      <c r="BB184">
        <v>0</v>
      </c>
      <c r="BC184">
        <v>0</v>
      </c>
      <c r="BD184">
        <v>0</v>
      </c>
      <c r="BE184">
        <v>0</v>
      </c>
      <c r="BF184">
        <v>0</v>
      </c>
      <c r="BG184">
        <v>396428</v>
      </c>
      <c r="BH184">
        <v>0</v>
      </c>
      <c r="BI184">
        <v>0</v>
      </c>
      <c r="BJ184">
        <v>396428</v>
      </c>
    </row>
    <row r="185" spans="1:62" x14ac:dyDescent="0.25">
      <c r="A185">
        <v>112</v>
      </c>
      <c r="B185">
        <v>890303093</v>
      </c>
      <c r="C185" t="s">
        <v>62</v>
      </c>
      <c r="D185" t="s">
        <v>63</v>
      </c>
      <c r="E185">
        <v>2008560</v>
      </c>
      <c r="F185" t="s">
        <v>461</v>
      </c>
      <c r="G185" s="2">
        <v>44938.356249999997</v>
      </c>
      <c r="H185" t="s">
        <v>65</v>
      </c>
      <c r="I185">
        <v>2</v>
      </c>
      <c r="J185" t="s">
        <v>65</v>
      </c>
      <c r="K185">
        <v>2</v>
      </c>
      <c r="L185" t="s">
        <v>96</v>
      </c>
      <c r="M185" s="2">
        <v>44938.356249999997</v>
      </c>
      <c r="N185">
        <v>209</v>
      </c>
      <c r="O185">
        <v>46400</v>
      </c>
      <c r="P185">
        <v>42300</v>
      </c>
      <c r="Q185">
        <v>112</v>
      </c>
      <c r="R185" t="s">
        <v>67</v>
      </c>
      <c r="S185">
        <v>890303093</v>
      </c>
      <c r="T185" t="s">
        <v>62</v>
      </c>
      <c r="U185" t="s">
        <v>68</v>
      </c>
      <c r="V185" t="s">
        <v>69</v>
      </c>
      <c r="W185">
        <v>13190201</v>
      </c>
      <c r="X185" t="s">
        <v>70</v>
      </c>
      <c r="Y185">
        <v>31</v>
      </c>
      <c r="Z185" t="s">
        <v>69</v>
      </c>
      <c r="AA185">
        <v>31</v>
      </c>
      <c r="AB185" t="s">
        <v>69</v>
      </c>
      <c r="AC185">
        <v>1</v>
      </c>
      <c r="AD185">
        <v>15562</v>
      </c>
      <c r="AE185" s="1">
        <v>44965.62777777778</v>
      </c>
      <c r="AF185">
        <v>15562</v>
      </c>
      <c r="AG185" s="2">
        <v>44970.435416666667</v>
      </c>
      <c r="AH185">
        <v>42300</v>
      </c>
      <c r="AI185" t="s">
        <v>462</v>
      </c>
      <c r="AJ185">
        <v>1</v>
      </c>
      <c r="AK185" t="s">
        <v>99</v>
      </c>
      <c r="AL185" t="s">
        <v>67</v>
      </c>
      <c r="AM185">
        <v>890303093</v>
      </c>
      <c r="AN185" t="s">
        <v>62</v>
      </c>
      <c r="AO185">
        <v>821003143</v>
      </c>
      <c r="AP185" t="s">
        <v>67</v>
      </c>
      <c r="AQ185">
        <v>821003143</v>
      </c>
      <c r="AR185" t="s">
        <v>72</v>
      </c>
      <c r="AU185">
        <v>1113311038</v>
      </c>
      <c r="AV185" t="s">
        <v>301</v>
      </c>
      <c r="AY185">
        <v>0</v>
      </c>
      <c r="AZ185">
        <v>0</v>
      </c>
      <c r="BA185">
        <v>0</v>
      </c>
      <c r="BB185">
        <v>0</v>
      </c>
      <c r="BC185">
        <v>0</v>
      </c>
      <c r="BD185">
        <v>0</v>
      </c>
      <c r="BE185">
        <v>0</v>
      </c>
      <c r="BF185">
        <v>0</v>
      </c>
      <c r="BG185">
        <v>42300</v>
      </c>
      <c r="BH185">
        <v>0</v>
      </c>
      <c r="BI185">
        <v>0</v>
      </c>
      <c r="BJ185">
        <v>42300</v>
      </c>
    </row>
    <row r="186" spans="1:62" x14ac:dyDescent="0.25">
      <c r="A186">
        <v>112</v>
      </c>
      <c r="B186">
        <v>890303093</v>
      </c>
      <c r="C186" t="s">
        <v>62</v>
      </c>
      <c r="D186" t="s">
        <v>63</v>
      </c>
      <c r="E186">
        <v>2012715</v>
      </c>
      <c r="F186" t="s">
        <v>463</v>
      </c>
      <c r="G186" s="2">
        <v>44945.545138888891</v>
      </c>
      <c r="H186" t="s">
        <v>65</v>
      </c>
      <c r="I186">
        <v>2</v>
      </c>
      <c r="J186" t="s">
        <v>65</v>
      </c>
      <c r="K186">
        <v>2</v>
      </c>
      <c r="L186" t="s">
        <v>96</v>
      </c>
      <c r="M186" s="2">
        <v>44945.545138888891</v>
      </c>
      <c r="N186">
        <v>201</v>
      </c>
      <c r="O186">
        <v>6960</v>
      </c>
      <c r="P186">
        <v>6960</v>
      </c>
      <c r="Q186">
        <v>112</v>
      </c>
      <c r="R186" t="s">
        <v>67</v>
      </c>
      <c r="S186">
        <v>890303093</v>
      </c>
      <c r="T186" t="s">
        <v>62</v>
      </c>
      <c r="U186" t="s">
        <v>68</v>
      </c>
      <c r="V186" t="s">
        <v>69</v>
      </c>
      <c r="W186">
        <v>13190201</v>
      </c>
      <c r="X186" t="s">
        <v>70</v>
      </c>
      <c r="Y186">
        <v>31</v>
      </c>
      <c r="Z186" t="s">
        <v>69</v>
      </c>
      <c r="AA186">
        <v>31</v>
      </c>
      <c r="AB186" t="s">
        <v>69</v>
      </c>
      <c r="AC186">
        <v>1</v>
      </c>
      <c r="AD186">
        <v>15562</v>
      </c>
      <c r="AE186" s="1">
        <v>44965.62777777778</v>
      </c>
      <c r="AF186">
        <v>15562</v>
      </c>
      <c r="AG186" s="2">
        <v>44970.435416666667</v>
      </c>
      <c r="AH186">
        <v>6960</v>
      </c>
      <c r="AI186" t="s">
        <v>464</v>
      </c>
      <c r="AJ186">
        <v>1</v>
      </c>
      <c r="AK186" t="s">
        <v>99</v>
      </c>
      <c r="AL186" t="s">
        <v>67</v>
      </c>
      <c r="AM186">
        <v>890303093</v>
      </c>
      <c r="AN186" t="s">
        <v>62</v>
      </c>
      <c r="AO186">
        <v>821003143</v>
      </c>
      <c r="AP186" t="s">
        <v>67</v>
      </c>
      <c r="AQ186">
        <v>821003143</v>
      </c>
      <c r="AR186" t="s">
        <v>72</v>
      </c>
      <c r="AU186">
        <v>29820322</v>
      </c>
      <c r="AV186" t="s">
        <v>355</v>
      </c>
      <c r="AY186">
        <v>0</v>
      </c>
      <c r="AZ186">
        <v>0</v>
      </c>
      <c r="BA186">
        <v>0</v>
      </c>
      <c r="BB186">
        <v>0</v>
      </c>
      <c r="BC186">
        <v>0</v>
      </c>
      <c r="BD186">
        <v>0</v>
      </c>
      <c r="BE186">
        <v>0</v>
      </c>
      <c r="BF186">
        <v>0</v>
      </c>
      <c r="BG186">
        <v>6960</v>
      </c>
      <c r="BH186">
        <v>0</v>
      </c>
      <c r="BI186">
        <v>0</v>
      </c>
      <c r="BJ186">
        <v>6960</v>
      </c>
    </row>
    <row r="187" spans="1:62" x14ac:dyDescent="0.25">
      <c r="A187">
        <v>112</v>
      </c>
      <c r="B187">
        <v>890303093</v>
      </c>
      <c r="C187" t="s">
        <v>62</v>
      </c>
      <c r="D187" t="s">
        <v>63</v>
      </c>
      <c r="E187">
        <v>2012728</v>
      </c>
      <c r="F187" t="s">
        <v>465</v>
      </c>
      <c r="G187" s="2">
        <v>44945.558333333334</v>
      </c>
      <c r="H187" t="s">
        <v>65</v>
      </c>
      <c r="I187">
        <v>2</v>
      </c>
      <c r="J187" t="s">
        <v>65</v>
      </c>
      <c r="K187">
        <v>2</v>
      </c>
      <c r="L187" t="s">
        <v>96</v>
      </c>
      <c r="M187" s="2">
        <v>44945.558333333334</v>
      </c>
      <c r="N187">
        <v>201</v>
      </c>
      <c r="O187">
        <v>177413</v>
      </c>
      <c r="P187">
        <v>177413</v>
      </c>
      <c r="Q187">
        <v>112</v>
      </c>
      <c r="R187" t="s">
        <v>67</v>
      </c>
      <c r="S187">
        <v>890303093</v>
      </c>
      <c r="T187" t="s">
        <v>62</v>
      </c>
      <c r="U187" t="s">
        <v>68</v>
      </c>
      <c r="V187" t="s">
        <v>69</v>
      </c>
      <c r="W187">
        <v>13190201</v>
      </c>
      <c r="X187" t="s">
        <v>70</v>
      </c>
      <c r="Y187">
        <v>31</v>
      </c>
      <c r="Z187" t="s">
        <v>69</v>
      </c>
      <c r="AA187">
        <v>31</v>
      </c>
      <c r="AB187" t="s">
        <v>69</v>
      </c>
      <c r="AC187">
        <v>1</v>
      </c>
      <c r="AD187">
        <v>15562</v>
      </c>
      <c r="AE187" s="1">
        <v>44965.62777777778</v>
      </c>
      <c r="AF187">
        <v>15562</v>
      </c>
      <c r="AG187" s="2">
        <v>44970.435416666667</v>
      </c>
      <c r="AH187">
        <v>177413</v>
      </c>
      <c r="AI187" t="s">
        <v>466</v>
      </c>
      <c r="AJ187">
        <v>1</v>
      </c>
      <c r="AK187" t="s">
        <v>99</v>
      </c>
      <c r="AL187" t="s">
        <v>67</v>
      </c>
      <c r="AM187">
        <v>890303093</v>
      </c>
      <c r="AN187" t="s">
        <v>62</v>
      </c>
      <c r="AO187">
        <v>821003143</v>
      </c>
      <c r="AP187" t="s">
        <v>67</v>
      </c>
      <c r="AQ187">
        <v>821003143</v>
      </c>
      <c r="AR187" t="s">
        <v>72</v>
      </c>
      <c r="AU187">
        <v>1113304834</v>
      </c>
      <c r="AV187" t="s">
        <v>233</v>
      </c>
      <c r="AY187">
        <v>0</v>
      </c>
      <c r="AZ187">
        <v>0</v>
      </c>
      <c r="BA187">
        <v>0</v>
      </c>
      <c r="BB187">
        <v>0</v>
      </c>
      <c r="BC187">
        <v>0</v>
      </c>
      <c r="BD187">
        <v>0</v>
      </c>
      <c r="BE187">
        <v>0</v>
      </c>
      <c r="BF187">
        <v>0</v>
      </c>
      <c r="BG187">
        <v>177413</v>
      </c>
      <c r="BH187">
        <v>0</v>
      </c>
      <c r="BI187">
        <v>0</v>
      </c>
      <c r="BJ187">
        <v>177413</v>
      </c>
    </row>
    <row r="188" spans="1:62" x14ac:dyDescent="0.25">
      <c r="A188">
        <v>112</v>
      </c>
      <c r="B188">
        <v>890303093</v>
      </c>
      <c r="C188" t="s">
        <v>62</v>
      </c>
      <c r="D188" t="s">
        <v>63</v>
      </c>
      <c r="E188">
        <v>2013014</v>
      </c>
      <c r="F188" t="s">
        <v>467</v>
      </c>
      <c r="G188" s="2">
        <v>44946.086805555555</v>
      </c>
      <c r="H188" t="s">
        <v>65</v>
      </c>
      <c r="I188">
        <v>2</v>
      </c>
      <c r="J188" t="s">
        <v>65</v>
      </c>
      <c r="K188">
        <v>2</v>
      </c>
      <c r="L188" t="s">
        <v>96</v>
      </c>
      <c r="M188" s="2">
        <v>44946.086805555555</v>
      </c>
      <c r="N188">
        <v>201</v>
      </c>
      <c r="O188">
        <v>231422</v>
      </c>
      <c r="P188">
        <v>231422</v>
      </c>
      <c r="Q188">
        <v>112</v>
      </c>
      <c r="R188" t="s">
        <v>67</v>
      </c>
      <c r="S188">
        <v>890303093</v>
      </c>
      <c r="T188" t="s">
        <v>62</v>
      </c>
      <c r="U188" t="s">
        <v>68</v>
      </c>
      <c r="V188" t="s">
        <v>69</v>
      </c>
      <c r="W188">
        <v>13190201</v>
      </c>
      <c r="X188" t="s">
        <v>70</v>
      </c>
      <c r="Y188">
        <v>31</v>
      </c>
      <c r="Z188" t="s">
        <v>69</v>
      </c>
      <c r="AA188">
        <v>31</v>
      </c>
      <c r="AB188" t="s">
        <v>69</v>
      </c>
      <c r="AC188">
        <v>1</v>
      </c>
      <c r="AD188">
        <v>15562</v>
      </c>
      <c r="AE188" s="1">
        <v>44965.62777777778</v>
      </c>
      <c r="AF188">
        <v>15562</v>
      </c>
      <c r="AG188" s="2">
        <v>44970.435416666667</v>
      </c>
      <c r="AH188">
        <v>231422</v>
      </c>
      <c r="AI188" t="s">
        <v>468</v>
      </c>
      <c r="AJ188">
        <v>1</v>
      </c>
      <c r="AK188" t="s">
        <v>99</v>
      </c>
      <c r="AL188" t="s">
        <v>67</v>
      </c>
      <c r="AM188">
        <v>890303093</v>
      </c>
      <c r="AN188" t="s">
        <v>62</v>
      </c>
      <c r="AO188">
        <v>821003143</v>
      </c>
      <c r="AP188" t="s">
        <v>67</v>
      </c>
      <c r="AQ188">
        <v>821003143</v>
      </c>
      <c r="AR188" t="s">
        <v>72</v>
      </c>
      <c r="AU188">
        <v>1225090253</v>
      </c>
      <c r="AV188" t="s">
        <v>148</v>
      </c>
      <c r="AY188">
        <v>0</v>
      </c>
      <c r="AZ188">
        <v>0</v>
      </c>
      <c r="BA188">
        <v>0</v>
      </c>
      <c r="BB188">
        <v>0</v>
      </c>
      <c r="BC188">
        <v>0</v>
      </c>
      <c r="BD188">
        <v>0</v>
      </c>
      <c r="BE188">
        <v>0</v>
      </c>
      <c r="BF188">
        <v>0</v>
      </c>
      <c r="BG188">
        <v>231422</v>
      </c>
      <c r="BH188">
        <v>0</v>
      </c>
      <c r="BI188">
        <v>0</v>
      </c>
      <c r="BJ188">
        <v>231422</v>
      </c>
    </row>
    <row r="189" spans="1:62" x14ac:dyDescent="0.25">
      <c r="A189">
        <v>112</v>
      </c>
      <c r="B189">
        <v>890303093</v>
      </c>
      <c r="C189" t="s">
        <v>62</v>
      </c>
      <c r="D189" t="s">
        <v>63</v>
      </c>
      <c r="E189">
        <v>2014033</v>
      </c>
      <c r="F189" t="s">
        <v>469</v>
      </c>
      <c r="G189" s="2">
        <v>44948.034722222219</v>
      </c>
      <c r="H189" t="s">
        <v>65</v>
      </c>
      <c r="I189">
        <v>2</v>
      </c>
      <c r="J189" t="s">
        <v>65</v>
      </c>
      <c r="K189">
        <v>2</v>
      </c>
      <c r="L189" t="s">
        <v>96</v>
      </c>
      <c r="M189" s="2">
        <v>44948.034722222219</v>
      </c>
      <c r="N189">
        <v>199</v>
      </c>
      <c r="O189">
        <v>50398</v>
      </c>
      <c r="P189">
        <v>50398</v>
      </c>
      <c r="Q189">
        <v>112</v>
      </c>
      <c r="R189" t="s">
        <v>67</v>
      </c>
      <c r="S189">
        <v>890303093</v>
      </c>
      <c r="T189" t="s">
        <v>62</v>
      </c>
      <c r="U189" t="s">
        <v>68</v>
      </c>
      <c r="V189" t="s">
        <v>69</v>
      </c>
      <c r="W189">
        <v>13190201</v>
      </c>
      <c r="X189" t="s">
        <v>70</v>
      </c>
      <c r="Y189">
        <v>31</v>
      </c>
      <c r="Z189" t="s">
        <v>69</v>
      </c>
      <c r="AA189">
        <v>31</v>
      </c>
      <c r="AB189" t="s">
        <v>69</v>
      </c>
      <c r="AC189">
        <v>1</v>
      </c>
      <c r="AD189">
        <v>15562</v>
      </c>
      <c r="AE189" s="1">
        <v>44965.62777777778</v>
      </c>
      <c r="AF189">
        <v>15562</v>
      </c>
      <c r="AG189" s="2">
        <v>44970.435416666667</v>
      </c>
      <c r="AH189">
        <v>50398</v>
      </c>
      <c r="AI189" t="s">
        <v>470</v>
      </c>
      <c r="AJ189">
        <v>1</v>
      </c>
      <c r="AK189" t="s">
        <v>99</v>
      </c>
      <c r="AL189" t="s">
        <v>67</v>
      </c>
      <c r="AM189">
        <v>890303093</v>
      </c>
      <c r="AN189" t="s">
        <v>62</v>
      </c>
      <c r="AO189">
        <v>821003143</v>
      </c>
      <c r="AP189" t="s">
        <v>67</v>
      </c>
      <c r="AQ189">
        <v>821003143</v>
      </c>
      <c r="AR189" t="s">
        <v>72</v>
      </c>
      <c r="AU189">
        <v>1113304834</v>
      </c>
      <c r="AV189" t="s">
        <v>233</v>
      </c>
      <c r="AY189">
        <v>0</v>
      </c>
      <c r="AZ189">
        <v>0</v>
      </c>
      <c r="BA189">
        <v>0</v>
      </c>
      <c r="BB189">
        <v>0</v>
      </c>
      <c r="BC189">
        <v>0</v>
      </c>
      <c r="BD189">
        <v>0</v>
      </c>
      <c r="BE189">
        <v>0</v>
      </c>
      <c r="BF189">
        <v>0</v>
      </c>
      <c r="BG189">
        <v>50398</v>
      </c>
      <c r="BH189">
        <v>0</v>
      </c>
      <c r="BI189">
        <v>0</v>
      </c>
      <c r="BJ189">
        <v>50398</v>
      </c>
    </row>
    <row r="190" spans="1:62" x14ac:dyDescent="0.25">
      <c r="A190">
        <v>112</v>
      </c>
      <c r="B190">
        <v>890303093</v>
      </c>
      <c r="C190" t="s">
        <v>62</v>
      </c>
      <c r="D190" t="s">
        <v>63</v>
      </c>
      <c r="E190">
        <v>2017620</v>
      </c>
      <c r="F190" t="s">
        <v>471</v>
      </c>
      <c r="G190" s="2">
        <v>44953.445138888892</v>
      </c>
      <c r="H190" t="s">
        <v>65</v>
      </c>
      <c r="I190">
        <v>2</v>
      </c>
      <c r="J190" t="s">
        <v>65</v>
      </c>
      <c r="K190">
        <v>2</v>
      </c>
      <c r="L190" t="s">
        <v>96</v>
      </c>
      <c r="M190" s="2">
        <v>44953.445138888892</v>
      </c>
      <c r="N190">
        <v>194</v>
      </c>
      <c r="O190">
        <v>66893</v>
      </c>
      <c r="P190">
        <v>62793</v>
      </c>
      <c r="Q190">
        <v>112</v>
      </c>
      <c r="R190" t="s">
        <v>67</v>
      </c>
      <c r="S190">
        <v>890303093</v>
      </c>
      <c r="T190" t="s">
        <v>62</v>
      </c>
      <c r="U190" t="s">
        <v>68</v>
      </c>
      <c r="V190" t="s">
        <v>69</v>
      </c>
      <c r="W190">
        <v>13190201</v>
      </c>
      <c r="X190" t="s">
        <v>70</v>
      </c>
      <c r="Y190">
        <v>31</v>
      </c>
      <c r="Z190" t="s">
        <v>69</v>
      </c>
      <c r="AA190">
        <v>31</v>
      </c>
      <c r="AB190" t="s">
        <v>69</v>
      </c>
      <c r="AC190">
        <v>1</v>
      </c>
      <c r="AD190">
        <v>15562</v>
      </c>
      <c r="AE190" s="1">
        <v>44965.62777777778</v>
      </c>
      <c r="AF190">
        <v>15562</v>
      </c>
      <c r="AG190" s="2">
        <v>44970.435416666667</v>
      </c>
      <c r="AH190">
        <v>62793</v>
      </c>
      <c r="AI190" t="s">
        <v>472</v>
      </c>
      <c r="AJ190">
        <v>1</v>
      </c>
      <c r="AK190" t="s">
        <v>99</v>
      </c>
      <c r="AL190" t="s">
        <v>67</v>
      </c>
      <c r="AM190">
        <v>890303093</v>
      </c>
      <c r="AN190" t="s">
        <v>62</v>
      </c>
      <c r="AO190">
        <v>821003143</v>
      </c>
      <c r="AP190" t="s">
        <v>67</v>
      </c>
      <c r="AQ190">
        <v>821003143</v>
      </c>
      <c r="AR190" t="s">
        <v>72</v>
      </c>
      <c r="AU190">
        <v>29820968</v>
      </c>
      <c r="AV190" t="s">
        <v>372</v>
      </c>
      <c r="AY190">
        <v>0</v>
      </c>
      <c r="AZ190">
        <v>0</v>
      </c>
      <c r="BA190">
        <v>0</v>
      </c>
      <c r="BB190">
        <v>0</v>
      </c>
      <c r="BC190">
        <v>0</v>
      </c>
      <c r="BD190">
        <v>0</v>
      </c>
      <c r="BE190">
        <v>0</v>
      </c>
      <c r="BF190">
        <v>0</v>
      </c>
      <c r="BG190">
        <v>62793</v>
      </c>
      <c r="BH190">
        <v>0</v>
      </c>
      <c r="BI190">
        <v>0</v>
      </c>
      <c r="BJ190">
        <v>62793</v>
      </c>
    </row>
    <row r="191" spans="1:62" x14ac:dyDescent="0.25">
      <c r="A191">
        <v>112</v>
      </c>
      <c r="B191">
        <v>890303093</v>
      </c>
      <c r="C191" t="s">
        <v>62</v>
      </c>
      <c r="D191" t="s">
        <v>63</v>
      </c>
      <c r="E191">
        <v>2021945</v>
      </c>
      <c r="F191" t="s">
        <v>473</v>
      </c>
      <c r="G191" s="2">
        <v>44960.59375</v>
      </c>
      <c r="H191" t="s">
        <v>65</v>
      </c>
      <c r="I191">
        <v>2</v>
      </c>
      <c r="J191" t="s">
        <v>65</v>
      </c>
      <c r="K191">
        <v>2</v>
      </c>
      <c r="L191" t="s">
        <v>96</v>
      </c>
      <c r="M191" s="2">
        <v>44960.59375</v>
      </c>
      <c r="N191">
        <v>186</v>
      </c>
      <c r="O191">
        <v>932218</v>
      </c>
      <c r="P191">
        <v>866918</v>
      </c>
      <c r="Q191">
        <v>112</v>
      </c>
      <c r="R191" t="s">
        <v>67</v>
      </c>
      <c r="S191">
        <v>890303093</v>
      </c>
      <c r="T191" t="s">
        <v>62</v>
      </c>
      <c r="U191" t="s">
        <v>68</v>
      </c>
      <c r="V191" t="s">
        <v>69</v>
      </c>
      <c r="W191">
        <v>13190201</v>
      </c>
      <c r="X191" t="s">
        <v>70</v>
      </c>
      <c r="Y191">
        <v>31</v>
      </c>
      <c r="Z191" t="s">
        <v>69</v>
      </c>
      <c r="AA191">
        <v>31</v>
      </c>
      <c r="AB191" t="s">
        <v>69</v>
      </c>
      <c r="AC191">
        <v>1</v>
      </c>
      <c r="AD191">
        <v>15628</v>
      </c>
      <c r="AE191" s="1">
        <v>44992.408333333333</v>
      </c>
      <c r="AF191">
        <v>15628</v>
      </c>
      <c r="AG191" s="2">
        <v>44998.67083333333</v>
      </c>
      <c r="AH191">
        <v>866918</v>
      </c>
      <c r="AI191" t="s">
        <v>474</v>
      </c>
      <c r="AJ191">
        <v>1</v>
      </c>
      <c r="AK191" t="s">
        <v>99</v>
      </c>
      <c r="AL191" t="s">
        <v>67</v>
      </c>
      <c r="AM191">
        <v>890303093</v>
      </c>
      <c r="AN191" t="s">
        <v>62</v>
      </c>
      <c r="AO191">
        <v>821003143</v>
      </c>
      <c r="AP191" t="s">
        <v>67</v>
      </c>
      <c r="AQ191">
        <v>821003143</v>
      </c>
      <c r="AR191" t="s">
        <v>72</v>
      </c>
      <c r="AU191">
        <v>1113303252</v>
      </c>
      <c r="AV191" t="s">
        <v>159</v>
      </c>
      <c r="AY191">
        <v>0</v>
      </c>
      <c r="AZ191">
        <v>0</v>
      </c>
      <c r="BA191">
        <v>0</v>
      </c>
      <c r="BB191">
        <v>0</v>
      </c>
      <c r="BC191">
        <v>0</v>
      </c>
      <c r="BD191">
        <v>0</v>
      </c>
      <c r="BE191">
        <v>0</v>
      </c>
      <c r="BF191">
        <v>0</v>
      </c>
      <c r="BG191">
        <v>866918</v>
      </c>
      <c r="BH191">
        <v>0</v>
      </c>
      <c r="BI191">
        <v>0</v>
      </c>
      <c r="BJ191">
        <v>866918</v>
      </c>
    </row>
    <row r="192" spans="1:62" x14ac:dyDescent="0.25">
      <c r="A192">
        <v>112</v>
      </c>
      <c r="B192">
        <v>890303093</v>
      </c>
      <c r="C192" t="s">
        <v>62</v>
      </c>
      <c r="D192" t="s">
        <v>63</v>
      </c>
      <c r="E192">
        <v>2021946</v>
      </c>
      <c r="F192" t="s">
        <v>475</v>
      </c>
      <c r="G192" s="2">
        <v>44960.59375</v>
      </c>
      <c r="H192" t="s">
        <v>65</v>
      </c>
      <c r="I192">
        <v>2</v>
      </c>
      <c r="J192" t="s">
        <v>65</v>
      </c>
      <c r="K192">
        <v>2</v>
      </c>
      <c r="L192" t="s">
        <v>96</v>
      </c>
      <c r="M192" s="2">
        <v>44960.59375</v>
      </c>
      <c r="N192">
        <v>186</v>
      </c>
      <c r="O192">
        <v>87702</v>
      </c>
      <c r="P192">
        <v>87702</v>
      </c>
      <c r="Q192">
        <v>112</v>
      </c>
      <c r="R192" t="s">
        <v>67</v>
      </c>
      <c r="S192">
        <v>890303093</v>
      </c>
      <c r="T192" t="s">
        <v>62</v>
      </c>
      <c r="U192" t="s">
        <v>68</v>
      </c>
      <c r="V192" t="s">
        <v>69</v>
      </c>
      <c r="W192">
        <v>13190201</v>
      </c>
      <c r="X192" t="s">
        <v>70</v>
      </c>
      <c r="Y192">
        <v>3102</v>
      </c>
      <c r="Z192" t="s">
        <v>157</v>
      </c>
      <c r="AA192">
        <v>31</v>
      </c>
      <c r="AB192" t="s">
        <v>69</v>
      </c>
      <c r="AC192">
        <v>1</v>
      </c>
      <c r="AD192">
        <v>15629</v>
      </c>
      <c r="AE192" s="1">
        <v>44992.410416666666</v>
      </c>
      <c r="AF192">
        <v>15629</v>
      </c>
      <c r="AG192" s="2">
        <v>44998.677777777775</v>
      </c>
      <c r="AH192">
        <v>87702</v>
      </c>
      <c r="AI192" t="s">
        <v>476</v>
      </c>
      <c r="AJ192">
        <v>1</v>
      </c>
      <c r="AK192" t="s">
        <v>99</v>
      </c>
      <c r="AL192" t="s">
        <v>67</v>
      </c>
      <c r="AM192">
        <v>890303093</v>
      </c>
      <c r="AN192" t="s">
        <v>62</v>
      </c>
      <c r="AO192">
        <v>821003143</v>
      </c>
      <c r="AP192" t="s">
        <v>67</v>
      </c>
      <c r="AQ192">
        <v>821003143</v>
      </c>
      <c r="AR192" t="s">
        <v>72</v>
      </c>
      <c r="AU192">
        <v>1113303252</v>
      </c>
      <c r="AV192" t="s">
        <v>159</v>
      </c>
      <c r="AY192">
        <v>0</v>
      </c>
      <c r="AZ192">
        <v>0</v>
      </c>
      <c r="BA192">
        <v>0</v>
      </c>
      <c r="BB192">
        <v>0</v>
      </c>
      <c r="BC192">
        <v>0</v>
      </c>
      <c r="BD192">
        <v>0</v>
      </c>
      <c r="BE192">
        <v>0</v>
      </c>
      <c r="BF192">
        <v>0</v>
      </c>
      <c r="BG192">
        <v>87702</v>
      </c>
      <c r="BH192">
        <v>0</v>
      </c>
      <c r="BI192">
        <v>0</v>
      </c>
      <c r="BJ192">
        <v>87702</v>
      </c>
    </row>
    <row r="193" spans="1:62" x14ac:dyDescent="0.25">
      <c r="A193">
        <v>112</v>
      </c>
      <c r="B193">
        <v>890303093</v>
      </c>
      <c r="C193" t="s">
        <v>62</v>
      </c>
      <c r="D193" t="s">
        <v>63</v>
      </c>
      <c r="E193">
        <v>2027089</v>
      </c>
      <c r="F193" t="s">
        <v>477</v>
      </c>
      <c r="G193" s="2">
        <v>44970.599305555559</v>
      </c>
      <c r="H193" t="s">
        <v>65</v>
      </c>
      <c r="I193">
        <v>2</v>
      </c>
      <c r="J193" t="s">
        <v>65</v>
      </c>
      <c r="K193">
        <v>2</v>
      </c>
      <c r="L193" t="s">
        <v>96</v>
      </c>
      <c r="M193" s="2">
        <v>44970.599305555559</v>
      </c>
      <c r="N193">
        <v>176</v>
      </c>
      <c r="O193">
        <v>474640</v>
      </c>
      <c r="P193">
        <v>474640</v>
      </c>
      <c r="Q193">
        <v>112</v>
      </c>
      <c r="R193" t="s">
        <v>67</v>
      </c>
      <c r="S193">
        <v>890303093</v>
      </c>
      <c r="T193" t="s">
        <v>62</v>
      </c>
      <c r="U193" t="s">
        <v>68</v>
      </c>
      <c r="V193" t="s">
        <v>69</v>
      </c>
      <c r="W193">
        <v>13190201</v>
      </c>
      <c r="X193" t="s">
        <v>70</v>
      </c>
      <c r="Y193">
        <v>31</v>
      </c>
      <c r="Z193" t="s">
        <v>69</v>
      </c>
      <c r="AA193">
        <v>31</v>
      </c>
      <c r="AB193" t="s">
        <v>69</v>
      </c>
      <c r="AC193">
        <v>1</v>
      </c>
      <c r="AD193">
        <v>15628</v>
      </c>
      <c r="AE193" s="1">
        <v>44992.408333333333</v>
      </c>
      <c r="AF193">
        <v>15628</v>
      </c>
      <c r="AG193" s="2">
        <v>44998.67083333333</v>
      </c>
      <c r="AH193">
        <v>474640</v>
      </c>
      <c r="AI193" t="s">
        <v>478</v>
      </c>
      <c r="AJ193">
        <v>1</v>
      </c>
      <c r="AK193" t="s">
        <v>99</v>
      </c>
      <c r="AL193" t="s">
        <v>67</v>
      </c>
      <c r="AM193">
        <v>890303093</v>
      </c>
      <c r="AN193" t="s">
        <v>62</v>
      </c>
      <c r="AO193">
        <v>821003143</v>
      </c>
      <c r="AP193" t="s">
        <v>67</v>
      </c>
      <c r="AQ193">
        <v>821003143</v>
      </c>
      <c r="AR193" t="s">
        <v>72</v>
      </c>
      <c r="AU193">
        <v>1113304834</v>
      </c>
      <c r="AV193" t="s">
        <v>233</v>
      </c>
      <c r="AY193">
        <v>0</v>
      </c>
      <c r="AZ193">
        <v>0</v>
      </c>
      <c r="BA193">
        <v>0</v>
      </c>
      <c r="BB193">
        <v>0</v>
      </c>
      <c r="BC193">
        <v>0</v>
      </c>
      <c r="BD193">
        <v>0</v>
      </c>
      <c r="BE193">
        <v>0</v>
      </c>
      <c r="BF193">
        <v>474640</v>
      </c>
      <c r="BG193">
        <v>0</v>
      </c>
      <c r="BH193">
        <v>0</v>
      </c>
      <c r="BI193">
        <v>0</v>
      </c>
      <c r="BJ193">
        <v>474640</v>
      </c>
    </row>
    <row r="194" spans="1:62" x14ac:dyDescent="0.25">
      <c r="A194">
        <v>112</v>
      </c>
      <c r="B194">
        <v>890303093</v>
      </c>
      <c r="C194" t="s">
        <v>62</v>
      </c>
      <c r="D194" t="s">
        <v>63</v>
      </c>
      <c r="E194">
        <v>2027451</v>
      </c>
      <c r="F194" t="s">
        <v>479</v>
      </c>
      <c r="G194" s="2">
        <v>44971.32916666667</v>
      </c>
      <c r="H194" t="s">
        <v>65</v>
      </c>
      <c r="I194">
        <v>2</v>
      </c>
      <c r="J194" t="s">
        <v>65</v>
      </c>
      <c r="K194">
        <v>2</v>
      </c>
      <c r="L194" t="s">
        <v>96</v>
      </c>
      <c r="M194" s="2">
        <v>44971.32916666667</v>
      </c>
      <c r="N194">
        <v>176</v>
      </c>
      <c r="O194">
        <v>110199</v>
      </c>
      <c r="P194">
        <v>106099</v>
      </c>
      <c r="Q194">
        <v>112</v>
      </c>
      <c r="R194" t="s">
        <v>67</v>
      </c>
      <c r="S194">
        <v>890303093</v>
      </c>
      <c r="T194" t="s">
        <v>62</v>
      </c>
      <c r="U194" t="s">
        <v>68</v>
      </c>
      <c r="V194" t="s">
        <v>69</v>
      </c>
      <c r="W194">
        <v>13190201</v>
      </c>
      <c r="X194" t="s">
        <v>70</v>
      </c>
      <c r="Y194">
        <v>31</v>
      </c>
      <c r="Z194" t="s">
        <v>69</v>
      </c>
      <c r="AA194">
        <v>31</v>
      </c>
      <c r="AB194" t="s">
        <v>69</v>
      </c>
      <c r="AC194">
        <v>1</v>
      </c>
      <c r="AD194">
        <v>15628</v>
      </c>
      <c r="AE194" s="1">
        <v>44992.408333333333</v>
      </c>
      <c r="AF194">
        <v>15628</v>
      </c>
      <c r="AG194" s="2">
        <v>44998.67083333333</v>
      </c>
      <c r="AH194">
        <v>106099</v>
      </c>
      <c r="AI194" t="s">
        <v>480</v>
      </c>
      <c r="AJ194">
        <v>1</v>
      </c>
      <c r="AK194" t="s">
        <v>99</v>
      </c>
      <c r="AL194" t="s">
        <v>67</v>
      </c>
      <c r="AM194">
        <v>890303093</v>
      </c>
      <c r="AN194" t="s">
        <v>62</v>
      </c>
      <c r="AO194">
        <v>821003143</v>
      </c>
      <c r="AP194" t="s">
        <v>67</v>
      </c>
      <c r="AQ194">
        <v>821003143</v>
      </c>
      <c r="AR194" t="s">
        <v>72</v>
      </c>
      <c r="AU194">
        <v>1113311038</v>
      </c>
      <c r="AV194" t="s">
        <v>301</v>
      </c>
      <c r="AY194">
        <v>0</v>
      </c>
      <c r="AZ194">
        <v>0</v>
      </c>
      <c r="BA194">
        <v>0</v>
      </c>
      <c r="BB194">
        <v>0</v>
      </c>
      <c r="BC194">
        <v>0</v>
      </c>
      <c r="BD194">
        <v>0</v>
      </c>
      <c r="BE194">
        <v>0</v>
      </c>
      <c r="BF194">
        <v>106099</v>
      </c>
      <c r="BG194">
        <v>0</v>
      </c>
      <c r="BH194">
        <v>0</v>
      </c>
      <c r="BI194">
        <v>0</v>
      </c>
      <c r="BJ194">
        <v>106099</v>
      </c>
    </row>
    <row r="195" spans="1:62" x14ac:dyDescent="0.25">
      <c r="A195">
        <v>112</v>
      </c>
      <c r="B195">
        <v>890303093</v>
      </c>
      <c r="C195" t="s">
        <v>62</v>
      </c>
      <c r="D195" t="s">
        <v>63</v>
      </c>
      <c r="E195">
        <v>2028048</v>
      </c>
      <c r="F195" t="s">
        <v>481</v>
      </c>
      <c r="G195" s="2">
        <v>44971.986805555556</v>
      </c>
      <c r="H195" t="s">
        <v>65</v>
      </c>
      <c r="I195">
        <v>2</v>
      </c>
      <c r="J195" t="s">
        <v>65</v>
      </c>
      <c r="K195">
        <v>2</v>
      </c>
      <c r="L195" t="s">
        <v>96</v>
      </c>
      <c r="M195" s="2">
        <v>44971.986805555556</v>
      </c>
      <c r="N195">
        <v>175</v>
      </c>
      <c r="O195">
        <v>136879</v>
      </c>
      <c r="P195">
        <v>136879</v>
      </c>
      <c r="Q195">
        <v>112</v>
      </c>
      <c r="R195" t="s">
        <v>67</v>
      </c>
      <c r="S195">
        <v>890303093</v>
      </c>
      <c r="T195" t="s">
        <v>62</v>
      </c>
      <c r="U195" t="s">
        <v>68</v>
      </c>
      <c r="V195" t="s">
        <v>69</v>
      </c>
      <c r="W195">
        <v>13190201</v>
      </c>
      <c r="X195" t="s">
        <v>70</v>
      </c>
      <c r="Y195">
        <v>31</v>
      </c>
      <c r="Z195" t="s">
        <v>69</v>
      </c>
      <c r="AA195">
        <v>31</v>
      </c>
      <c r="AB195" t="s">
        <v>69</v>
      </c>
      <c r="AC195">
        <v>1</v>
      </c>
      <c r="AD195">
        <v>15628</v>
      </c>
      <c r="AE195" s="1">
        <v>44992.408333333333</v>
      </c>
      <c r="AF195">
        <v>15628</v>
      </c>
      <c r="AG195" s="2">
        <v>44998.67083333333</v>
      </c>
      <c r="AH195">
        <v>136879</v>
      </c>
      <c r="AI195" t="s">
        <v>482</v>
      </c>
      <c r="AJ195">
        <v>1</v>
      </c>
      <c r="AK195" t="s">
        <v>99</v>
      </c>
      <c r="AL195" t="s">
        <v>67</v>
      </c>
      <c r="AM195">
        <v>890303093</v>
      </c>
      <c r="AN195" t="s">
        <v>62</v>
      </c>
      <c r="AO195">
        <v>821003143</v>
      </c>
      <c r="AP195" t="s">
        <v>67</v>
      </c>
      <c r="AQ195">
        <v>821003143</v>
      </c>
      <c r="AR195" t="s">
        <v>72</v>
      </c>
      <c r="AU195">
        <v>1113302164</v>
      </c>
      <c r="AV195" t="s">
        <v>135</v>
      </c>
      <c r="AY195">
        <v>0</v>
      </c>
      <c r="AZ195">
        <v>0</v>
      </c>
      <c r="BA195">
        <v>0</v>
      </c>
      <c r="BB195">
        <v>0</v>
      </c>
      <c r="BC195">
        <v>0</v>
      </c>
      <c r="BD195">
        <v>0</v>
      </c>
      <c r="BE195">
        <v>0</v>
      </c>
      <c r="BF195">
        <v>136879</v>
      </c>
      <c r="BG195">
        <v>0</v>
      </c>
      <c r="BH195">
        <v>0</v>
      </c>
      <c r="BI195">
        <v>0</v>
      </c>
      <c r="BJ195">
        <v>136879</v>
      </c>
    </row>
    <row r="196" spans="1:62" x14ac:dyDescent="0.25">
      <c r="A196">
        <v>112</v>
      </c>
      <c r="B196">
        <v>890303093</v>
      </c>
      <c r="C196" t="s">
        <v>62</v>
      </c>
      <c r="D196" t="s">
        <v>63</v>
      </c>
      <c r="E196">
        <v>2039071</v>
      </c>
      <c r="F196" t="s">
        <v>483</v>
      </c>
      <c r="G196" s="2">
        <v>44988.604166666664</v>
      </c>
      <c r="H196" t="s">
        <v>65</v>
      </c>
      <c r="I196">
        <v>2</v>
      </c>
      <c r="J196" t="s">
        <v>65</v>
      </c>
      <c r="K196">
        <v>2</v>
      </c>
      <c r="L196" t="s">
        <v>96</v>
      </c>
      <c r="M196" s="2">
        <v>44988.604166666664</v>
      </c>
      <c r="N196">
        <v>158</v>
      </c>
      <c r="O196">
        <v>14307</v>
      </c>
      <c r="P196">
        <v>14307</v>
      </c>
      <c r="Q196">
        <v>112</v>
      </c>
      <c r="R196" t="s">
        <v>67</v>
      </c>
      <c r="S196">
        <v>890303093</v>
      </c>
      <c r="T196" t="s">
        <v>62</v>
      </c>
      <c r="U196" t="s">
        <v>68</v>
      </c>
      <c r="V196" t="s">
        <v>69</v>
      </c>
      <c r="W196">
        <v>13190401</v>
      </c>
      <c r="X196" t="s">
        <v>137</v>
      </c>
      <c r="Y196">
        <v>299</v>
      </c>
      <c r="Z196" t="s">
        <v>138</v>
      </c>
      <c r="AA196">
        <v>299</v>
      </c>
      <c r="AB196" t="s">
        <v>138</v>
      </c>
      <c r="AC196">
        <v>1</v>
      </c>
      <c r="AD196">
        <v>15673</v>
      </c>
      <c r="AE196" s="1">
        <v>45020.727083333331</v>
      </c>
      <c r="AF196">
        <v>15673</v>
      </c>
      <c r="AG196" s="2">
        <v>45029.583333333336</v>
      </c>
      <c r="AH196">
        <v>14307</v>
      </c>
      <c r="AI196" t="s">
        <v>484</v>
      </c>
      <c r="AJ196">
        <v>1</v>
      </c>
      <c r="AK196" t="s">
        <v>99</v>
      </c>
      <c r="AL196" t="s">
        <v>67</v>
      </c>
      <c r="AM196">
        <v>890303093</v>
      </c>
      <c r="AN196" t="s">
        <v>62</v>
      </c>
      <c r="AO196">
        <v>821003143</v>
      </c>
      <c r="AP196" t="s">
        <v>67</v>
      </c>
      <c r="AQ196">
        <v>821003143</v>
      </c>
      <c r="AR196" t="s">
        <v>72</v>
      </c>
      <c r="AU196">
        <v>38757433</v>
      </c>
      <c r="AV196" t="s">
        <v>306</v>
      </c>
      <c r="AY196">
        <v>0</v>
      </c>
      <c r="AZ196">
        <v>0</v>
      </c>
      <c r="BA196">
        <v>0</v>
      </c>
      <c r="BB196">
        <v>0</v>
      </c>
      <c r="BC196">
        <v>0</v>
      </c>
      <c r="BD196">
        <v>0</v>
      </c>
      <c r="BE196">
        <v>0</v>
      </c>
      <c r="BF196">
        <v>14307</v>
      </c>
      <c r="BG196">
        <v>0</v>
      </c>
      <c r="BH196">
        <v>0</v>
      </c>
      <c r="BI196">
        <v>0</v>
      </c>
      <c r="BJ196">
        <v>14307</v>
      </c>
    </row>
    <row r="197" spans="1:62" x14ac:dyDescent="0.25">
      <c r="A197">
        <v>112</v>
      </c>
      <c r="B197">
        <v>890303093</v>
      </c>
      <c r="C197" t="s">
        <v>62</v>
      </c>
      <c r="D197" t="s">
        <v>63</v>
      </c>
      <c r="E197">
        <v>2042401</v>
      </c>
      <c r="F197" t="s">
        <v>485</v>
      </c>
      <c r="G197" s="2">
        <v>44994.648611111108</v>
      </c>
      <c r="H197" t="s">
        <v>65</v>
      </c>
      <c r="I197">
        <v>2</v>
      </c>
      <c r="J197" t="s">
        <v>65</v>
      </c>
      <c r="K197">
        <v>2</v>
      </c>
      <c r="L197" t="s">
        <v>96</v>
      </c>
      <c r="M197" s="2">
        <v>44994.648611111108</v>
      </c>
      <c r="N197">
        <v>152</v>
      </c>
      <c r="O197">
        <v>181869</v>
      </c>
      <c r="P197">
        <v>181869</v>
      </c>
      <c r="Q197">
        <v>112</v>
      </c>
      <c r="R197" t="s">
        <v>67</v>
      </c>
      <c r="S197">
        <v>890303093</v>
      </c>
      <c r="T197" t="s">
        <v>62</v>
      </c>
      <c r="U197" t="s">
        <v>68</v>
      </c>
      <c r="V197" t="s">
        <v>69</v>
      </c>
      <c r="W197">
        <v>13190401</v>
      </c>
      <c r="X197" t="s">
        <v>137</v>
      </c>
      <c r="Y197">
        <v>299</v>
      </c>
      <c r="Z197" t="s">
        <v>138</v>
      </c>
      <c r="AA197">
        <v>299</v>
      </c>
      <c r="AB197" t="s">
        <v>138</v>
      </c>
      <c r="AC197">
        <v>1</v>
      </c>
      <c r="AD197">
        <v>15673</v>
      </c>
      <c r="AE197" s="1">
        <v>45020.727083333331</v>
      </c>
      <c r="AF197">
        <v>15673</v>
      </c>
      <c r="AG197" s="2">
        <v>45029.583333333336</v>
      </c>
      <c r="AH197">
        <v>181869</v>
      </c>
      <c r="AI197" t="s">
        <v>486</v>
      </c>
      <c r="AJ197">
        <v>1</v>
      </c>
      <c r="AK197" t="s">
        <v>99</v>
      </c>
      <c r="AL197" t="s">
        <v>67</v>
      </c>
      <c r="AM197">
        <v>890303093</v>
      </c>
      <c r="AN197" t="s">
        <v>62</v>
      </c>
      <c r="AO197">
        <v>821003143</v>
      </c>
      <c r="AP197" t="s">
        <v>67</v>
      </c>
      <c r="AQ197">
        <v>821003143</v>
      </c>
      <c r="AR197" t="s">
        <v>72</v>
      </c>
      <c r="AU197">
        <v>1113304834</v>
      </c>
      <c r="AV197" t="s">
        <v>233</v>
      </c>
      <c r="AY197">
        <v>0</v>
      </c>
      <c r="AZ197">
        <v>0</v>
      </c>
      <c r="BA197">
        <v>0</v>
      </c>
      <c r="BB197">
        <v>0</v>
      </c>
      <c r="BC197">
        <v>0</v>
      </c>
      <c r="BD197">
        <v>0</v>
      </c>
      <c r="BE197">
        <v>0</v>
      </c>
      <c r="BF197">
        <v>181869</v>
      </c>
      <c r="BG197">
        <v>0</v>
      </c>
      <c r="BH197">
        <v>0</v>
      </c>
      <c r="BI197">
        <v>0</v>
      </c>
      <c r="BJ197">
        <v>181869</v>
      </c>
    </row>
    <row r="198" spans="1:62" x14ac:dyDescent="0.25">
      <c r="A198">
        <v>112</v>
      </c>
      <c r="B198">
        <v>890303093</v>
      </c>
      <c r="C198" t="s">
        <v>62</v>
      </c>
      <c r="D198" t="s">
        <v>63</v>
      </c>
      <c r="E198">
        <v>2042481</v>
      </c>
      <c r="F198" t="s">
        <v>487</v>
      </c>
      <c r="G198" s="2">
        <v>44994.728472222225</v>
      </c>
      <c r="H198" t="s">
        <v>65</v>
      </c>
      <c r="I198">
        <v>2</v>
      </c>
      <c r="J198" t="s">
        <v>65</v>
      </c>
      <c r="K198">
        <v>2</v>
      </c>
      <c r="L198" t="s">
        <v>96</v>
      </c>
      <c r="M198" s="2">
        <v>44994.728472222225</v>
      </c>
      <c r="N198">
        <v>152</v>
      </c>
      <c r="O198">
        <v>13920</v>
      </c>
      <c r="P198">
        <v>13920</v>
      </c>
      <c r="Q198">
        <v>112</v>
      </c>
      <c r="R198" t="s">
        <v>67</v>
      </c>
      <c r="S198">
        <v>890303093</v>
      </c>
      <c r="T198" t="s">
        <v>62</v>
      </c>
      <c r="U198" t="s">
        <v>68</v>
      </c>
      <c r="V198" t="s">
        <v>69</v>
      </c>
      <c r="W198">
        <v>13190401</v>
      </c>
      <c r="X198" t="s">
        <v>137</v>
      </c>
      <c r="Y198">
        <v>299</v>
      </c>
      <c r="Z198" t="s">
        <v>138</v>
      </c>
      <c r="AA198">
        <v>299</v>
      </c>
      <c r="AB198" t="s">
        <v>138</v>
      </c>
      <c r="AC198">
        <v>1</v>
      </c>
      <c r="AD198">
        <v>15673</v>
      </c>
      <c r="AE198" s="1">
        <v>45020.727083333331</v>
      </c>
      <c r="AF198">
        <v>15673</v>
      </c>
      <c r="AG198" s="2">
        <v>45029.583333333336</v>
      </c>
      <c r="AH198">
        <v>13920</v>
      </c>
      <c r="AI198" t="s">
        <v>488</v>
      </c>
      <c r="AJ198">
        <v>1</v>
      </c>
      <c r="AK198" t="s">
        <v>99</v>
      </c>
      <c r="AL198" t="s">
        <v>67</v>
      </c>
      <c r="AM198">
        <v>890303093</v>
      </c>
      <c r="AN198" t="s">
        <v>62</v>
      </c>
      <c r="AO198">
        <v>821003143</v>
      </c>
      <c r="AP198" t="s">
        <v>67</v>
      </c>
      <c r="AQ198">
        <v>821003143</v>
      </c>
      <c r="AR198" t="s">
        <v>72</v>
      </c>
      <c r="AU198">
        <v>29820322</v>
      </c>
      <c r="AV198" t="s">
        <v>355</v>
      </c>
      <c r="AY198">
        <v>0</v>
      </c>
      <c r="AZ198">
        <v>0</v>
      </c>
      <c r="BA198">
        <v>0</v>
      </c>
      <c r="BB198">
        <v>0</v>
      </c>
      <c r="BC198">
        <v>0</v>
      </c>
      <c r="BD198">
        <v>0</v>
      </c>
      <c r="BE198">
        <v>0</v>
      </c>
      <c r="BF198">
        <v>13920</v>
      </c>
      <c r="BG198">
        <v>0</v>
      </c>
      <c r="BH198">
        <v>0</v>
      </c>
      <c r="BI198">
        <v>0</v>
      </c>
      <c r="BJ198">
        <v>13920</v>
      </c>
    </row>
    <row r="199" spans="1:62" x14ac:dyDescent="0.25">
      <c r="A199">
        <v>112</v>
      </c>
      <c r="B199">
        <v>890303093</v>
      </c>
      <c r="C199" t="s">
        <v>62</v>
      </c>
      <c r="D199" t="s">
        <v>63</v>
      </c>
      <c r="E199">
        <v>2043169</v>
      </c>
      <c r="F199" t="s">
        <v>489</v>
      </c>
      <c r="G199" s="2">
        <v>44995.681944444441</v>
      </c>
      <c r="H199" t="s">
        <v>65</v>
      </c>
      <c r="I199">
        <v>2</v>
      </c>
      <c r="J199" t="s">
        <v>65</v>
      </c>
      <c r="K199">
        <v>2</v>
      </c>
      <c r="L199" t="s">
        <v>96</v>
      </c>
      <c r="M199" s="2">
        <v>44995.681944444441</v>
      </c>
      <c r="N199">
        <v>151</v>
      </c>
      <c r="O199">
        <v>366681</v>
      </c>
      <c r="P199">
        <v>366681</v>
      </c>
      <c r="Q199">
        <v>112</v>
      </c>
      <c r="R199" t="s">
        <v>67</v>
      </c>
      <c r="S199">
        <v>890303093</v>
      </c>
      <c r="T199" t="s">
        <v>62</v>
      </c>
      <c r="U199" t="s">
        <v>68</v>
      </c>
      <c r="V199" t="s">
        <v>69</v>
      </c>
      <c r="W199">
        <v>13190401</v>
      </c>
      <c r="X199" t="s">
        <v>137</v>
      </c>
      <c r="Y199">
        <v>299</v>
      </c>
      <c r="Z199" t="s">
        <v>138</v>
      </c>
      <c r="AA199">
        <v>299</v>
      </c>
      <c r="AB199" t="s">
        <v>138</v>
      </c>
      <c r="AC199">
        <v>1</v>
      </c>
      <c r="AD199">
        <v>15673</v>
      </c>
      <c r="AE199" s="1">
        <v>45020.727083333331</v>
      </c>
      <c r="AF199">
        <v>15673</v>
      </c>
      <c r="AG199" s="2">
        <v>45029.583333333336</v>
      </c>
      <c r="AH199">
        <v>366681</v>
      </c>
      <c r="AI199" t="s">
        <v>490</v>
      </c>
      <c r="AJ199">
        <v>1</v>
      </c>
      <c r="AK199" t="s">
        <v>99</v>
      </c>
      <c r="AL199" t="s">
        <v>67</v>
      </c>
      <c r="AM199">
        <v>890303093</v>
      </c>
      <c r="AN199" t="s">
        <v>62</v>
      </c>
      <c r="AO199">
        <v>821003143</v>
      </c>
      <c r="AP199" t="s">
        <v>67</v>
      </c>
      <c r="AQ199">
        <v>821003143</v>
      </c>
      <c r="AR199" t="s">
        <v>72</v>
      </c>
      <c r="AU199">
        <v>1113302164</v>
      </c>
      <c r="AV199" t="s">
        <v>135</v>
      </c>
      <c r="AY199">
        <v>0</v>
      </c>
      <c r="AZ199">
        <v>0</v>
      </c>
      <c r="BA199">
        <v>0</v>
      </c>
      <c r="BB199">
        <v>0</v>
      </c>
      <c r="BC199">
        <v>0</v>
      </c>
      <c r="BD199">
        <v>0</v>
      </c>
      <c r="BE199">
        <v>0</v>
      </c>
      <c r="BF199">
        <v>366681</v>
      </c>
      <c r="BG199">
        <v>0</v>
      </c>
      <c r="BH199">
        <v>0</v>
      </c>
      <c r="BI199">
        <v>0</v>
      </c>
      <c r="BJ199">
        <v>366681</v>
      </c>
    </row>
    <row r="200" spans="1:62" x14ac:dyDescent="0.25">
      <c r="A200">
        <v>112</v>
      </c>
      <c r="B200">
        <v>890303093</v>
      </c>
      <c r="C200" t="s">
        <v>62</v>
      </c>
      <c r="D200" t="s">
        <v>63</v>
      </c>
      <c r="E200">
        <v>2043170</v>
      </c>
      <c r="F200" t="s">
        <v>491</v>
      </c>
      <c r="G200" s="2">
        <v>44995.681944444441</v>
      </c>
      <c r="H200" t="s">
        <v>65</v>
      </c>
      <c r="I200">
        <v>2</v>
      </c>
      <c r="J200" t="s">
        <v>65</v>
      </c>
      <c r="K200">
        <v>2</v>
      </c>
      <c r="L200" t="s">
        <v>96</v>
      </c>
      <c r="M200" s="2">
        <v>44995.681944444441</v>
      </c>
      <c r="N200">
        <v>151</v>
      </c>
      <c r="O200">
        <v>87702</v>
      </c>
      <c r="P200">
        <v>87702</v>
      </c>
      <c r="Q200">
        <v>112</v>
      </c>
      <c r="R200" t="s">
        <v>67</v>
      </c>
      <c r="S200">
        <v>890303093</v>
      </c>
      <c r="T200" t="s">
        <v>62</v>
      </c>
      <c r="U200" t="s">
        <v>68</v>
      </c>
      <c r="V200" t="s">
        <v>69</v>
      </c>
      <c r="W200">
        <v>13190401</v>
      </c>
      <c r="X200" t="s">
        <v>137</v>
      </c>
      <c r="Y200">
        <v>29901</v>
      </c>
      <c r="Z200" t="s">
        <v>270</v>
      </c>
      <c r="AA200">
        <v>299</v>
      </c>
      <c r="AB200" t="s">
        <v>138</v>
      </c>
      <c r="AC200">
        <v>1</v>
      </c>
      <c r="AD200">
        <v>15674</v>
      </c>
      <c r="AE200" s="1">
        <v>45020.729166666664</v>
      </c>
      <c r="AF200">
        <v>15674</v>
      </c>
      <c r="AG200" s="2">
        <v>45029.60833333333</v>
      </c>
      <c r="AH200">
        <v>87702</v>
      </c>
      <c r="AI200" t="s">
        <v>492</v>
      </c>
      <c r="AJ200">
        <v>1</v>
      </c>
      <c r="AK200" t="s">
        <v>99</v>
      </c>
      <c r="AL200" t="s">
        <v>67</v>
      </c>
      <c r="AM200">
        <v>890303093</v>
      </c>
      <c r="AN200" t="s">
        <v>62</v>
      </c>
      <c r="AO200">
        <v>821003143</v>
      </c>
      <c r="AP200" t="s">
        <v>67</v>
      </c>
      <c r="AQ200">
        <v>821003143</v>
      </c>
      <c r="AR200" t="s">
        <v>72</v>
      </c>
      <c r="AU200">
        <v>1113302164</v>
      </c>
      <c r="AV200" t="s">
        <v>135</v>
      </c>
      <c r="AY200">
        <v>0</v>
      </c>
      <c r="AZ200">
        <v>0</v>
      </c>
      <c r="BA200">
        <v>0</v>
      </c>
      <c r="BB200">
        <v>0</v>
      </c>
      <c r="BC200">
        <v>0</v>
      </c>
      <c r="BD200">
        <v>0</v>
      </c>
      <c r="BE200">
        <v>0</v>
      </c>
      <c r="BF200">
        <v>87702</v>
      </c>
      <c r="BG200">
        <v>0</v>
      </c>
      <c r="BH200">
        <v>0</v>
      </c>
      <c r="BI200">
        <v>0</v>
      </c>
      <c r="BJ200">
        <v>87702</v>
      </c>
    </row>
    <row r="201" spans="1:62" x14ac:dyDescent="0.25">
      <c r="A201">
        <v>112</v>
      </c>
      <c r="B201">
        <v>890303093</v>
      </c>
      <c r="C201" t="s">
        <v>62</v>
      </c>
      <c r="D201" t="s">
        <v>63</v>
      </c>
      <c r="E201">
        <v>2047052</v>
      </c>
      <c r="F201" t="s">
        <v>493</v>
      </c>
      <c r="G201" s="2">
        <v>45002.531944444447</v>
      </c>
      <c r="H201" t="s">
        <v>65</v>
      </c>
      <c r="I201">
        <v>2</v>
      </c>
      <c r="J201" t="s">
        <v>65</v>
      </c>
      <c r="K201">
        <v>2</v>
      </c>
      <c r="L201" t="s">
        <v>96</v>
      </c>
      <c r="M201" s="2">
        <v>45002.531944444447</v>
      </c>
      <c r="N201">
        <v>144</v>
      </c>
      <c r="O201">
        <v>1214488</v>
      </c>
      <c r="P201">
        <v>1214488</v>
      </c>
      <c r="Q201">
        <v>112</v>
      </c>
      <c r="R201" t="s">
        <v>67</v>
      </c>
      <c r="S201">
        <v>890303093</v>
      </c>
      <c r="T201" t="s">
        <v>62</v>
      </c>
      <c r="U201" t="s">
        <v>68</v>
      </c>
      <c r="V201" t="s">
        <v>69</v>
      </c>
      <c r="W201">
        <v>13190401</v>
      </c>
      <c r="X201" t="s">
        <v>137</v>
      </c>
      <c r="Y201">
        <v>299</v>
      </c>
      <c r="Z201" t="s">
        <v>138</v>
      </c>
      <c r="AA201">
        <v>299</v>
      </c>
      <c r="AB201" t="s">
        <v>138</v>
      </c>
      <c r="AC201">
        <v>1</v>
      </c>
      <c r="AD201">
        <v>15673</v>
      </c>
      <c r="AE201" s="1">
        <v>45020.727083333331</v>
      </c>
      <c r="AF201">
        <v>15673</v>
      </c>
      <c r="AG201" s="2">
        <v>45029.583333333336</v>
      </c>
      <c r="AH201">
        <v>1214488</v>
      </c>
      <c r="AI201" t="s">
        <v>494</v>
      </c>
      <c r="AJ201">
        <v>1</v>
      </c>
      <c r="AK201" t="s">
        <v>99</v>
      </c>
      <c r="AL201" t="s">
        <v>67</v>
      </c>
      <c r="AM201">
        <v>890303093</v>
      </c>
      <c r="AN201" t="s">
        <v>62</v>
      </c>
      <c r="AO201">
        <v>821003143</v>
      </c>
      <c r="AP201" t="s">
        <v>67</v>
      </c>
      <c r="AQ201">
        <v>821003143</v>
      </c>
      <c r="AR201" t="s">
        <v>72</v>
      </c>
      <c r="AU201">
        <v>94283006</v>
      </c>
      <c r="AV201" t="s">
        <v>202</v>
      </c>
      <c r="AY201">
        <v>0</v>
      </c>
      <c r="AZ201">
        <v>0</v>
      </c>
      <c r="BA201">
        <v>0</v>
      </c>
      <c r="BB201">
        <v>0</v>
      </c>
      <c r="BC201">
        <v>0</v>
      </c>
      <c r="BD201">
        <v>0</v>
      </c>
      <c r="BE201">
        <v>0</v>
      </c>
      <c r="BF201">
        <v>1214488</v>
      </c>
      <c r="BG201">
        <v>0</v>
      </c>
      <c r="BH201">
        <v>0</v>
      </c>
      <c r="BI201">
        <v>0</v>
      </c>
      <c r="BJ201">
        <v>1214488</v>
      </c>
    </row>
    <row r="202" spans="1:62" x14ac:dyDescent="0.25">
      <c r="A202">
        <v>112</v>
      </c>
      <c r="B202">
        <v>890303093</v>
      </c>
      <c r="C202" t="s">
        <v>62</v>
      </c>
      <c r="D202" t="s">
        <v>63</v>
      </c>
      <c r="E202">
        <v>2052575</v>
      </c>
      <c r="F202" t="s">
        <v>495</v>
      </c>
      <c r="G202" s="2">
        <v>45012.525694444441</v>
      </c>
      <c r="H202" t="s">
        <v>65</v>
      </c>
      <c r="I202">
        <v>2</v>
      </c>
      <c r="J202" t="s">
        <v>65</v>
      </c>
      <c r="K202">
        <v>2</v>
      </c>
      <c r="L202" t="s">
        <v>96</v>
      </c>
      <c r="M202" s="2">
        <v>45012.525694444441</v>
      </c>
      <c r="N202">
        <v>134</v>
      </c>
      <c r="O202">
        <v>66893</v>
      </c>
      <c r="P202">
        <v>62793</v>
      </c>
      <c r="Q202">
        <v>112</v>
      </c>
      <c r="R202" t="s">
        <v>67</v>
      </c>
      <c r="S202">
        <v>890303093</v>
      </c>
      <c r="T202" t="s">
        <v>62</v>
      </c>
      <c r="U202" t="s">
        <v>68</v>
      </c>
      <c r="V202" t="s">
        <v>69</v>
      </c>
      <c r="W202">
        <v>13190201</v>
      </c>
      <c r="X202" t="s">
        <v>70</v>
      </c>
      <c r="Y202">
        <v>31</v>
      </c>
      <c r="Z202" t="s">
        <v>69</v>
      </c>
      <c r="AA202">
        <v>31</v>
      </c>
      <c r="AB202" t="s">
        <v>69</v>
      </c>
      <c r="AC202">
        <v>1</v>
      </c>
      <c r="AD202">
        <v>15672</v>
      </c>
      <c r="AE202" s="1">
        <v>45020.656944444447</v>
      </c>
      <c r="AF202">
        <v>15672</v>
      </c>
      <c r="AG202" s="2">
        <v>45029.564583333333</v>
      </c>
      <c r="AH202">
        <v>62793</v>
      </c>
      <c r="AI202" t="s">
        <v>496</v>
      </c>
      <c r="AJ202">
        <v>1</v>
      </c>
      <c r="AK202" t="s">
        <v>99</v>
      </c>
      <c r="AL202" t="s">
        <v>67</v>
      </c>
      <c r="AM202">
        <v>890303093</v>
      </c>
      <c r="AN202" t="s">
        <v>62</v>
      </c>
      <c r="AO202">
        <v>821003143</v>
      </c>
      <c r="AP202" t="s">
        <v>67</v>
      </c>
      <c r="AQ202">
        <v>821003143</v>
      </c>
      <c r="AR202" t="s">
        <v>72</v>
      </c>
      <c r="AU202">
        <v>1144196628</v>
      </c>
      <c r="AV202" t="s">
        <v>497</v>
      </c>
      <c r="AY202">
        <v>0</v>
      </c>
      <c r="AZ202">
        <v>0</v>
      </c>
      <c r="BA202">
        <v>0</v>
      </c>
      <c r="BB202">
        <v>0</v>
      </c>
      <c r="BC202">
        <v>0</v>
      </c>
      <c r="BD202">
        <v>0</v>
      </c>
      <c r="BE202">
        <v>0</v>
      </c>
      <c r="BF202">
        <v>62793</v>
      </c>
      <c r="BG202">
        <v>0</v>
      </c>
      <c r="BH202">
        <v>0</v>
      </c>
      <c r="BI202">
        <v>0</v>
      </c>
      <c r="BJ202">
        <v>62793</v>
      </c>
    </row>
    <row r="203" spans="1:62" x14ac:dyDescent="0.25">
      <c r="A203">
        <v>112</v>
      </c>
      <c r="B203">
        <v>890303093</v>
      </c>
      <c r="C203" t="s">
        <v>62</v>
      </c>
      <c r="D203" t="s">
        <v>63</v>
      </c>
      <c r="E203">
        <v>2052629</v>
      </c>
      <c r="F203" t="s">
        <v>498</v>
      </c>
      <c r="G203" s="2">
        <v>45012.569444444445</v>
      </c>
      <c r="H203" t="s">
        <v>65</v>
      </c>
      <c r="I203">
        <v>2</v>
      </c>
      <c r="J203" t="s">
        <v>65</v>
      </c>
      <c r="K203">
        <v>2</v>
      </c>
      <c r="L203" t="s">
        <v>96</v>
      </c>
      <c r="M203" s="2">
        <v>45012.569444444445</v>
      </c>
      <c r="N203">
        <v>134</v>
      </c>
      <c r="O203">
        <v>46400</v>
      </c>
      <c r="P203">
        <v>42300</v>
      </c>
      <c r="Q203">
        <v>112</v>
      </c>
      <c r="R203" t="s">
        <v>67</v>
      </c>
      <c r="S203">
        <v>890303093</v>
      </c>
      <c r="T203" t="s">
        <v>62</v>
      </c>
      <c r="U203" t="s">
        <v>68</v>
      </c>
      <c r="V203" t="s">
        <v>69</v>
      </c>
      <c r="W203">
        <v>13190201</v>
      </c>
      <c r="X203" t="s">
        <v>70</v>
      </c>
      <c r="Y203">
        <v>31</v>
      </c>
      <c r="Z203" t="s">
        <v>69</v>
      </c>
      <c r="AA203">
        <v>31</v>
      </c>
      <c r="AB203" t="s">
        <v>69</v>
      </c>
      <c r="AC203">
        <v>1</v>
      </c>
      <c r="AD203">
        <v>15672</v>
      </c>
      <c r="AE203" s="1">
        <v>45020.656944444447</v>
      </c>
      <c r="AF203">
        <v>15672</v>
      </c>
      <c r="AG203" s="2">
        <v>45029.564583333333</v>
      </c>
      <c r="AH203">
        <v>42300</v>
      </c>
      <c r="AI203" t="s">
        <v>499</v>
      </c>
      <c r="AJ203">
        <v>1</v>
      </c>
      <c r="AK203" t="s">
        <v>99</v>
      </c>
      <c r="AL203" t="s">
        <v>67</v>
      </c>
      <c r="AM203">
        <v>890303093</v>
      </c>
      <c r="AN203" t="s">
        <v>62</v>
      </c>
      <c r="AO203">
        <v>821003143</v>
      </c>
      <c r="AP203" t="s">
        <v>67</v>
      </c>
      <c r="AQ203">
        <v>821003143</v>
      </c>
      <c r="AR203" t="s">
        <v>72</v>
      </c>
      <c r="AU203">
        <v>1113311038</v>
      </c>
      <c r="AV203" t="s">
        <v>301</v>
      </c>
      <c r="AY203">
        <v>0</v>
      </c>
      <c r="AZ203">
        <v>0</v>
      </c>
      <c r="BA203">
        <v>0</v>
      </c>
      <c r="BB203">
        <v>0</v>
      </c>
      <c r="BC203">
        <v>0</v>
      </c>
      <c r="BD203">
        <v>0</v>
      </c>
      <c r="BE203">
        <v>0</v>
      </c>
      <c r="BF203">
        <v>42300</v>
      </c>
      <c r="BG203">
        <v>0</v>
      </c>
      <c r="BH203">
        <v>0</v>
      </c>
      <c r="BI203">
        <v>0</v>
      </c>
      <c r="BJ203">
        <v>42300</v>
      </c>
    </row>
    <row r="204" spans="1:62" x14ac:dyDescent="0.25">
      <c r="A204">
        <v>112</v>
      </c>
      <c r="B204">
        <v>890303093</v>
      </c>
      <c r="C204" t="s">
        <v>62</v>
      </c>
      <c r="D204" t="s">
        <v>63</v>
      </c>
      <c r="E204">
        <v>2057397</v>
      </c>
      <c r="F204" t="s">
        <v>500</v>
      </c>
      <c r="G204" s="2">
        <v>45021.006944444445</v>
      </c>
      <c r="H204" t="s">
        <v>65</v>
      </c>
      <c r="I204">
        <v>2</v>
      </c>
      <c r="J204" t="s">
        <v>65</v>
      </c>
      <c r="K204">
        <v>2</v>
      </c>
      <c r="L204" t="s">
        <v>96</v>
      </c>
      <c r="M204" s="2">
        <v>45021.006944444445</v>
      </c>
      <c r="N204">
        <v>126</v>
      </c>
      <c r="O204">
        <v>77289</v>
      </c>
      <c r="P204">
        <v>77289</v>
      </c>
      <c r="Q204">
        <v>112</v>
      </c>
      <c r="R204" t="s">
        <v>67</v>
      </c>
      <c r="S204">
        <v>890303093</v>
      </c>
      <c r="T204" t="s">
        <v>62</v>
      </c>
      <c r="U204" t="s">
        <v>68</v>
      </c>
      <c r="V204" t="s">
        <v>69</v>
      </c>
      <c r="W204">
        <v>13190201</v>
      </c>
      <c r="X204" t="s">
        <v>70</v>
      </c>
      <c r="Y204">
        <v>31</v>
      </c>
      <c r="Z204" t="s">
        <v>69</v>
      </c>
      <c r="AA204">
        <v>31</v>
      </c>
      <c r="AB204" t="s">
        <v>69</v>
      </c>
      <c r="AC204">
        <v>1</v>
      </c>
      <c r="AD204">
        <v>15754</v>
      </c>
      <c r="AE204" s="1">
        <v>45051.694444444445</v>
      </c>
      <c r="AF204">
        <v>15754</v>
      </c>
      <c r="AG204" s="2">
        <v>45057.694444444445</v>
      </c>
      <c r="AH204">
        <v>77289</v>
      </c>
      <c r="AI204" t="s">
        <v>501</v>
      </c>
      <c r="AJ204">
        <v>1</v>
      </c>
      <c r="AK204" t="s">
        <v>99</v>
      </c>
      <c r="AL204" t="s">
        <v>67</v>
      </c>
      <c r="AM204">
        <v>890303093</v>
      </c>
      <c r="AN204" t="s">
        <v>62</v>
      </c>
      <c r="AO204">
        <v>821003143</v>
      </c>
      <c r="AP204" t="s">
        <v>67</v>
      </c>
      <c r="AQ204">
        <v>821003143</v>
      </c>
      <c r="AR204" t="s">
        <v>72</v>
      </c>
      <c r="AU204">
        <v>1225090253</v>
      </c>
      <c r="AV204" t="s">
        <v>148</v>
      </c>
      <c r="AY204">
        <v>0</v>
      </c>
      <c r="AZ204">
        <v>0</v>
      </c>
      <c r="BA204">
        <v>0</v>
      </c>
      <c r="BB204">
        <v>0</v>
      </c>
      <c r="BC204">
        <v>0</v>
      </c>
      <c r="BD204">
        <v>0</v>
      </c>
      <c r="BE204">
        <v>0</v>
      </c>
      <c r="BF204">
        <v>77289</v>
      </c>
      <c r="BG204">
        <v>0</v>
      </c>
      <c r="BH204">
        <v>0</v>
      </c>
      <c r="BI204">
        <v>0</v>
      </c>
      <c r="BJ204">
        <v>77289</v>
      </c>
    </row>
    <row r="205" spans="1:62" x14ac:dyDescent="0.25">
      <c r="A205">
        <v>112</v>
      </c>
      <c r="B205">
        <v>890303093</v>
      </c>
      <c r="C205" t="s">
        <v>62</v>
      </c>
      <c r="D205" t="s">
        <v>63</v>
      </c>
      <c r="E205">
        <v>2057657</v>
      </c>
      <c r="F205" t="s">
        <v>502</v>
      </c>
      <c r="G205" s="2">
        <v>45021.408333333333</v>
      </c>
      <c r="H205" t="s">
        <v>65</v>
      </c>
      <c r="I205">
        <v>2</v>
      </c>
      <c r="J205" t="s">
        <v>65</v>
      </c>
      <c r="K205">
        <v>2</v>
      </c>
      <c r="L205" t="s">
        <v>96</v>
      </c>
      <c r="M205" s="2">
        <v>45021.408333333333</v>
      </c>
      <c r="N205">
        <v>126</v>
      </c>
      <c r="O205">
        <v>76676</v>
      </c>
      <c r="P205">
        <v>76676</v>
      </c>
      <c r="Q205">
        <v>112</v>
      </c>
      <c r="R205" t="s">
        <v>67</v>
      </c>
      <c r="S205">
        <v>890303093</v>
      </c>
      <c r="T205" t="s">
        <v>62</v>
      </c>
      <c r="U205" t="s">
        <v>68</v>
      </c>
      <c r="V205" t="s">
        <v>69</v>
      </c>
      <c r="W205">
        <v>13190201</v>
      </c>
      <c r="X205" t="s">
        <v>70</v>
      </c>
      <c r="Y205">
        <v>31</v>
      </c>
      <c r="Z205" t="s">
        <v>69</v>
      </c>
      <c r="AA205">
        <v>31</v>
      </c>
      <c r="AB205" t="s">
        <v>69</v>
      </c>
      <c r="AC205">
        <v>1</v>
      </c>
      <c r="AD205">
        <v>15754</v>
      </c>
      <c r="AE205" s="1">
        <v>45051.694444444445</v>
      </c>
      <c r="AF205">
        <v>15754</v>
      </c>
      <c r="AG205" s="2">
        <v>45057.694444444445</v>
      </c>
      <c r="AH205">
        <v>76676</v>
      </c>
      <c r="AI205" t="s">
        <v>503</v>
      </c>
      <c r="AJ205">
        <v>1</v>
      </c>
      <c r="AK205" t="s">
        <v>99</v>
      </c>
      <c r="AL205" t="s">
        <v>67</v>
      </c>
      <c r="AM205">
        <v>890303093</v>
      </c>
      <c r="AN205" t="s">
        <v>62</v>
      </c>
      <c r="AO205">
        <v>821003143</v>
      </c>
      <c r="AP205" t="s">
        <v>67</v>
      </c>
      <c r="AQ205">
        <v>821003143</v>
      </c>
      <c r="AR205" t="s">
        <v>72</v>
      </c>
      <c r="AU205">
        <v>1113310358</v>
      </c>
      <c r="AV205" t="s">
        <v>504</v>
      </c>
      <c r="AY205">
        <v>0</v>
      </c>
      <c r="AZ205">
        <v>0</v>
      </c>
      <c r="BA205">
        <v>0</v>
      </c>
      <c r="BB205">
        <v>0</v>
      </c>
      <c r="BC205">
        <v>0</v>
      </c>
      <c r="BD205">
        <v>0</v>
      </c>
      <c r="BE205">
        <v>0</v>
      </c>
      <c r="BF205">
        <v>76676</v>
      </c>
      <c r="BG205">
        <v>0</v>
      </c>
      <c r="BH205">
        <v>0</v>
      </c>
      <c r="BI205">
        <v>0</v>
      </c>
      <c r="BJ205">
        <v>76676</v>
      </c>
    </row>
    <row r="206" spans="1:62" x14ac:dyDescent="0.25">
      <c r="A206">
        <v>112</v>
      </c>
      <c r="B206">
        <v>890303093</v>
      </c>
      <c r="C206" t="s">
        <v>62</v>
      </c>
      <c r="D206" t="s">
        <v>63</v>
      </c>
      <c r="E206">
        <v>2057754</v>
      </c>
      <c r="F206" t="s">
        <v>505</v>
      </c>
      <c r="G206" s="2">
        <v>45021.474999999999</v>
      </c>
      <c r="H206" t="s">
        <v>65</v>
      </c>
      <c r="I206">
        <v>2</v>
      </c>
      <c r="J206" t="s">
        <v>65</v>
      </c>
      <c r="K206">
        <v>2</v>
      </c>
      <c r="L206" t="s">
        <v>96</v>
      </c>
      <c r="M206" s="2">
        <v>45021.474999999999</v>
      </c>
      <c r="N206">
        <v>126</v>
      </c>
      <c r="O206">
        <v>89913</v>
      </c>
      <c r="P206">
        <v>89913</v>
      </c>
      <c r="Q206">
        <v>112</v>
      </c>
      <c r="R206" t="s">
        <v>67</v>
      </c>
      <c r="S206">
        <v>890303093</v>
      </c>
      <c r="T206" t="s">
        <v>62</v>
      </c>
      <c r="U206" t="s">
        <v>68</v>
      </c>
      <c r="V206" t="s">
        <v>69</v>
      </c>
      <c r="W206">
        <v>13190401</v>
      </c>
      <c r="X206" t="s">
        <v>137</v>
      </c>
      <c r="Y206">
        <v>299</v>
      </c>
      <c r="Z206" t="s">
        <v>138</v>
      </c>
      <c r="AA206">
        <v>299</v>
      </c>
      <c r="AB206" t="s">
        <v>138</v>
      </c>
      <c r="AC206">
        <v>1</v>
      </c>
      <c r="AD206">
        <v>15755</v>
      </c>
      <c r="AE206" s="1">
        <v>45051.695138888892</v>
      </c>
      <c r="AF206">
        <v>15755</v>
      </c>
      <c r="AG206" s="2">
        <v>45057.695138888892</v>
      </c>
      <c r="AH206">
        <v>89913</v>
      </c>
      <c r="AI206" t="s">
        <v>506</v>
      </c>
      <c r="AJ206">
        <v>1</v>
      </c>
      <c r="AK206" t="s">
        <v>99</v>
      </c>
      <c r="AL206" t="s">
        <v>67</v>
      </c>
      <c r="AM206">
        <v>890303093</v>
      </c>
      <c r="AN206" t="s">
        <v>62</v>
      </c>
      <c r="AO206">
        <v>821003143</v>
      </c>
      <c r="AP206" t="s">
        <v>67</v>
      </c>
      <c r="AQ206">
        <v>821003143</v>
      </c>
      <c r="AR206" t="s">
        <v>72</v>
      </c>
      <c r="AU206">
        <v>1113310358</v>
      </c>
      <c r="AV206" t="s">
        <v>504</v>
      </c>
      <c r="AY206">
        <v>0</v>
      </c>
      <c r="AZ206">
        <v>0</v>
      </c>
      <c r="BA206">
        <v>0</v>
      </c>
      <c r="BB206">
        <v>0</v>
      </c>
      <c r="BC206">
        <v>0</v>
      </c>
      <c r="BD206">
        <v>0</v>
      </c>
      <c r="BE206">
        <v>0</v>
      </c>
      <c r="BF206">
        <v>89913</v>
      </c>
      <c r="BG206">
        <v>0</v>
      </c>
      <c r="BH206">
        <v>0</v>
      </c>
      <c r="BI206">
        <v>0</v>
      </c>
      <c r="BJ206">
        <v>89913</v>
      </c>
    </row>
    <row r="207" spans="1:62" x14ac:dyDescent="0.25">
      <c r="A207">
        <v>112</v>
      </c>
      <c r="B207">
        <v>890303093</v>
      </c>
      <c r="C207" t="s">
        <v>62</v>
      </c>
      <c r="D207" t="s">
        <v>63</v>
      </c>
      <c r="E207">
        <v>2064011</v>
      </c>
      <c r="F207" t="s">
        <v>507</v>
      </c>
      <c r="G207" s="2">
        <v>45034.847222222219</v>
      </c>
      <c r="H207" t="s">
        <v>65</v>
      </c>
      <c r="I207">
        <v>2</v>
      </c>
      <c r="J207" t="s">
        <v>65</v>
      </c>
      <c r="K207">
        <v>2</v>
      </c>
      <c r="L207" t="s">
        <v>96</v>
      </c>
      <c r="M207" s="2">
        <v>45034.847222222219</v>
      </c>
      <c r="N207">
        <v>112</v>
      </c>
      <c r="O207">
        <v>100004</v>
      </c>
      <c r="P207">
        <v>100004</v>
      </c>
      <c r="Q207">
        <v>112</v>
      </c>
      <c r="R207" t="s">
        <v>67</v>
      </c>
      <c r="S207">
        <v>890303093</v>
      </c>
      <c r="T207" t="s">
        <v>62</v>
      </c>
      <c r="U207" t="s">
        <v>68</v>
      </c>
      <c r="V207" t="s">
        <v>69</v>
      </c>
      <c r="W207">
        <v>13190201</v>
      </c>
      <c r="X207" t="s">
        <v>70</v>
      </c>
      <c r="Y207">
        <v>31</v>
      </c>
      <c r="Z207" t="s">
        <v>69</v>
      </c>
      <c r="AA207">
        <v>31</v>
      </c>
      <c r="AB207" t="s">
        <v>69</v>
      </c>
      <c r="AC207">
        <v>1</v>
      </c>
      <c r="AD207">
        <v>15754</v>
      </c>
      <c r="AE207" s="1">
        <v>45051.694444444445</v>
      </c>
      <c r="AF207">
        <v>15754</v>
      </c>
      <c r="AG207" s="2">
        <v>45057.694444444445</v>
      </c>
      <c r="AH207">
        <v>100004</v>
      </c>
      <c r="AI207" t="s">
        <v>508</v>
      </c>
      <c r="AJ207">
        <v>1</v>
      </c>
      <c r="AK207" t="s">
        <v>99</v>
      </c>
      <c r="AL207" t="s">
        <v>67</v>
      </c>
      <c r="AM207">
        <v>890303093</v>
      </c>
      <c r="AN207" t="s">
        <v>62</v>
      </c>
      <c r="AO207">
        <v>821003143</v>
      </c>
      <c r="AP207" t="s">
        <v>67</v>
      </c>
      <c r="AQ207">
        <v>821003143</v>
      </c>
      <c r="AR207" t="s">
        <v>72</v>
      </c>
      <c r="AU207">
        <v>52215243</v>
      </c>
      <c r="AV207" t="s">
        <v>209</v>
      </c>
      <c r="AY207">
        <v>0</v>
      </c>
      <c r="AZ207">
        <v>0</v>
      </c>
      <c r="BA207">
        <v>0</v>
      </c>
      <c r="BB207">
        <v>0</v>
      </c>
      <c r="BC207">
        <v>0</v>
      </c>
      <c r="BD207">
        <v>0</v>
      </c>
      <c r="BE207">
        <v>0</v>
      </c>
      <c r="BF207">
        <v>100004</v>
      </c>
      <c r="BG207">
        <v>0</v>
      </c>
      <c r="BH207">
        <v>0</v>
      </c>
      <c r="BI207">
        <v>0</v>
      </c>
      <c r="BJ207">
        <v>100004</v>
      </c>
    </row>
    <row r="208" spans="1:62" x14ac:dyDescent="0.25">
      <c r="A208">
        <v>112</v>
      </c>
      <c r="B208">
        <v>890303093</v>
      </c>
      <c r="C208" t="s">
        <v>62</v>
      </c>
      <c r="D208" t="s">
        <v>63</v>
      </c>
      <c r="E208">
        <v>2065848</v>
      </c>
      <c r="F208" t="s">
        <v>509</v>
      </c>
      <c r="G208" s="2">
        <v>45037.427083333336</v>
      </c>
      <c r="H208" t="s">
        <v>65</v>
      </c>
      <c r="I208">
        <v>2</v>
      </c>
      <c r="J208" t="s">
        <v>65</v>
      </c>
      <c r="K208">
        <v>2</v>
      </c>
      <c r="L208" t="s">
        <v>96</v>
      </c>
      <c r="M208" s="2">
        <v>45037.427083333336</v>
      </c>
      <c r="N208">
        <v>110</v>
      </c>
      <c r="O208">
        <v>66893</v>
      </c>
      <c r="P208">
        <v>66893</v>
      </c>
      <c r="Q208">
        <v>112</v>
      </c>
      <c r="R208" t="s">
        <v>67</v>
      </c>
      <c r="S208">
        <v>890303093</v>
      </c>
      <c r="T208" t="s">
        <v>62</v>
      </c>
      <c r="U208" t="s">
        <v>68</v>
      </c>
      <c r="V208" t="s">
        <v>69</v>
      </c>
      <c r="W208">
        <v>13190401</v>
      </c>
      <c r="X208" t="s">
        <v>137</v>
      </c>
      <c r="Y208">
        <v>299</v>
      </c>
      <c r="Z208" t="s">
        <v>138</v>
      </c>
      <c r="AA208">
        <v>299</v>
      </c>
      <c r="AB208" t="s">
        <v>138</v>
      </c>
      <c r="AC208">
        <v>1</v>
      </c>
      <c r="AD208">
        <v>15755</v>
      </c>
      <c r="AE208" s="1">
        <v>45051.695138888892</v>
      </c>
      <c r="AF208">
        <v>15755</v>
      </c>
      <c r="AG208" s="2">
        <v>45057.695138888892</v>
      </c>
      <c r="AH208">
        <v>66893</v>
      </c>
      <c r="AI208" t="s">
        <v>510</v>
      </c>
      <c r="AJ208">
        <v>1</v>
      </c>
      <c r="AK208" t="s">
        <v>99</v>
      </c>
      <c r="AL208" t="s">
        <v>67</v>
      </c>
      <c r="AM208">
        <v>890303093</v>
      </c>
      <c r="AN208" t="s">
        <v>62</v>
      </c>
      <c r="AO208">
        <v>821003143</v>
      </c>
      <c r="AP208" t="s">
        <v>67</v>
      </c>
      <c r="AQ208">
        <v>821003143</v>
      </c>
      <c r="AR208" t="s">
        <v>72</v>
      </c>
      <c r="AU208">
        <v>1144196628</v>
      </c>
      <c r="AV208" t="s">
        <v>497</v>
      </c>
      <c r="AY208">
        <v>0</v>
      </c>
      <c r="AZ208">
        <v>0</v>
      </c>
      <c r="BA208">
        <v>0</v>
      </c>
      <c r="BB208">
        <v>0</v>
      </c>
      <c r="BC208">
        <v>0</v>
      </c>
      <c r="BD208">
        <v>0</v>
      </c>
      <c r="BE208">
        <v>0</v>
      </c>
      <c r="BF208">
        <v>66893</v>
      </c>
      <c r="BG208">
        <v>0</v>
      </c>
      <c r="BH208">
        <v>0</v>
      </c>
      <c r="BI208">
        <v>0</v>
      </c>
      <c r="BJ208">
        <v>66893</v>
      </c>
    </row>
    <row r="209" spans="1:62" x14ac:dyDescent="0.25">
      <c r="A209">
        <v>112</v>
      </c>
      <c r="B209">
        <v>890303093</v>
      </c>
      <c r="C209" t="s">
        <v>62</v>
      </c>
      <c r="D209" t="s">
        <v>63</v>
      </c>
      <c r="E209">
        <v>2070871</v>
      </c>
      <c r="F209" t="s">
        <v>511</v>
      </c>
      <c r="G209" s="2">
        <v>45047.925694444442</v>
      </c>
      <c r="H209" t="s">
        <v>65</v>
      </c>
      <c r="I209">
        <v>2</v>
      </c>
      <c r="J209" t="s">
        <v>65</v>
      </c>
      <c r="K209">
        <v>2</v>
      </c>
      <c r="L209" t="s">
        <v>96</v>
      </c>
      <c r="M209" s="2">
        <v>45047.925694444442</v>
      </c>
      <c r="N209">
        <v>99</v>
      </c>
      <c r="O209">
        <v>84545</v>
      </c>
      <c r="P209">
        <v>84545</v>
      </c>
      <c r="Q209">
        <v>112</v>
      </c>
      <c r="R209" t="s">
        <v>67</v>
      </c>
      <c r="S209">
        <v>890303093</v>
      </c>
      <c r="T209" t="s">
        <v>62</v>
      </c>
      <c r="U209" t="s">
        <v>68</v>
      </c>
      <c r="V209" t="s">
        <v>69</v>
      </c>
      <c r="W209">
        <v>13190201</v>
      </c>
      <c r="X209" t="s">
        <v>70</v>
      </c>
      <c r="Y209">
        <v>31</v>
      </c>
      <c r="Z209" t="s">
        <v>69</v>
      </c>
      <c r="AA209">
        <v>31</v>
      </c>
      <c r="AB209" t="s">
        <v>69</v>
      </c>
      <c r="AC209">
        <v>1</v>
      </c>
      <c r="AD209">
        <v>15818</v>
      </c>
      <c r="AE209" s="1">
        <v>45082.643750000003</v>
      </c>
      <c r="AF209">
        <v>15818</v>
      </c>
      <c r="AG209" s="2">
        <v>45092.318749999999</v>
      </c>
      <c r="AH209">
        <v>84545</v>
      </c>
      <c r="AI209" t="s">
        <v>512</v>
      </c>
      <c r="AJ209">
        <v>1</v>
      </c>
      <c r="AK209" t="s">
        <v>99</v>
      </c>
      <c r="AL209" t="s">
        <v>67</v>
      </c>
      <c r="AM209">
        <v>890303093</v>
      </c>
      <c r="AN209" t="s">
        <v>62</v>
      </c>
      <c r="AO209">
        <v>821003143</v>
      </c>
      <c r="AP209" t="s">
        <v>67</v>
      </c>
      <c r="AQ209">
        <v>821003143</v>
      </c>
      <c r="AR209" t="s">
        <v>72</v>
      </c>
      <c r="AU209">
        <v>1113304834</v>
      </c>
      <c r="AV209" t="s">
        <v>233</v>
      </c>
      <c r="AY209">
        <v>0</v>
      </c>
      <c r="AZ209">
        <v>0</v>
      </c>
      <c r="BA209">
        <v>0</v>
      </c>
      <c r="BB209">
        <v>0</v>
      </c>
      <c r="BC209">
        <v>0</v>
      </c>
      <c r="BD209">
        <v>0</v>
      </c>
      <c r="BE209">
        <v>0</v>
      </c>
      <c r="BF209">
        <v>84545</v>
      </c>
      <c r="BG209">
        <v>0</v>
      </c>
      <c r="BH209">
        <v>0</v>
      </c>
      <c r="BI209">
        <v>0</v>
      </c>
      <c r="BJ209">
        <v>84545</v>
      </c>
    </row>
    <row r="210" spans="1:62" x14ac:dyDescent="0.25">
      <c r="A210">
        <v>112</v>
      </c>
      <c r="B210">
        <v>890303093</v>
      </c>
      <c r="C210" t="s">
        <v>62</v>
      </c>
      <c r="D210" t="s">
        <v>63</v>
      </c>
      <c r="E210">
        <v>2070872</v>
      </c>
      <c r="F210" t="s">
        <v>513</v>
      </c>
      <c r="G210" s="2">
        <v>45047.925694444442</v>
      </c>
      <c r="H210" t="s">
        <v>65</v>
      </c>
      <c r="I210">
        <v>2</v>
      </c>
      <c r="J210" t="s">
        <v>65</v>
      </c>
      <c r="K210">
        <v>2</v>
      </c>
      <c r="L210" t="s">
        <v>96</v>
      </c>
      <c r="M210" s="2">
        <v>45047.925694444442</v>
      </c>
      <c r="N210">
        <v>99</v>
      </c>
      <c r="O210">
        <v>87702</v>
      </c>
      <c r="P210">
        <v>87702</v>
      </c>
      <c r="Q210">
        <v>112</v>
      </c>
      <c r="R210" t="s">
        <v>67</v>
      </c>
      <c r="S210">
        <v>890303093</v>
      </c>
      <c r="T210" t="s">
        <v>62</v>
      </c>
      <c r="U210" t="s">
        <v>68</v>
      </c>
      <c r="V210" t="s">
        <v>69</v>
      </c>
      <c r="W210">
        <v>13190201</v>
      </c>
      <c r="X210" t="s">
        <v>70</v>
      </c>
      <c r="Y210">
        <v>3102</v>
      </c>
      <c r="Z210" t="s">
        <v>157</v>
      </c>
      <c r="AA210">
        <v>31</v>
      </c>
      <c r="AB210" t="s">
        <v>69</v>
      </c>
      <c r="AC210">
        <v>1</v>
      </c>
      <c r="AD210">
        <v>15819</v>
      </c>
      <c r="AE210" s="1">
        <v>45082.652777777781</v>
      </c>
      <c r="AF210">
        <v>15819</v>
      </c>
      <c r="AG210" s="2">
        <v>45092.321527777778</v>
      </c>
      <c r="AH210">
        <v>87702</v>
      </c>
      <c r="AI210" t="s">
        <v>514</v>
      </c>
      <c r="AJ210">
        <v>1</v>
      </c>
      <c r="AK210" t="s">
        <v>99</v>
      </c>
      <c r="AL210" t="s">
        <v>67</v>
      </c>
      <c r="AM210">
        <v>890303093</v>
      </c>
      <c r="AN210" t="s">
        <v>62</v>
      </c>
      <c r="AO210">
        <v>821003143</v>
      </c>
      <c r="AP210" t="s">
        <v>67</v>
      </c>
      <c r="AQ210">
        <v>821003143</v>
      </c>
      <c r="AR210" t="s">
        <v>72</v>
      </c>
      <c r="AU210">
        <v>1113304834</v>
      </c>
      <c r="AV210" t="s">
        <v>233</v>
      </c>
      <c r="AY210">
        <v>0</v>
      </c>
      <c r="AZ210">
        <v>0</v>
      </c>
      <c r="BA210">
        <v>0</v>
      </c>
      <c r="BB210">
        <v>0</v>
      </c>
      <c r="BC210">
        <v>0</v>
      </c>
      <c r="BD210">
        <v>0</v>
      </c>
      <c r="BE210">
        <v>0</v>
      </c>
      <c r="BF210">
        <v>87702</v>
      </c>
      <c r="BG210">
        <v>0</v>
      </c>
      <c r="BH210">
        <v>0</v>
      </c>
      <c r="BI210">
        <v>0</v>
      </c>
      <c r="BJ210">
        <v>87702</v>
      </c>
    </row>
    <row r="211" spans="1:62" x14ac:dyDescent="0.25">
      <c r="A211">
        <v>112</v>
      </c>
      <c r="B211">
        <v>890303093</v>
      </c>
      <c r="C211" t="s">
        <v>62</v>
      </c>
      <c r="D211" t="s">
        <v>63</v>
      </c>
      <c r="E211">
        <v>2071510</v>
      </c>
      <c r="F211" t="s">
        <v>515</v>
      </c>
      <c r="G211" s="2">
        <v>45048.780555555553</v>
      </c>
      <c r="H211" t="s">
        <v>65</v>
      </c>
      <c r="I211">
        <v>2</v>
      </c>
      <c r="J211" t="s">
        <v>65</v>
      </c>
      <c r="K211">
        <v>2</v>
      </c>
      <c r="L211" t="s">
        <v>96</v>
      </c>
      <c r="M211" s="2">
        <v>45048.780555555553</v>
      </c>
      <c r="N211">
        <v>98</v>
      </c>
      <c r="O211">
        <v>311168</v>
      </c>
      <c r="P211">
        <v>311168</v>
      </c>
      <c r="Q211">
        <v>112</v>
      </c>
      <c r="R211" t="s">
        <v>67</v>
      </c>
      <c r="S211">
        <v>890303093</v>
      </c>
      <c r="T211" t="s">
        <v>62</v>
      </c>
      <c r="U211" t="s">
        <v>68</v>
      </c>
      <c r="V211" t="s">
        <v>69</v>
      </c>
      <c r="W211">
        <v>13190401</v>
      </c>
      <c r="X211" t="s">
        <v>137</v>
      </c>
      <c r="Y211">
        <v>299</v>
      </c>
      <c r="Z211" t="s">
        <v>138</v>
      </c>
      <c r="AA211">
        <v>299</v>
      </c>
      <c r="AB211" t="s">
        <v>138</v>
      </c>
      <c r="AC211">
        <v>1</v>
      </c>
      <c r="AD211">
        <v>15820</v>
      </c>
      <c r="AE211" s="1">
        <v>45082.65347222222</v>
      </c>
      <c r="AF211">
        <v>15820</v>
      </c>
      <c r="AG211" s="2">
        <v>45092.325694444444</v>
      </c>
      <c r="AH211">
        <v>311168</v>
      </c>
      <c r="AI211" t="s">
        <v>516</v>
      </c>
      <c r="AJ211">
        <v>1</v>
      </c>
      <c r="AK211" t="s">
        <v>99</v>
      </c>
      <c r="AL211" t="s">
        <v>67</v>
      </c>
      <c r="AM211">
        <v>890303093</v>
      </c>
      <c r="AN211" t="s">
        <v>62</v>
      </c>
      <c r="AO211">
        <v>821003143</v>
      </c>
      <c r="AP211" t="s">
        <v>67</v>
      </c>
      <c r="AQ211">
        <v>821003143</v>
      </c>
      <c r="AR211" t="s">
        <v>72</v>
      </c>
      <c r="AU211">
        <v>1225090253</v>
      </c>
      <c r="AV211" t="s">
        <v>148</v>
      </c>
      <c r="AY211">
        <v>0</v>
      </c>
      <c r="AZ211">
        <v>0</v>
      </c>
      <c r="BA211">
        <v>0</v>
      </c>
      <c r="BB211">
        <v>0</v>
      </c>
      <c r="BC211">
        <v>0</v>
      </c>
      <c r="BD211">
        <v>0</v>
      </c>
      <c r="BE211">
        <v>0</v>
      </c>
      <c r="BF211">
        <v>311168</v>
      </c>
      <c r="BG211">
        <v>0</v>
      </c>
      <c r="BH211">
        <v>0</v>
      </c>
      <c r="BI211">
        <v>0</v>
      </c>
      <c r="BJ211">
        <v>311168</v>
      </c>
    </row>
    <row r="212" spans="1:62" x14ac:dyDescent="0.25">
      <c r="A212">
        <v>112</v>
      </c>
      <c r="B212">
        <v>890303093</v>
      </c>
      <c r="C212" t="s">
        <v>62</v>
      </c>
      <c r="D212" t="s">
        <v>63</v>
      </c>
      <c r="E212">
        <v>2072165</v>
      </c>
      <c r="F212" t="s">
        <v>517</v>
      </c>
      <c r="G212" s="2">
        <v>45049.69027777778</v>
      </c>
      <c r="H212" t="s">
        <v>65</v>
      </c>
      <c r="I212">
        <v>2</v>
      </c>
      <c r="J212" t="s">
        <v>65</v>
      </c>
      <c r="K212">
        <v>2</v>
      </c>
      <c r="L212" t="s">
        <v>96</v>
      </c>
      <c r="M212" s="2">
        <v>45049.69027777778</v>
      </c>
      <c r="N212">
        <v>97</v>
      </c>
      <c r="O212">
        <v>218450</v>
      </c>
      <c r="P212">
        <v>218450</v>
      </c>
      <c r="Q212">
        <v>112</v>
      </c>
      <c r="R212" t="s">
        <v>67</v>
      </c>
      <c r="S212">
        <v>890303093</v>
      </c>
      <c r="T212" t="s">
        <v>62</v>
      </c>
      <c r="U212" t="s">
        <v>68</v>
      </c>
      <c r="V212" t="s">
        <v>69</v>
      </c>
      <c r="W212">
        <v>13190201</v>
      </c>
      <c r="X212" t="s">
        <v>70</v>
      </c>
      <c r="Y212">
        <v>31</v>
      </c>
      <c r="Z212" t="s">
        <v>69</v>
      </c>
      <c r="AA212">
        <v>31</v>
      </c>
      <c r="AB212" t="s">
        <v>69</v>
      </c>
      <c r="AC212">
        <v>1</v>
      </c>
      <c r="AD212">
        <v>15818</v>
      </c>
      <c r="AE212" s="1">
        <v>45082.643750000003</v>
      </c>
      <c r="AF212">
        <v>15818</v>
      </c>
      <c r="AG212" s="2">
        <v>45092.318749999999</v>
      </c>
      <c r="AH212">
        <v>218450</v>
      </c>
      <c r="AI212" t="s">
        <v>518</v>
      </c>
      <c r="AJ212">
        <v>1</v>
      </c>
      <c r="AK212" t="s">
        <v>99</v>
      </c>
      <c r="AL212" t="s">
        <v>67</v>
      </c>
      <c r="AM212">
        <v>890303093</v>
      </c>
      <c r="AN212" t="s">
        <v>62</v>
      </c>
      <c r="AO212">
        <v>821003143</v>
      </c>
      <c r="AP212" t="s">
        <v>67</v>
      </c>
      <c r="AQ212">
        <v>821003143</v>
      </c>
      <c r="AR212" t="s">
        <v>72</v>
      </c>
      <c r="AU212">
        <v>1113302164</v>
      </c>
      <c r="AV212" t="s">
        <v>135</v>
      </c>
      <c r="AY212">
        <v>0</v>
      </c>
      <c r="AZ212">
        <v>0</v>
      </c>
      <c r="BA212">
        <v>0</v>
      </c>
      <c r="BB212">
        <v>0</v>
      </c>
      <c r="BC212">
        <v>0</v>
      </c>
      <c r="BD212">
        <v>0</v>
      </c>
      <c r="BE212">
        <v>0</v>
      </c>
      <c r="BF212">
        <v>218450</v>
      </c>
      <c r="BG212">
        <v>0</v>
      </c>
      <c r="BH212">
        <v>0</v>
      </c>
      <c r="BI212">
        <v>0</v>
      </c>
      <c r="BJ212">
        <v>218450</v>
      </c>
    </row>
    <row r="213" spans="1:62" x14ac:dyDescent="0.25">
      <c r="A213">
        <v>112</v>
      </c>
      <c r="B213">
        <v>890303093</v>
      </c>
      <c r="C213" t="s">
        <v>62</v>
      </c>
      <c r="D213" t="s">
        <v>63</v>
      </c>
      <c r="E213">
        <v>2073551</v>
      </c>
      <c r="F213" t="s">
        <v>519</v>
      </c>
      <c r="G213" s="2">
        <v>45052.243055555555</v>
      </c>
      <c r="H213" t="s">
        <v>65</v>
      </c>
      <c r="I213">
        <v>2</v>
      </c>
      <c r="J213" t="s">
        <v>65</v>
      </c>
      <c r="K213">
        <v>2</v>
      </c>
      <c r="L213" t="s">
        <v>96</v>
      </c>
      <c r="M213" s="2">
        <v>45052.243055555555</v>
      </c>
      <c r="N213">
        <v>95</v>
      </c>
      <c r="O213">
        <v>237966</v>
      </c>
      <c r="P213">
        <v>237966</v>
      </c>
      <c r="Q213">
        <v>112</v>
      </c>
      <c r="R213" t="s">
        <v>67</v>
      </c>
      <c r="S213">
        <v>890303093</v>
      </c>
      <c r="T213" t="s">
        <v>62</v>
      </c>
      <c r="U213" t="s">
        <v>68</v>
      </c>
      <c r="V213" t="s">
        <v>69</v>
      </c>
      <c r="W213">
        <v>13190401</v>
      </c>
      <c r="X213" t="s">
        <v>137</v>
      </c>
      <c r="Y213">
        <v>299</v>
      </c>
      <c r="Z213" t="s">
        <v>138</v>
      </c>
      <c r="AA213">
        <v>299</v>
      </c>
      <c r="AB213" t="s">
        <v>138</v>
      </c>
      <c r="AC213">
        <v>1</v>
      </c>
      <c r="AD213">
        <v>15820</v>
      </c>
      <c r="AE213" s="1">
        <v>45082.65347222222</v>
      </c>
      <c r="AF213">
        <v>15820</v>
      </c>
      <c r="AG213" s="2">
        <v>45092.325694444444</v>
      </c>
      <c r="AH213">
        <v>237966</v>
      </c>
      <c r="AI213" t="s">
        <v>520</v>
      </c>
      <c r="AJ213">
        <v>1</v>
      </c>
      <c r="AK213" t="s">
        <v>99</v>
      </c>
      <c r="AL213" t="s">
        <v>67</v>
      </c>
      <c r="AM213">
        <v>890303093</v>
      </c>
      <c r="AN213" t="s">
        <v>62</v>
      </c>
      <c r="AO213">
        <v>821003143</v>
      </c>
      <c r="AP213" t="s">
        <v>67</v>
      </c>
      <c r="AQ213">
        <v>821003143</v>
      </c>
      <c r="AR213" t="s">
        <v>72</v>
      </c>
      <c r="AU213">
        <v>1113302164</v>
      </c>
      <c r="AV213" t="s">
        <v>135</v>
      </c>
      <c r="AY213">
        <v>0</v>
      </c>
      <c r="AZ213">
        <v>0</v>
      </c>
      <c r="BA213">
        <v>0</v>
      </c>
      <c r="BB213">
        <v>0</v>
      </c>
      <c r="BC213">
        <v>0</v>
      </c>
      <c r="BD213">
        <v>0</v>
      </c>
      <c r="BE213">
        <v>0</v>
      </c>
      <c r="BF213">
        <v>237966</v>
      </c>
      <c r="BG213">
        <v>0</v>
      </c>
      <c r="BH213">
        <v>0</v>
      </c>
      <c r="BI213">
        <v>0</v>
      </c>
      <c r="BJ213">
        <v>237966</v>
      </c>
    </row>
    <row r="214" spans="1:62" x14ac:dyDescent="0.25">
      <c r="A214">
        <v>112</v>
      </c>
      <c r="B214">
        <v>890303093</v>
      </c>
      <c r="C214" t="s">
        <v>62</v>
      </c>
      <c r="D214" t="s">
        <v>63</v>
      </c>
      <c r="E214">
        <v>2074655</v>
      </c>
      <c r="F214" t="s">
        <v>521</v>
      </c>
      <c r="G214" s="2">
        <v>45055.066666666666</v>
      </c>
      <c r="H214" t="s">
        <v>65</v>
      </c>
      <c r="I214">
        <v>2</v>
      </c>
      <c r="J214" t="s">
        <v>65</v>
      </c>
      <c r="K214">
        <v>2</v>
      </c>
      <c r="L214" t="s">
        <v>96</v>
      </c>
      <c r="M214" s="2">
        <v>45055.066666666666</v>
      </c>
      <c r="N214">
        <v>92</v>
      </c>
      <c r="O214">
        <v>1168236</v>
      </c>
      <c r="P214">
        <v>1168236</v>
      </c>
      <c r="Q214">
        <v>112</v>
      </c>
      <c r="R214" t="s">
        <v>67</v>
      </c>
      <c r="S214">
        <v>890303093</v>
      </c>
      <c r="T214" t="s">
        <v>62</v>
      </c>
      <c r="U214" t="s">
        <v>68</v>
      </c>
      <c r="V214" t="s">
        <v>69</v>
      </c>
      <c r="W214">
        <v>13190201</v>
      </c>
      <c r="X214" t="s">
        <v>70</v>
      </c>
      <c r="Y214">
        <v>31</v>
      </c>
      <c r="Z214" t="s">
        <v>69</v>
      </c>
      <c r="AA214">
        <v>31</v>
      </c>
      <c r="AB214" t="s">
        <v>69</v>
      </c>
      <c r="AC214">
        <v>1</v>
      </c>
      <c r="AD214">
        <v>15818</v>
      </c>
      <c r="AE214" s="1">
        <v>45082.643750000003</v>
      </c>
      <c r="AF214">
        <v>15818</v>
      </c>
      <c r="AG214" s="2">
        <v>45092.318749999999</v>
      </c>
      <c r="AH214">
        <v>1168236</v>
      </c>
      <c r="AI214" t="s">
        <v>522</v>
      </c>
      <c r="AJ214">
        <v>1</v>
      </c>
      <c r="AK214" t="s">
        <v>99</v>
      </c>
      <c r="AL214" t="s">
        <v>67</v>
      </c>
      <c r="AM214">
        <v>890303093</v>
      </c>
      <c r="AN214" t="s">
        <v>62</v>
      </c>
      <c r="AO214">
        <v>821003143</v>
      </c>
      <c r="AP214" t="s">
        <v>67</v>
      </c>
      <c r="AQ214">
        <v>821003143</v>
      </c>
      <c r="AR214" t="s">
        <v>72</v>
      </c>
      <c r="AU214">
        <v>1113309109</v>
      </c>
      <c r="AV214" t="s">
        <v>175</v>
      </c>
      <c r="AY214">
        <v>0</v>
      </c>
      <c r="AZ214">
        <v>0</v>
      </c>
      <c r="BA214">
        <v>0</v>
      </c>
      <c r="BB214">
        <v>0</v>
      </c>
      <c r="BC214">
        <v>0</v>
      </c>
      <c r="BD214">
        <v>0</v>
      </c>
      <c r="BE214">
        <v>0</v>
      </c>
      <c r="BF214">
        <v>1168236</v>
      </c>
      <c r="BG214">
        <v>0</v>
      </c>
      <c r="BH214">
        <v>0</v>
      </c>
      <c r="BI214">
        <v>0</v>
      </c>
      <c r="BJ214">
        <v>1168236</v>
      </c>
    </row>
    <row r="215" spans="1:62" x14ac:dyDescent="0.25">
      <c r="A215">
        <v>112</v>
      </c>
      <c r="B215">
        <v>890303093</v>
      </c>
      <c r="C215" t="s">
        <v>62</v>
      </c>
      <c r="D215" t="s">
        <v>63</v>
      </c>
      <c r="E215">
        <v>2086627</v>
      </c>
      <c r="F215" t="s">
        <v>523</v>
      </c>
      <c r="G215" s="2">
        <v>45075.579861111109</v>
      </c>
      <c r="H215" t="s">
        <v>65</v>
      </c>
      <c r="I215">
        <v>2</v>
      </c>
      <c r="J215" t="s">
        <v>65</v>
      </c>
      <c r="K215">
        <v>2</v>
      </c>
      <c r="L215" t="s">
        <v>96</v>
      </c>
      <c r="M215" s="2">
        <v>45075.579861111109</v>
      </c>
      <c r="N215">
        <v>71</v>
      </c>
      <c r="O215">
        <v>14307</v>
      </c>
      <c r="P215">
        <v>14307</v>
      </c>
      <c r="Q215">
        <v>112</v>
      </c>
      <c r="R215" t="s">
        <v>67</v>
      </c>
      <c r="S215">
        <v>890303093</v>
      </c>
      <c r="T215" t="s">
        <v>62</v>
      </c>
      <c r="U215" t="s">
        <v>68</v>
      </c>
      <c r="V215" t="s">
        <v>69</v>
      </c>
      <c r="W215">
        <v>13190401</v>
      </c>
      <c r="X215" t="s">
        <v>137</v>
      </c>
      <c r="Y215">
        <v>299</v>
      </c>
      <c r="Z215" t="s">
        <v>138</v>
      </c>
      <c r="AA215">
        <v>299</v>
      </c>
      <c r="AB215" t="s">
        <v>138</v>
      </c>
      <c r="AC215">
        <v>1</v>
      </c>
      <c r="AD215">
        <v>15820</v>
      </c>
      <c r="AE215" s="1">
        <v>45082.65347222222</v>
      </c>
      <c r="AF215">
        <v>15820</v>
      </c>
      <c r="AG215" s="2">
        <v>45092.325694444444</v>
      </c>
      <c r="AH215">
        <v>14307</v>
      </c>
      <c r="AI215" t="s">
        <v>524</v>
      </c>
      <c r="AJ215">
        <v>1</v>
      </c>
      <c r="AK215" t="s">
        <v>99</v>
      </c>
      <c r="AL215" t="s">
        <v>67</v>
      </c>
      <c r="AM215">
        <v>890303093</v>
      </c>
      <c r="AN215" t="s">
        <v>62</v>
      </c>
      <c r="AO215">
        <v>821003143</v>
      </c>
      <c r="AP215" t="s">
        <v>67</v>
      </c>
      <c r="AQ215">
        <v>821003143</v>
      </c>
      <c r="AR215" t="s">
        <v>72</v>
      </c>
      <c r="AU215">
        <v>29813783</v>
      </c>
      <c r="AV215" t="s">
        <v>117</v>
      </c>
      <c r="AY215">
        <v>0</v>
      </c>
      <c r="AZ215">
        <v>0</v>
      </c>
      <c r="BA215">
        <v>0</v>
      </c>
      <c r="BB215">
        <v>0</v>
      </c>
      <c r="BC215">
        <v>0</v>
      </c>
      <c r="BD215">
        <v>0</v>
      </c>
      <c r="BE215">
        <v>14307</v>
      </c>
      <c r="BF215">
        <v>0</v>
      </c>
      <c r="BG215">
        <v>0</v>
      </c>
      <c r="BH215">
        <v>0</v>
      </c>
      <c r="BI215">
        <v>0</v>
      </c>
      <c r="BJ215">
        <v>14307</v>
      </c>
    </row>
    <row r="216" spans="1:62" x14ac:dyDescent="0.25">
      <c r="A216">
        <v>112</v>
      </c>
      <c r="B216">
        <v>890303093</v>
      </c>
      <c r="C216" t="s">
        <v>62</v>
      </c>
      <c r="D216" t="s">
        <v>63</v>
      </c>
      <c r="E216">
        <v>2090187</v>
      </c>
      <c r="F216" t="s">
        <v>525</v>
      </c>
      <c r="G216" s="2">
        <v>45080.474305555559</v>
      </c>
      <c r="H216" t="s">
        <v>65</v>
      </c>
      <c r="I216">
        <v>2</v>
      </c>
      <c r="J216" t="s">
        <v>65</v>
      </c>
      <c r="K216">
        <v>2</v>
      </c>
      <c r="L216" t="s">
        <v>96</v>
      </c>
      <c r="M216" s="2">
        <v>45080.474305555559</v>
      </c>
      <c r="N216">
        <v>67</v>
      </c>
      <c r="O216">
        <v>6960</v>
      </c>
      <c r="P216">
        <v>6960</v>
      </c>
      <c r="Q216">
        <v>112</v>
      </c>
      <c r="R216" t="s">
        <v>67</v>
      </c>
      <c r="S216">
        <v>890303093</v>
      </c>
      <c r="T216" t="s">
        <v>62</v>
      </c>
      <c r="U216" t="s">
        <v>68</v>
      </c>
      <c r="V216" t="s">
        <v>69</v>
      </c>
      <c r="W216">
        <v>13190201</v>
      </c>
      <c r="X216" t="s">
        <v>70</v>
      </c>
      <c r="Y216">
        <v>31</v>
      </c>
      <c r="Z216" t="s">
        <v>69</v>
      </c>
      <c r="AA216">
        <v>31</v>
      </c>
      <c r="AB216" t="s">
        <v>69</v>
      </c>
      <c r="AC216">
        <v>1</v>
      </c>
      <c r="AD216">
        <v>15900</v>
      </c>
      <c r="AE216" s="1">
        <v>45117.329861111109</v>
      </c>
      <c r="AF216">
        <v>15900</v>
      </c>
      <c r="AG216" s="2">
        <v>45125.112500000003</v>
      </c>
      <c r="AH216">
        <v>6960</v>
      </c>
      <c r="AI216" t="s">
        <v>526</v>
      </c>
      <c r="AJ216">
        <v>4</v>
      </c>
      <c r="AK216" t="s">
        <v>103</v>
      </c>
      <c r="AL216" t="s">
        <v>67</v>
      </c>
      <c r="AM216">
        <v>890303093</v>
      </c>
      <c r="AN216" t="s">
        <v>62</v>
      </c>
      <c r="AO216">
        <v>821003143</v>
      </c>
      <c r="AP216" t="s">
        <v>67</v>
      </c>
      <c r="AQ216">
        <v>821003143</v>
      </c>
      <c r="AR216" t="s">
        <v>72</v>
      </c>
      <c r="AU216">
        <v>1113307968</v>
      </c>
      <c r="AV216" t="s">
        <v>527</v>
      </c>
      <c r="AY216">
        <v>0</v>
      </c>
      <c r="AZ216">
        <v>0</v>
      </c>
      <c r="BA216">
        <v>0</v>
      </c>
      <c r="BB216">
        <v>0</v>
      </c>
      <c r="BC216">
        <v>0</v>
      </c>
      <c r="BD216">
        <v>0</v>
      </c>
      <c r="BE216">
        <v>6960</v>
      </c>
      <c r="BF216">
        <v>0</v>
      </c>
      <c r="BG216">
        <v>0</v>
      </c>
      <c r="BH216">
        <v>0</v>
      </c>
      <c r="BI216">
        <v>0</v>
      </c>
      <c r="BJ216">
        <v>6960</v>
      </c>
    </row>
    <row r="217" spans="1:62" x14ac:dyDescent="0.25">
      <c r="A217">
        <v>112</v>
      </c>
      <c r="B217">
        <v>890303093</v>
      </c>
      <c r="C217" t="s">
        <v>62</v>
      </c>
      <c r="D217" t="s">
        <v>63</v>
      </c>
      <c r="E217">
        <v>2091748</v>
      </c>
      <c r="F217" t="s">
        <v>528</v>
      </c>
      <c r="G217" s="2">
        <v>45083.664583333331</v>
      </c>
      <c r="H217" t="s">
        <v>529</v>
      </c>
      <c r="I217">
        <v>1</v>
      </c>
      <c r="J217" t="s">
        <v>529</v>
      </c>
      <c r="K217">
        <v>1</v>
      </c>
      <c r="L217" t="s">
        <v>96</v>
      </c>
      <c r="M217" s="2">
        <v>45083.664583333331</v>
      </c>
      <c r="N217">
        <v>63</v>
      </c>
      <c r="O217">
        <v>280467</v>
      </c>
      <c r="P217">
        <v>280467</v>
      </c>
      <c r="Q217">
        <v>112</v>
      </c>
      <c r="R217" t="s">
        <v>67</v>
      </c>
      <c r="S217">
        <v>890303093</v>
      </c>
      <c r="T217" t="s">
        <v>62</v>
      </c>
      <c r="U217" t="s">
        <v>68</v>
      </c>
      <c r="V217" t="s">
        <v>69</v>
      </c>
      <c r="W217">
        <v>13190301</v>
      </c>
      <c r="X217" t="s">
        <v>530</v>
      </c>
      <c r="Y217">
        <v>299</v>
      </c>
      <c r="Z217" t="s">
        <v>138</v>
      </c>
      <c r="AA217">
        <v>299</v>
      </c>
      <c r="AB217" t="s">
        <v>138</v>
      </c>
      <c r="AC217">
        <v>1</v>
      </c>
      <c r="AD217">
        <v>15901</v>
      </c>
      <c r="AE217" s="1">
        <v>45117.331944444442</v>
      </c>
      <c r="AH217">
        <v>280467</v>
      </c>
      <c r="AI217" t="s">
        <v>531</v>
      </c>
      <c r="AJ217">
        <v>1</v>
      </c>
      <c r="AK217" t="s">
        <v>99</v>
      </c>
      <c r="AL217" t="s">
        <v>67</v>
      </c>
      <c r="AM217">
        <v>890303093</v>
      </c>
      <c r="AN217" t="s">
        <v>62</v>
      </c>
      <c r="AO217">
        <v>821003143</v>
      </c>
      <c r="AP217" t="s">
        <v>67</v>
      </c>
      <c r="AQ217">
        <v>821003143</v>
      </c>
      <c r="AR217" t="s">
        <v>72</v>
      </c>
      <c r="AU217">
        <v>1225090253</v>
      </c>
      <c r="AV217" t="s">
        <v>148</v>
      </c>
      <c r="AY217">
        <v>0</v>
      </c>
      <c r="AZ217">
        <v>0</v>
      </c>
      <c r="BA217">
        <v>0</v>
      </c>
      <c r="BB217">
        <v>0</v>
      </c>
      <c r="BC217">
        <v>0</v>
      </c>
      <c r="BD217">
        <v>0</v>
      </c>
      <c r="BE217">
        <v>280467</v>
      </c>
      <c r="BF217">
        <v>0</v>
      </c>
      <c r="BG217">
        <v>0</v>
      </c>
      <c r="BH217">
        <v>0</v>
      </c>
      <c r="BI217">
        <v>0</v>
      </c>
      <c r="BJ217">
        <v>280467</v>
      </c>
    </row>
    <row r="218" spans="1:62" x14ac:dyDescent="0.25">
      <c r="BJ218">
        <f>SUM(BJ2:BJ217)</f>
        <v>37730552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5" x14ac:dyDescent="0.25"/>
  <cols>
    <col min="1" max="1" width="36.28515625" bestFit="1" customWidth="1"/>
    <col min="2" max="2" width="11.140625" bestFit="1" customWidth="1"/>
    <col min="3" max="3" width="11.5703125" bestFit="1" customWidth="1"/>
  </cols>
  <sheetData>
    <row r="3" spans="1:3" x14ac:dyDescent="0.25">
      <c r="A3" s="71" t="s">
        <v>1052</v>
      </c>
      <c r="B3" s="6" t="s">
        <v>1053</v>
      </c>
      <c r="C3" s="6" t="s">
        <v>1054</v>
      </c>
    </row>
    <row r="4" spans="1:3" x14ac:dyDescent="0.25">
      <c r="A4" s="72" t="s">
        <v>987</v>
      </c>
      <c r="B4" s="6">
        <v>25</v>
      </c>
      <c r="C4" s="73">
        <v>3127887</v>
      </c>
    </row>
    <row r="5" spans="1:3" x14ac:dyDescent="0.25">
      <c r="A5" s="72" t="s">
        <v>986</v>
      </c>
      <c r="B5" s="6">
        <v>36</v>
      </c>
      <c r="C5" s="73">
        <v>1453848</v>
      </c>
    </row>
    <row r="6" spans="1:3" x14ac:dyDescent="0.25">
      <c r="A6" s="72" t="s">
        <v>984</v>
      </c>
      <c r="B6" s="6">
        <v>25</v>
      </c>
      <c r="C6" s="73">
        <v>6166789</v>
      </c>
    </row>
    <row r="7" spans="1:3" x14ac:dyDescent="0.25">
      <c r="A7" s="72" t="s">
        <v>988</v>
      </c>
      <c r="B7" s="6">
        <v>11</v>
      </c>
      <c r="C7" s="73">
        <v>1920948</v>
      </c>
    </row>
    <row r="8" spans="1:3" x14ac:dyDescent="0.25">
      <c r="A8" s="72" t="s">
        <v>985</v>
      </c>
      <c r="B8" s="6">
        <v>113</v>
      </c>
      <c r="C8" s="73">
        <v>24185045</v>
      </c>
    </row>
    <row r="9" spans="1:3" x14ac:dyDescent="0.25">
      <c r="A9" s="72" t="s">
        <v>983</v>
      </c>
      <c r="B9" s="6">
        <v>6</v>
      </c>
      <c r="C9" s="73">
        <v>876035</v>
      </c>
    </row>
    <row r="10" spans="1:3" x14ac:dyDescent="0.25">
      <c r="A10" s="72" t="s">
        <v>1051</v>
      </c>
      <c r="B10" s="6">
        <v>216</v>
      </c>
      <c r="C10" s="73">
        <v>37730552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8"/>
  <sheetViews>
    <sheetView topLeftCell="C1" workbookViewId="0">
      <selection activeCell="M3" sqref="M3:M218"/>
    </sheetView>
  </sheetViews>
  <sheetFormatPr baseColWidth="10" defaultRowHeight="15" x14ac:dyDescent="0.25"/>
  <cols>
    <col min="2" max="2" width="35.7109375" customWidth="1"/>
    <col min="5" max="5" width="16.140625" customWidth="1"/>
    <col min="6" max="6" width="25.7109375" customWidth="1"/>
    <col min="7" max="7" width="17.28515625" customWidth="1"/>
    <col min="12" max="13" width="14.42578125" customWidth="1"/>
    <col min="14" max="14" width="42.7109375" customWidth="1"/>
    <col min="17" max="17" width="12.42578125" customWidth="1"/>
    <col min="25" max="25" width="14.42578125" customWidth="1"/>
  </cols>
  <sheetData>
    <row r="1" spans="1:28" x14ac:dyDescent="0.25">
      <c r="K1" s="4">
        <f>SUBTOTAL(9,K3:K218)</f>
        <v>43473773</v>
      </c>
      <c r="L1" s="4">
        <f>SUBTOTAL(9,L3:L218)</f>
        <v>37730552</v>
      </c>
      <c r="M1" s="4"/>
      <c r="N1" s="4"/>
      <c r="O1" s="4">
        <f>SUBTOTAL(9,O3:O218)</f>
        <v>18537588</v>
      </c>
      <c r="P1" s="4">
        <f>SUBTOTAL(9,P3:P218)</f>
        <v>6159829</v>
      </c>
      <c r="Q1" s="4"/>
      <c r="R1" s="4">
        <f t="shared" ref="R1:X1" si="0">SUBTOTAL(9,R3:R218)</f>
        <v>6012614</v>
      </c>
      <c r="S1" s="4">
        <f t="shared" si="0"/>
        <v>18537588</v>
      </c>
      <c r="T1" s="4">
        <f t="shared" si="0"/>
        <v>21900</v>
      </c>
      <c r="U1" s="4">
        <f t="shared" si="0"/>
        <v>10584185</v>
      </c>
      <c r="V1" s="4">
        <f t="shared" si="0"/>
        <v>1461428</v>
      </c>
      <c r="W1" s="4">
        <f t="shared" si="0"/>
        <v>365040</v>
      </c>
      <c r="X1" s="4">
        <f t="shared" si="0"/>
        <v>10385925</v>
      </c>
      <c r="Y1" s="4"/>
    </row>
    <row r="2" spans="1:28" s="3" customFormat="1" ht="45" x14ac:dyDescent="0.25">
      <c r="A2" s="8" t="s">
        <v>533</v>
      </c>
      <c r="B2" s="8" t="s">
        <v>534</v>
      </c>
      <c r="C2" s="8" t="s">
        <v>537</v>
      </c>
      <c r="D2" s="8" t="s">
        <v>538</v>
      </c>
      <c r="E2" s="8" t="s">
        <v>539</v>
      </c>
      <c r="F2" s="8" t="s">
        <v>756</v>
      </c>
      <c r="G2" s="10" t="s">
        <v>1061</v>
      </c>
      <c r="H2" s="9" t="s">
        <v>6</v>
      </c>
      <c r="I2" s="8" t="s">
        <v>12</v>
      </c>
      <c r="J2" s="8" t="s">
        <v>13</v>
      </c>
      <c r="K2" s="8" t="s">
        <v>14</v>
      </c>
      <c r="L2" s="10" t="s">
        <v>973</v>
      </c>
      <c r="M2" s="92" t="s">
        <v>1065</v>
      </c>
      <c r="N2" s="10" t="s">
        <v>1064</v>
      </c>
      <c r="O2" s="5" t="s">
        <v>974</v>
      </c>
      <c r="P2" s="14" t="s">
        <v>975</v>
      </c>
      <c r="Q2" s="14" t="s">
        <v>989</v>
      </c>
      <c r="R2" s="5" t="s">
        <v>976</v>
      </c>
      <c r="S2" s="5" t="s">
        <v>977</v>
      </c>
      <c r="T2" s="5" t="s">
        <v>978</v>
      </c>
      <c r="U2" s="5" t="s">
        <v>979</v>
      </c>
      <c r="V2" s="5" t="s">
        <v>980</v>
      </c>
      <c r="W2" s="14" t="s">
        <v>981</v>
      </c>
      <c r="X2" s="5" t="s">
        <v>982</v>
      </c>
      <c r="Y2" s="10" t="s">
        <v>1015</v>
      </c>
      <c r="Z2" s="10" t="s">
        <v>1016</v>
      </c>
      <c r="AA2" s="10" t="s">
        <v>1017</v>
      </c>
      <c r="AB2" s="10" t="s">
        <v>1018</v>
      </c>
    </row>
    <row r="3" spans="1:28" x14ac:dyDescent="0.25">
      <c r="A3" s="11">
        <v>821003143</v>
      </c>
      <c r="B3" s="12" t="s">
        <v>532</v>
      </c>
      <c r="C3" s="6" t="s">
        <v>535</v>
      </c>
      <c r="D3" s="6">
        <v>1254881</v>
      </c>
      <c r="E3" s="6" t="s">
        <v>540</v>
      </c>
      <c r="F3" s="6" t="s">
        <v>757</v>
      </c>
      <c r="G3" s="6"/>
      <c r="H3" s="13">
        <v>40577</v>
      </c>
      <c r="I3" s="13">
        <v>40577</v>
      </c>
      <c r="J3" s="6">
        <v>4570</v>
      </c>
      <c r="K3" s="7">
        <v>19200</v>
      </c>
      <c r="L3" s="7">
        <v>19200</v>
      </c>
      <c r="M3" s="7" t="s">
        <v>985</v>
      </c>
      <c r="N3" s="7" t="s">
        <v>985</v>
      </c>
      <c r="O3" s="7">
        <v>0</v>
      </c>
      <c r="P3" s="7">
        <v>0</v>
      </c>
      <c r="Q3" s="7"/>
      <c r="R3" s="7">
        <v>0</v>
      </c>
      <c r="S3" s="7">
        <v>0</v>
      </c>
      <c r="T3" s="7">
        <v>0</v>
      </c>
      <c r="U3" s="7">
        <v>0</v>
      </c>
      <c r="V3" s="7">
        <v>0</v>
      </c>
      <c r="W3" s="7">
        <v>0</v>
      </c>
      <c r="X3" s="7">
        <v>0</v>
      </c>
      <c r="Y3" s="7">
        <v>0</v>
      </c>
      <c r="Z3" s="6">
        <v>0</v>
      </c>
      <c r="AA3" s="6">
        <f>VLOOKUP(F3,'[1]ESTADO DE CADA FACTURA'!H$2:AD$216,23,0)</f>
        <v>0</v>
      </c>
      <c r="AB3" s="6">
        <v>0</v>
      </c>
    </row>
    <row r="4" spans="1:28" x14ac:dyDescent="0.25">
      <c r="A4" s="11">
        <v>821003143</v>
      </c>
      <c r="B4" s="12" t="s">
        <v>532</v>
      </c>
      <c r="C4" s="6" t="s">
        <v>535</v>
      </c>
      <c r="D4" s="6">
        <v>1308278</v>
      </c>
      <c r="E4" s="6" t="s">
        <v>541</v>
      </c>
      <c r="F4" s="6" t="s">
        <v>758</v>
      </c>
      <c r="G4" s="6"/>
      <c r="H4" s="13">
        <v>40673</v>
      </c>
      <c r="I4" s="13">
        <v>40673</v>
      </c>
      <c r="J4" s="6">
        <v>4474</v>
      </c>
      <c r="K4" s="7">
        <v>259500</v>
      </c>
      <c r="L4" s="7">
        <v>120715</v>
      </c>
      <c r="M4" s="7" t="s">
        <v>985</v>
      </c>
      <c r="N4" s="7" t="s">
        <v>985</v>
      </c>
      <c r="O4" s="7">
        <v>0</v>
      </c>
      <c r="P4" s="7">
        <v>0</v>
      </c>
      <c r="Q4" s="7"/>
      <c r="R4" s="7">
        <v>0</v>
      </c>
      <c r="S4" s="7">
        <v>0</v>
      </c>
      <c r="T4" s="7">
        <v>0</v>
      </c>
      <c r="U4" s="7">
        <v>0</v>
      </c>
      <c r="V4" s="7">
        <v>0</v>
      </c>
      <c r="W4" s="7">
        <v>0</v>
      </c>
      <c r="X4" s="7">
        <v>0</v>
      </c>
      <c r="Y4" s="7">
        <v>0</v>
      </c>
      <c r="Z4" s="6">
        <v>0</v>
      </c>
      <c r="AA4" s="6">
        <f>VLOOKUP(F4,'[1]ESTADO DE CADA FACTURA'!H$2:AD$216,23,0)</f>
        <v>0</v>
      </c>
      <c r="AB4" s="6">
        <v>0</v>
      </c>
    </row>
    <row r="5" spans="1:28" x14ac:dyDescent="0.25">
      <c r="A5" s="11">
        <v>821003143</v>
      </c>
      <c r="B5" s="12" t="s">
        <v>532</v>
      </c>
      <c r="C5" s="6" t="s">
        <v>535</v>
      </c>
      <c r="D5" s="6">
        <v>1337740</v>
      </c>
      <c r="E5" s="6" t="s">
        <v>542</v>
      </c>
      <c r="F5" s="6" t="s">
        <v>759</v>
      </c>
      <c r="G5" s="6"/>
      <c r="H5" s="13">
        <v>40732</v>
      </c>
      <c r="I5" s="13">
        <v>40732</v>
      </c>
      <c r="J5" s="6">
        <v>4415</v>
      </c>
      <c r="K5" s="7">
        <v>19500</v>
      </c>
      <c r="L5" s="7">
        <v>19500</v>
      </c>
      <c r="M5" s="7" t="s">
        <v>986</v>
      </c>
      <c r="N5" s="7" t="s">
        <v>986</v>
      </c>
      <c r="O5" s="7">
        <v>19500</v>
      </c>
      <c r="P5" s="7">
        <v>0</v>
      </c>
      <c r="Q5" s="7"/>
      <c r="R5" s="7">
        <v>0</v>
      </c>
      <c r="S5" s="7">
        <v>19500</v>
      </c>
      <c r="T5" s="7">
        <v>0</v>
      </c>
      <c r="U5" s="7">
        <v>0</v>
      </c>
      <c r="V5" s="7">
        <v>19500</v>
      </c>
      <c r="W5" s="7">
        <v>0</v>
      </c>
      <c r="X5" s="7">
        <v>0</v>
      </c>
      <c r="Y5" s="7">
        <v>0</v>
      </c>
      <c r="Z5" s="6">
        <v>0</v>
      </c>
      <c r="AA5" s="6">
        <f>VLOOKUP(F5,'[1]ESTADO DE CADA FACTURA'!H$2:AD$216,23,0)</f>
        <v>0</v>
      </c>
      <c r="AB5" s="6">
        <v>0</v>
      </c>
    </row>
    <row r="6" spans="1:28" x14ac:dyDescent="0.25">
      <c r="A6" s="11">
        <v>821003143</v>
      </c>
      <c r="B6" s="12" t="s">
        <v>532</v>
      </c>
      <c r="C6" s="6" t="s">
        <v>535</v>
      </c>
      <c r="D6" s="6">
        <v>1375276</v>
      </c>
      <c r="E6" s="6" t="s">
        <v>543</v>
      </c>
      <c r="F6" s="6" t="s">
        <v>760</v>
      </c>
      <c r="G6" s="6"/>
      <c r="H6" s="13">
        <v>40792</v>
      </c>
      <c r="I6" s="13">
        <v>40792</v>
      </c>
      <c r="J6" s="6">
        <v>4355</v>
      </c>
      <c r="K6" s="7">
        <v>50609</v>
      </c>
      <c r="L6" s="7">
        <v>50609</v>
      </c>
      <c r="M6" s="7" t="s">
        <v>987</v>
      </c>
      <c r="N6" s="7" t="s">
        <v>987</v>
      </c>
      <c r="O6" s="7">
        <v>38390</v>
      </c>
      <c r="P6" s="7">
        <v>0</v>
      </c>
      <c r="Q6" s="7"/>
      <c r="R6" s="7">
        <v>69430</v>
      </c>
      <c r="S6" s="7">
        <v>38390</v>
      </c>
      <c r="T6" s="7">
        <v>0</v>
      </c>
      <c r="U6" s="7">
        <v>38390</v>
      </c>
      <c r="V6" s="7">
        <v>0</v>
      </c>
      <c r="W6" s="7">
        <v>0</v>
      </c>
      <c r="X6" s="7">
        <v>38390</v>
      </c>
      <c r="Y6" s="7">
        <v>0</v>
      </c>
      <c r="Z6" s="6">
        <v>0</v>
      </c>
      <c r="AA6" s="6">
        <f>VLOOKUP(F6,'[1]ESTADO DE CADA FACTURA'!H$2:AD$216,23,0)</f>
        <v>0</v>
      </c>
      <c r="AB6" s="6">
        <v>0</v>
      </c>
    </row>
    <row r="7" spans="1:28" x14ac:dyDescent="0.25">
      <c r="A7" s="11">
        <v>821003143</v>
      </c>
      <c r="B7" s="12" t="s">
        <v>532</v>
      </c>
      <c r="C7" s="6" t="s">
        <v>535</v>
      </c>
      <c r="D7" s="6">
        <v>1406583</v>
      </c>
      <c r="E7" s="6" t="s">
        <v>544</v>
      </c>
      <c r="F7" s="6" t="s">
        <v>761</v>
      </c>
      <c r="G7" s="6"/>
      <c r="H7" s="13">
        <v>40850</v>
      </c>
      <c r="I7" s="13">
        <v>40850</v>
      </c>
      <c r="J7" s="6">
        <v>4297</v>
      </c>
      <c r="K7" s="7">
        <v>17100</v>
      </c>
      <c r="L7" s="7">
        <v>17100</v>
      </c>
      <c r="M7" s="7" t="s">
        <v>986</v>
      </c>
      <c r="N7" s="7" t="s">
        <v>986</v>
      </c>
      <c r="O7" s="7">
        <v>17100</v>
      </c>
      <c r="P7" s="7">
        <v>0</v>
      </c>
      <c r="Q7" s="7"/>
      <c r="R7" s="7">
        <v>0</v>
      </c>
      <c r="S7" s="7">
        <v>17100</v>
      </c>
      <c r="T7" s="7">
        <v>0</v>
      </c>
      <c r="U7" s="7">
        <v>0</v>
      </c>
      <c r="V7" s="7">
        <v>17100</v>
      </c>
      <c r="W7" s="7">
        <v>0</v>
      </c>
      <c r="X7" s="7">
        <v>0</v>
      </c>
      <c r="Y7" s="7">
        <v>0</v>
      </c>
      <c r="Z7" s="6">
        <v>0</v>
      </c>
      <c r="AA7" s="6">
        <f>VLOOKUP(F7,'[1]ESTADO DE CADA FACTURA'!H$2:AD$216,23,0)</f>
        <v>0</v>
      </c>
      <c r="AB7" s="6">
        <v>0</v>
      </c>
    </row>
    <row r="8" spans="1:28" x14ac:dyDescent="0.25">
      <c r="A8" s="11">
        <v>821003143</v>
      </c>
      <c r="B8" s="12" t="s">
        <v>532</v>
      </c>
      <c r="C8" s="6" t="s">
        <v>535</v>
      </c>
      <c r="D8" s="6">
        <v>1408814</v>
      </c>
      <c r="E8" s="6" t="s">
        <v>545</v>
      </c>
      <c r="F8" s="6" t="s">
        <v>762</v>
      </c>
      <c r="G8" s="6"/>
      <c r="H8" s="13">
        <v>40855</v>
      </c>
      <c r="I8" s="13">
        <v>40855</v>
      </c>
      <c r="J8" s="6">
        <v>4292</v>
      </c>
      <c r="K8" s="7">
        <v>17100</v>
      </c>
      <c r="L8" s="7">
        <v>17100</v>
      </c>
      <c r="M8" s="7" t="s">
        <v>986</v>
      </c>
      <c r="N8" s="7" t="s">
        <v>986</v>
      </c>
      <c r="O8" s="7">
        <v>17100</v>
      </c>
      <c r="P8" s="7">
        <v>0</v>
      </c>
      <c r="Q8" s="7"/>
      <c r="R8" s="7">
        <v>0</v>
      </c>
      <c r="S8" s="7">
        <v>17100</v>
      </c>
      <c r="T8" s="7">
        <v>0</v>
      </c>
      <c r="U8" s="7">
        <v>0</v>
      </c>
      <c r="V8" s="7">
        <v>17100</v>
      </c>
      <c r="W8" s="7">
        <v>0</v>
      </c>
      <c r="X8" s="7">
        <v>0</v>
      </c>
      <c r="Y8" s="7">
        <v>0</v>
      </c>
      <c r="Z8" s="6">
        <v>0</v>
      </c>
      <c r="AA8" s="6">
        <f>VLOOKUP(F8,'[1]ESTADO DE CADA FACTURA'!H$2:AD$216,23,0)</f>
        <v>0</v>
      </c>
      <c r="AB8" s="6">
        <v>0</v>
      </c>
    </row>
    <row r="9" spans="1:28" x14ac:dyDescent="0.25">
      <c r="A9" s="11">
        <v>821003143</v>
      </c>
      <c r="B9" s="12" t="s">
        <v>532</v>
      </c>
      <c r="C9" s="6" t="s">
        <v>535</v>
      </c>
      <c r="D9" s="6">
        <v>1409256</v>
      </c>
      <c r="E9" s="6" t="s">
        <v>546</v>
      </c>
      <c r="F9" s="6" t="s">
        <v>763</v>
      </c>
      <c r="G9" s="6"/>
      <c r="H9" s="13">
        <v>40855</v>
      </c>
      <c r="I9" s="13">
        <v>40855</v>
      </c>
      <c r="J9" s="6">
        <v>4292</v>
      </c>
      <c r="K9" s="7">
        <v>17100</v>
      </c>
      <c r="L9" s="7">
        <v>17100</v>
      </c>
      <c r="M9" s="7" t="s">
        <v>986</v>
      </c>
      <c r="N9" s="7" t="s">
        <v>986</v>
      </c>
      <c r="O9" s="7">
        <v>17100</v>
      </c>
      <c r="P9" s="7">
        <v>0</v>
      </c>
      <c r="Q9" s="7"/>
      <c r="R9" s="7">
        <v>0</v>
      </c>
      <c r="S9" s="7">
        <v>17100</v>
      </c>
      <c r="T9" s="7">
        <v>0</v>
      </c>
      <c r="U9" s="7">
        <v>0</v>
      </c>
      <c r="V9" s="7">
        <v>17100</v>
      </c>
      <c r="W9" s="7">
        <v>0</v>
      </c>
      <c r="X9" s="7">
        <v>0</v>
      </c>
      <c r="Y9" s="7">
        <v>0</v>
      </c>
      <c r="Z9" s="6">
        <v>0</v>
      </c>
      <c r="AA9" s="6">
        <f>VLOOKUP(F9,'[1]ESTADO DE CADA FACTURA'!H$2:AD$216,23,0)</f>
        <v>0</v>
      </c>
      <c r="AB9" s="6">
        <v>0</v>
      </c>
    </row>
    <row r="10" spans="1:28" x14ac:dyDescent="0.25">
      <c r="A10" s="11">
        <v>821003143</v>
      </c>
      <c r="B10" s="12" t="s">
        <v>532</v>
      </c>
      <c r="C10" s="6" t="s">
        <v>535</v>
      </c>
      <c r="D10" s="6">
        <v>1411122</v>
      </c>
      <c r="E10" s="6" t="s">
        <v>547</v>
      </c>
      <c r="F10" s="6" t="s">
        <v>764</v>
      </c>
      <c r="G10" s="6"/>
      <c r="H10" s="13">
        <v>40858</v>
      </c>
      <c r="I10" s="13">
        <v>40858</v>
      </c>
      <c r="J10" s="6">
        <v>4289</v>
      </c>
      <c r="K10" s="7">
        <v>17100</v>
      </c>
      <c r="L10" s="7">
        <v>17100</v>
      </c>
      <c r="M10" s="7" t="s">
        <v>986</v>
      </c>
      <c r="N10" s="7" t="s">
        <v>986</v>
      </c>
      <c r="O10" s="7">
        <v>17100</v>
      </c>
      <c r="P10" s="7">
        <v>0</v>
      </c>
      <c r="Q10" s="7"/>
      <c r="R10" s="7">
        <v>0</v>
      </c>
      <c r="S10" s="7">
        <v>17100</v>
      </c>
      <c r="T10" s="7">
        <v>0</v>
      </c>
      <c r="U10" s="7">
        <v>0</v>
      </c>
      <c r="V10" s="7">
        <v>17100</v>
      </c>
      <c r="W10" s="7">
        <v>0</v>
      </c>
      <c r="X10" s="7">
        <v>0</v>
      </c>
      <c r="Y10" s="7">
        <v>0</v>
      </c>
      <c r="Z10" s="6">
        <v>0</v>
      </c>
      <c r="AA10" s="6">
        <f>VLOOKUP(F10,'[1]ESTADO DE CADA FACTURA'!H$2:AD$216,23,0)</f>
        <v>0</v>
      </c>
      <c r="AB10" s="6">
        <v>0</v>
      </c>
    </row>
    <row r="11" spans="1:28" x14ac:dyDescent="0.25">
      <c r="A11" s="11">
        <v>821003143</v>
      </c>
      <c r="B11" s="12" t="s">
        <v>532</v>
      </c>
      <c r="C11" s="6" t="s">
        <v>535</v>
      </c>
      <c r="D11" s="6">
        <v>1412303</v>
      </c>
      <c r="E11" s="6" t="s">
        <v>548</v>
      </c>
      <c r="F11" s="6" t="s">
        <v>765</v>
      </c>
      <c r="G11" s="6"/>
      <c r="H11" s="13">
        <v>40862</v>
      </c>
      <c r="I11" s="13">
        <v>40862</v>
      </c>
      <c r="J11" s="6">
        <v>4285</v>
      </c>
      <c r="K11" s="7">
        <v>17100</v>
      </c>
      <c r="L11" s="7">
        <v>17100</v>
      </c>
      <c r="M11" s="7" t="s">
        <v>986</v>
      </c>
      <c r="N11" s="7" t="s">
        <v>986</v>
      </c>
      <c r="O11" s="7">
        <v>17100</v>
      </c>
      <c r="P11" s="7">
        <v>0</v>
      </c>
      <c r="Q11" s="7"/>
      <c r="R11" s="7">
        <v>0</v>
      </c>
      <c r="S11" s="7">
        <v>17100</v>
      </c>
      <c r="T11" s="7">
        <v>0</v>
      </c>
      <c r="U11" s="7">
        <v>0</v>
      </c>
      <c r="V11" s="7">
        <v>17100</v>
      </c>
      <c r="W11" s="7">
        <v>0</v>
      </c>
      <c r="X11" s="7">
        <v>0</v>
      </c>
      <c r="Y11" s="7">
        <v>0</v>
      </c>
      <c r="Z11" s="6">
        <v>0</v>
      </c>
      <c r="AA11" s="6">
        <f>VLOOKUP(F11,'[1]ESTADO DE CADA FACTURA'!H$2:AD$216,23,0)</f>
        <v>0</v>
      </c>
      <c r="AB11" s="6">
        <v>0</v>
      </c>
    </row>
    <row r="12" spans="1:28" x14ac:dyDescent="0.25">
      <c r="A12" s="11">
        <v>821003143</v>
      </c>
      <c r="B12" s="12" t="s">
        <v>532</v>
      </c>
      <c r="C12" s="6" t="s">
        <v>535</v>
      </c>
      <c r="D12" s="6">
        <v>1413316</v>
      </c>
      <c r="E12" s="6" t="s">
        <v>549</v>
      </c>
      <c r="F12" s="6" t="s">
        <v>766</v>
      </c>
      <c r="G12" s="6"/>
      <c r="H12" s="13">
        <v>40863</v>
      </c>
      <c r="I12" s="13">
        <v>40863</v>
      </c>
      <c r="J12" s="6">
        <v>4284</v>
      </c>
      <c r="K12" s="7">
        <v>17100</v>
      </c>
      <c r="L12" s="7">
        <v>17100</v>
      </c>
      <c r="M12" s="7" t="s">
        <v>986</v>
      </c>
      <c r="N12" s="7" t="s">
        <v>986</v>
      </c>
      <c r="O12" s="7">
        <v>17100</v>
      </c>
      <c r="P12" s="7">
        <v>0</v>
      </c>
      <c r="Q12" s="7"/>
      <c r="R12" s="7">
        <v>0</v>
      </c>
      <c r="S12" s="7">
        <v>17100</v>
      </c>
      <c r="T12" s="7">
        <v>0</v>
      </c>
      <c r="U12" s="7">
        <v>0</v>
      </c>
      <c r="V12" s="7">
        <v>17100</v>
      </c>
      <c r="W12" s="7">
        <v>0</v>
      </c>
      <c r="X12" s="7">
        <v>0</v>
      </c>
      <c r="Y12" s="7">
        <v>0</v>
      </c>
      <c r="Z12" s="6">
        <v>0</v>
      </c>
      <c r="AA12" s="6">
        <f>VLOOKUP(F12,'[1]ESTADO DE CADA FACTURA'!H$2:AD$216,23,0)</f>
        <v>0</v>
      </c>
      <c r="AB12" s="6">
        <v>0</v>
      </c>
    </row>
    <row r="13" spans="1:28" x14ac:dyDescent="0.25">
      <c r="A13" s="11">
        <v>821003143</v>
      </c>
      <c r="B13" s="12" t="s">
        <v>532</v>
      </c>
      <c r="C13" s="6" t="s">
        <v>535</v>
      </c>
      <c r="D13" s="6">
        <v>1413416</v>
      </c>
      <c r="E13" s="6" t="s">
        <v>550</v>
      </c>
      <c r="F13" s="6" t="s">
        <v>767</v>
      </c>
      <c r="G13" s="6"/>
      <c r="H13" s="13">
        <v>40863</v>
      </c>
      <c r="I13" s="13">
        <v>40863</v>
      </c>
      <c r="J13" s="6">
        <v>4284</v>
      </c>
      <c r="K13" s="7">
        <v>17100</v>
      </c>
      <c r="L13" s="7">
        <v>17100</v>
      </c>
      <c r="M13" s="7" t="s">
        <v>986</v>
      </c>
      <c r="N13" s="7" t="s">
        <v>986</v>
      </c>
      <c r="O13" s="7">
        <v>17100</v>
      </c>
      <c r="P13" s="7">
        <v>0</v>
      </c>
      <c r="Q13" s="7"/>
      <c r="R13" s="7">
        <v>0</v>
      </c>
      <c r="S13" s="7">
        <v>17100</v>
      </c>
      <c r="T13" s="7">
        <v>0</v>
      </c>
      <c r="U13" s="7">
        <v>0</v>
      </c>
      <c r="V13" s="7">
        <v>17100</v>
      </c>
      <c r="W13" s="7">
        <v>0</v>
      </c>
      <c r="X13" s="7">
        <v>0</v>
      </c>
      <c r="Y13" s="7">
        <v>0</v>
      </c>
      <c r="Z13" s="6">
        <v>0</v>
      </c>
      <c r="AA13" s="6">
        <f>VLOOKUP(F13,'[1]ESTADO DE CADA FACTURA'!H$2:AD$216,23,0)</f>
        <v>0</v>
      </c>
      <c r="AB13" s="6">
        <v>0</v>
      </c>
    </row>
    <row r="14" spans="1:28" x14ac:dyDescent="0.25">
      <c r="A14" s="11">
        <v>821003143</v>
      </c>
      <c r="B14" s="12" t="s">
        <v>532</v>
      </c>
      <c r="C14" s="6" t="s">
        <v>535</v>
      </c>
      <c r="D14" s="6">
        <v>1413455</v>
      </c>
      <c r="E14" s="6" t="s">
        <v>551</v>
      </c>
      <c r="F14" s="6" t="s">
        <v>768</v>
      </c>
      <c r="G14" s="6"/>
      <c r="H14" s="13">
        <v>40863</v>
      </c>
      <c r="I14" s="13">
        <v>40863</v>
      </c>
      <c r="J14" s="6">
        <v>4284</v>
      </c>
      <c r="K14" s="7">
        <v>19200</v>
      </c>
      <c r="L14" s="7">
        <v>19200</v>
      </c>
      <c r="M14" s="7" t="s">
        <v>986</v>
      </c>
      <c r="N14" s="7" t="s">
        <v>986</v>
      </c>
      <c r="O14" s="7">
        <v>19200</v>
      </c>
      <c r="P14" s="7">
        <v>0</v>
      </c>
      <c r="Q14" s="7"/>
      <c r="R14" s="7">
        <v>0</v>
      </c>
      <c r="S14" s="7">
        <v>19200</v>
      </c>
      <c r="T14" s="7">
        <v>0</v>
      </c>
      <c r="U14" s="7">
        <v>0</v>
      </c>
      <c r="V14" s="7">
        <v>19200</v>
      </c>
      <c r="W14" s="7">
        <v>0</v>
      </c>
      <c r="X14" s="7">
        <v>0</v>
      </c>
      <c r="Y14" s="7">
        <v>0</v>
      </c>
      <c r="Z14" s="6">
        <v>0</v>
      </c>
      <c r="AA14" s="6">
        <f>VLOOKUP(F14,'[1]ESTADO DE CADA FACTURA'!H$2:AD$216,23,0)</f>
        <v>0</v>
      </c>
      <c r="AB14" s="6">
        <v>0</v>
      </c>
    </row>
    <row r="15" spans="1:28" x14ac:dyDescent="0.25">
      <c r="A15" s="11">
        <v>821003143</v>
      </c>
      <c r="B15" s="12" t="s">
        <v>532</v>
      </c>
      <c r="C15" s="6" t="s">
        <v>535</v>
      </c>
      <c r="D15" s="6">
        <v>1415825</v>
      </c>
      <c r="E15" s="6" t="s">
        <v>552</v>
      </c>
      <c r="F15" s="6" t="s">
        <v>769</v>
      </c>
      <c r="G15" s="6"/>
      <c r="H15" s="13">
        <v>40868</v>
      </c>
      <c r="I15" s="13">
        <v>40868</v>
      </c>
      <c r="J15" s="6">
        <v>4279</v>
      </c>
      <c r="K15" s="7">
        <v>19200</v>
      </c>
      <c r="L15" s="7">
        <v>19200</v>
      </c>
      <c r="M15" s="7" t="s">
        <v>986</v>
      </c>
      <c r="N15" s="7" t="s">
        <v>986</v>
      </c>
      <c r="O15" s="7">
        <v>19200</v>
      </c>
      <c r="P15" s="7">
        <v>0</v>
      </c>
      <c r="Q15" s="7"/>
      <c r="R15" s="7">
        <v>0</v>
      </c>
      <c r="S15" s="7">
        <v>19200</v>
      </c>
      <c r="T15" s="7">
        <v>0</v>
      </c>
      <c r="U15" s="7">
        <v>0</v>
      </c>
      <c r="V15" s="7">
        <v>19200</v>
      </c>
      <c r="W15" s="7">
        <v>0</v>
      </c>
      <c r="X15" s="7">
        <v>0</v>
      </c>
      <c r="Y15" s="7">
        <v>0</v>
      </c>
      <c r="Z15" s="6">
        <v>0</v>
      </c>
      <c r="AA15" s="6">
        <f>VLOOKUP(F15,'[1]ESTADO DE CADA FACTURA'!H$2:AD$216,23,0)</f>
        <v>0</v>
      </c>
      <c r="AB15" s="6">
        <v>0</v>
      </c>
    </row>
    <row r="16" spans="1:28" x14ac:dyDescent="0.25">
      <c r="A16" s="11">
        <v>821003143</v>
      </c>
      <c r="B16" s="12" t="s">
        <v>532</v>
      </c>
      <c r="C16" s="6" t="s">
        <v>535</v>
      </c>
      <c r="D16" s="6">
        <v>1418386</v>
      </c>
      <c r="E16" s="6" t="s">
        <v>553</v>
      </c>
      <c r="F16" s="6" t="s">
        <v>770</v>
      </c>
      <c r="G16" s="6"/>
      <c r="H16" s="13">
        <v>40871</v>
      </c>
      <c r="I16" s="13">
        <v>40871</v>
      </c>
      <c r="J16" s="6">
        <v>4276</v>
      </c>
      <c r="K16" s="7">
        <v>216000</v>
      </c>
      <c r="L16" s="7">
        <v>216000</v>
      </c>
      <c r="M16" s="7" t="s">
        <v>986</v>
      </c>
      <c r="N16" s="7" t="s">
        <v>986</v>
      </c>
      <c r="O16" s="7">
        <v>216000</v>
      </c>
      <c r="P16" s="7">
        <v>0</v>
      </c>
      <c r="Q16" s="7"/>
      <c r="R16" s="7">
        <v>0</v>
      </c>
      <c r="S16" s="7">
        <v>216000</v>
      </c>
      <c r="T16" s="7">
        <v>0</v>
      </c>
      <c r="U16" s="7">
        <v>0</v>
      </c>
      <c r="V16" s="7">
        <v>216000</v>
      </c>
      <c r="W16" s="7">
        <v>0</v>
      </c>
      <c r="X16" s="7">
        <v>0</v>
      </c>
      <c r="Y16" s="7">
        <v>0</v>
      </c>
      <c r="Z16" s="6">
        <v>0</v>
      </c>
      <c r="AA16" s="6">
        <f>VLOOKUP(F16,'[1]ESTADO DE CADA FACTURA'!H$2:AD$216,23,0)</f>
        <v>0</v>
      </c>
      <c r="AB16" s="6">
        <v>0</v>
      </c>
    </row>
    <row r="17" spans="1:28" x14ac:dyDescent="0.25">
      <c r="A17" s="11">
        <v>821003143</v>
      </c>
      <c r="B17" s="12" t="s">
        <v>532</v>
      </c>
      <c r="C17" s="6" t="s">
        <v>535</v>
      </c>
      <c r="D17" s="6">
        <v>1420363</v>
      </c>
      <c r="E17" s="6" t="s">
        <v>554</v>
      </c>
      <c r="F17" s="6" t="s">
        <v>771</v>
      </c>
      <c r="G17" s="6"/>
      <c r="H17" s="13">
        <v>40875</v>
      </c>
      <c r="I17" s="13">
        <v>40875</v>
      </c>
      <c r="J17" s="6">
        <v>4272</v>
      </c>
      <c r="K17" s="7">
        <v>19200</v>
      </c>
      <c r="L17" s="7">
        <v>19200</v>
      </c>
      <c r="M17" s="7" t="s">
        <v>986</v>
      </c>
      <c r="N17" s="7" t="s">
        <v>986</v>
      </c>
      <c r="O17" s="7">
        <v>19200</v>
      </c>
      <c r="P17" s="7">
        <v>0</v>
      </c>
      <c r="Q17" s="7"/>
      <c r="R17" s="7">
        <v>0</v>
      </c>
      <c r="S17" s="7">
        <v>19200</v>
      </c>
      <c r="T17" s="7">
        <v>0</v>
      </c>
      <c r="U17" s="7">
        <v>0</v>
      </c>
      <c r="V17" s="7">
        <v>19200</v>
      </c>
      <c r="W17" s="7">
        <v>0</v>
      </c>
      <c r="X17" s="7">
        <v>0</v>
      </c>
      <c r="Y17" s="7">
        <v>0</v>
      </c>
      <c r="Z17" s="6">
        <v>0</v>
      </c>
      <c r="AA17" s="6">
        <f>VLOOKUP(F17,'[1]ESTADO DE CADA FACTURA'!H$2:AD$216,23,0)</f>
        <v>0</v>
      </c>
      <c r="AB17" s="6">
        <v>0</v>
      </c>
    </row>
    <row r="18" spans="1:28" x14ac:dyDescent="0.25">
      <c r="A18" s="11">
        <v>821003143</v>
      </c>
      <c r="B18" s="12" t="s">
        <v>532</v>
      </c>
      <c r="C18" s="6" t="s">
        <v>535</v>
      </c>
      <c r="D18" s="6">
        <v>1420366</v>
      </c>
      <c r="E18" s="6" t="s">
        <v>555</v>
      </c>
      <c r="F18" s="6" t="s">
        <v>772</v>
      </c>
      <c r="G18" s="6"/>
      <c r="H18" s="13">
        <v>40875</v>
      </c>
      <c r="I18" s="13">
        <v>40875</v>
      </c>
      <c r="J18" s="6">
        <v>4272</v>
      </c>
      <c r="K18" s="7">
        <v>17100</v>
      </c>
      <c r="L18" s="7">
        <v>17100</v>
      </c>
      <c r="M18" s="7" t="s">
        <v>986</v>
      </c>
      <c r="N18" s="7" t="s">
        <v>986</v>
      </c>
      <c r="O18" s="7">
        <v>17100</v>
      </c>
      <c r="P18" s="7">
        <v>0</v>
      </c>
      <c r="Q18" s="7"/>
      <c r="R18" s="7">
        <v>0</v>
      </c>
      <c r="S18" s="7">
        <v>17100</v>
      </c>
      <c r="T18" s="7">
        <v>0</v>
      </c>
      <c r="U18" s="7">
        <v>0</v>
      </c>
      <c r="V18" s="7">
        <v>17100</v>
      </c>
      <c r="W18" s="7">
        <v>0</v>
      </c>
      <c r="X18" s="7">
        <v>0</v>
      </c>
      <c r="Y18" s="7">
        <v>0</v>
      </c>
      <c r="Z18" s="6">
        <v>0</v>
      </c>
      <c r="AA18" s="6">
        <f>VLOOKUP(F18,'[1]ESTADO DE CADA FACTURA'!H$2:AD$216,23,0)</f>
        <v>0</v>
      </c>
      <c r="AB18" s="6">
        <v>0</v>
      </c>
    </row>
    <row r="19" spans="1:28" x14ac:dyDescent="0.25">
      <c r="A19" s="11">
        <v>821003143</v>
      </c>
      <c r="B19" s="12" t="s">
        <v>532</v>
      </c>
      <c r="C19" s="6" t="s">
        <v>535</v>
      </c>
      <c r="D19" s="6">
        <v>1457492</v>
      </c>
      <c r="E19" s="6" t="s">
        <v>556</v>
      </c>
      <c r="F19" s="6" t="s">
        <v>773</v>
      </c>
      <c r="G19" s="6"/>
      <c r="H19" s="13">
        <v>40940</v>
      </c>
      <c r="I19" s="13">
        <v>40940</v>
      </c>
      <c r="J19" s="6">
        <v>4207</v>
      </c>
      <c r="K19" s="7">
        <v>18200</v>
      </c>
      <c r="L19" s="7">
        <v>18200</v>
      </c>
      <c r="M19" s="7" t="s">
        <v>986</v>
      </c>
      <c r="N19" s="7" t="s">
        <v>986</v>
      </c>
      <c r="O19" s="7">
        <v>18200</v>
      </c>
      <c r="P19" s="7">
        <v>0</v>
      </c>
      <c r="Q19" s="7"/>
      <c r="R19" s="7">
        <v>0</v>
      </c>
      <c r="S19" s="7">
        <v>18200</v>
      </c>
      <c r="T19" s="7">
        <v>0</v>
      </c>
      <c r="U19" s="7">
        <v>0</v>
      </c>
      <c r="V19" s="7">
        <v>18200</v>
      </c>
      <c r="W19" s="7">
        <v>0</v>
      </c>
      <c r="X19" s="7">
        <v>0</v>
      </c>
      <c r="Y19" s="7">
        <v>0</v>
      </c>
      <c r="Z19" s="6">
        <v>0</v>
      </c>
      <c r="AA19" s="6">
        <f>VLOOKUP(F19,'[1]ESTADO DE CADA FACTURA'!H$2:AD$216,23,0)</f>
        <v>0</v>
      </c>
      <c r="AB19" s="6">
        <v>0</v>
      </c>
    </row>
    <row r="20" spans="1:28" x14ac:dyDescent="0.25">
      <c r="A20" s="11">
        <v>821003143</v>
      </c>
      <c r="B20" s="12" t="s">
        <v>532</v>
      </c>
      <c r="C20" s="6" t="s">
        <v>535</v>
      </c>
      <c r="D20" s="6">
        <v>1467339</v>
      </c>
      <c r="E20" s="6" t="s">
        <v>557</v>
      </c>
      <c r="F20" s="6" t="s">
        <v>774</v>
      </c>
      <c r="G20" s="6"/>
      <c r="H20" s="13">
        <v>40954</v>
      </c>
      <c r="I20" s="13">
        <v>40954</v>
      </c>
      <c r="J20" s="6">
        <v>4193</v>
      </c>
      <c r="K20" s="7">
        <v>56600</v>
      </c>
      <c r="L20" s="7">
        <v>56600</v>
      </c>
      <c r="M20" s="7" t="s">
        <v>986</v>
      </c>
      <c r="N20" s="7" t="s">
        <v>986</v>
      </c>
      <c r="O20" s="7">
        <v>56600</v>
      </c>
      <c r="P20" s="7">
        <v>0</v>
      </c>
      <c r="Q20" s="7"/>
      <c r="R20" s="7">
        <v>0</v>
      </c>
      <c r="S20" s="7">
        <v>56600</v>
      </c>
      <c r="T20" s="7">
        <v>0</v>
      </c>
      <c r="U20" s="7">
        <v>0</v>
      </c>
      <c r="V20" s="7">
        <v>56600</v>
      </c>
      <c r="W20" s="7">
        <v>0</v>
      </c>
      <c r="X20" s="7">
        <v>0</v>
      </c>
      <c r="Y20" s="7">
        <v>0</v>
      </c>
      <c r="Z20" s="6">
        <v>0</v>
      </c>
      <c r="AA20" s="6">
        <f>VLOOKUP(F20,'[1]ESTADO DE CADA FACTURA'!H$2:AD$216,23,0)</f>
        <v>0</v>
      </c>
      <c r="AB20" s="6">
        <v>0</v>
      </c>
    </row>
    <row r="21" spans="1:28" x14ac:dyDescent="0.25">
      <c r="A21" s="11">
        <v>821003143</v>
      </c>
      <c r="B21" s="12" t="s">
        <v>532</v>
      </c>
      <c r="C21" s="6" t="s">
        <v>535</v>
      </c>
      <c r="D21" s="6">
        <v>1481470</v>
      </c>
      <c r="E21" s="6" t="s">
        <v>558</v>
      </c>
      <c r="F21" s="6" t="s">
        <v>775</v>
      </c>
      <c r="G21" s="6"/>
      <c r="H21" s="13">
        <v>40973</v>
      </c>
      <c r="I21" s="13">
        <v>40973</v>
      </c>
      <c r="J21" s="6">
        <v>4174</v>
      </c>
      <c r="K21" s="7">
        <v>29400</v>
      </c>
      <c r="L21" s="7">
        <v>29400</v>
      </c>
      <c r="M21" s="7" t="s">
        <v>986</v>
      </c>
      <c r="N21" s="7" t="s">
        <v>986</v>
      </c>
      <c r="O21" s="7">
        <v>29400</v>
      </c>
      <c r="P21" s="7">
        <v>0</v>
      </c>
      <c r="Q21" s="7"/>
      <c r="R21" s="7">
        <v>0</v>
      </c>
      <c r="S21" s="7">
        <v>29400</v>
      </c>
      <c r="T21" s="7">
        <v>0</v>
      </c>
      <c r="U21" s="7">
        <v>0</v>
      </c>
      <c r="V21" s="7">
        <v>29400</v>
      </c>
      <c r="W21" s="7">
        <v>0</v>
      </c>
      <c r="X21" s="7">
        <v>0</v>
      </c>
      <c r="Y21" s="7">
        <v>0</v>
      </c>
      <c r="Z21" s="6">
        <v>0</v>
      </c>
      <c r="AA21" s="6">
        <f>VLOOKUP(F21,'[1]ESTADO DE CADA FACTURA'!H$2:AD$216,23,0)</f>
        <v>0</v>
      </c>
      <c r="AB21" s="6">
        <v>0</v>
      </c>
    </row>
    <row r="22" spans="1:28" x14ac:dyDescent="0.25">
      <c r="A22" s="11">
        <v>821003143</v>
      </c>
      <c r="B22" s="12" t="s">
        <v>532</v>
      </c>
      <c r="C22" s="6" t="s">
        <v>535</v>
      </c>
      <c r="D22" s="6">
        <v>1498712</v>
      </c>
      <c r="E22" s="6" t="s">
        <v>559</v>
      </c>
      <c r="F22" s="6" t="s">
        <v>776</v>
      </c>
      <c r="G22" s="6"/>
      <c r="H22" s="13">
        <v>40996</v>
      </c>
      <c r="I22" s="13">
        <v>40996</v>
      </c>
      <c r="J22" s="6">
        <v>4151</v>
      </c>
      <c r="K22" s="7">
        <v>17400</v>
      </c>
      <c r="L22" s="7">
        <v>17400</v>
      </c>
      <c r="M22" s="7" t="s">
        <v>986</v>
      </c>
      <c r="N22" s="7" t="s">
        <v>986</v>
      </c>
      <c r="O22" s="7">
        <v>46800</v>
      </c>
      <c r="P22" s="7">
        <v>0</v>
      </c>
      <c r="Q22" s="7"/>
      <c r="R22" s="7">
        <v>58800</v>
      </c>
      <c r="S22" s="7">
        <v>46800</v>
      </c>
      <c r="T22" s="7">
        <v>0</v>
      </c>
      <c r="U22" s="7">
        <v>0</v>
      </c>
      <c r="V22" s="7">
        <v>17400</v>
      </c>
      <c r="W22" s="7">
        <v>0</v>
      </c>
      <c r="X22" s="7">
        <v>0</v>
      </c>
      <c r="Y22" s="7">
        <v>0</v>
      </c>
      <c r="Z22" s="6">
        <v>0</v>
      </c>
      <c r="AA22" s="6">
        <f>VLOOKUP(F22,'[1]ESTADO DE CADA FACTURA'!H$2:AD$216,23,0)</f>
        <v>0</v>
      </c>
      <c r="AB22" s="6">
        <v>0</v>
      </c>
    </row>
    <row r="23" spans="1:28" x14ac:dyDescent="0.25">
      <c r="A23" s="11">
        <v>821003143</v>
      </c>
      <c r="B23" s="12" t="s">
        <v>532</v>
      </c>
      <c r="C23" s="6" t="s">
        <v>535</v>
      </c>
      <c r="D23" s="6">
        <v>1572945</v>
      </c>
      <c r="E23" s="6" t="s">
        <v>560</v>
      </c>
      <c r="F23" s="6" t="s">
        <v>777</v>
      </c>
      <c r="G23" s="6"/>
      <c r="H23" s="13">
        <v>41111</v>
      </c>
      <c r="I23" s="13">
        <v>41111</v>
      </c>
      <c r="J23" s="6">
        <v>4036</v>
      </c>
      <c r="K23" s="7">
        <v>11700</v>
      </c>
      <c r="L23" s="7">
        <v>4120</v>
      </c>
      <c r="M23" s="7" t="s">
        <v>986</v>
      </c>
      <c r="N23" s="7" t="s">
        <v>986</v>
      </c>
      <c r="O23" s="7">
        <v>120166</v>
      </c>
      <c r="P23" s="7">
        <v>0</v>
      </c>
      <c r="Q23" s="7"/>
      <c r="R23" s="7">
        <v>184852</v>
      </c>
      <c r="S23" s="7">
        <v>120166</v>
      </c>
      <c r="T23" s="7">
        <v>0</v>
      </c>
      <c r="U23" s="7">
        <v>0</v>
      </c>
      <c r="V23" s="7">
        <v>11700</v>
      </c>
      <c r="W23" s="7">
        <v>0</v>
      </c>
      <c r="X23" s="7">
        <v>0</v>
      </c>
      <c r="Y23" s="7">
        <v>0</v>
      </c>
      <c r="Z23" s="6">
        <v>0</v>
      </c>
      <c r="AA23" s="6">
        <f>VLOOKUP(F23,'[1]ESTADO DE CADA FACTURA'!H$2:AD$216,23,0)</f>
        <v>0</v>
      </c>
      <c r="AB23" s="6">
        <v>0</v>
      </c>
    </row>
    <row r="24" spans="1:28" x14ac:dyDescent="0.25">
      <c r="A24" s="11">
        <v>821003143</v>
      </c>
      <c r="B24" s="12" t="s">
        <v>532</v>
      </c>
      <c r="C24" s="6" t="s">
        <v>535</v>
      </c>
      <c r="D24" s="6">
        <v>1696465</v>
      </c>
      <c r="E24" s="6" t="s">
        <v>561</v>
      </c>
      <c r="F24" s="6" t="s">
        <v>778</v>
      </c>
      <c r="G24" s="6"/>
      <c r="H24" s="13">
        <v>41288</v>
      </c>
      <c r="I24" s="13">
        <v>41288</v>
      </c>
      <c r="J24" s="6">
        <v>3859</v>
      </c>
      <c r="K24" s="7">
        <v>18900</v>
      </c>
      <c r="L24" s="7">
        <v>18900</v>
      </c>
      <c r="M24" s="7" t="s">
        <v>986</v>
      </c>
      <c r="N24" s="7" t="s">
        <v>986</v>
      </c>
      <c r="O24" s="7">
        <v>18900</v>
      </c>
      <c r="P24" s="7">
        <v>0</v>
      </c>
      <c r="Q24" s="7"/>
      <c r="R24" s="7">
        <v>0</v>
      </c>
      <c r="S24" s="7">
        <v>18900</v>
      </c>
      <c r="T24" s="7">
        <v>0</v>
      </c>
      <c r="U24" s="7">
        <v>0</v>
      </c>
      <c r="V24" s="7">
        <v>18900</v>
      </c>
      <c r="W24" s="7">
        <v>0</v>
      </c>
      <c r="X24" s="7">
        <v>0</v>
      </c>
      <c r="Y24" s="7">
        <v>0</v>
      </c>
      <c r="Z24" s="6">
        <v>0</v>
      </c>
      <c r="AA24" s="6">
        <f>VLOOKUP(F24,'[1]ESTADO DE CADA FACTURA'!H$2:AD$216,23,0)</f>
        <v>0</v>
      </c>
      <c r="AB24" s="6">
        <v>0</v>
      </c>
    </row>
    <row r="25" spans="1:28" x14ac:dyDescent="0.25">
      <c r="A25" s="11">
        <v>821003143</v>
      </c>
      <c r="B25" s="12" t="s">
        <v>532</v>
      </c>
      <c r="C25" s="6" t="s">
        <v>535</v>
      </c>
      <c r="D25" s="6">
        <v>1883695</v>
      </c>
      <c r="E25" s="6" t="s">
        <v>562</v>
      </c>
      <c r="F25" s="6" t="s">
        <v>779</v>
      </c>
      <c r="G25" s="6"/>
      <c r="H25" s="13">
        <v>41548.519444444442</v>
      </c>
      <c r="I25" s="13">
        <v>41548.519444444442</v>
      </c>
      <c r="J25" s="6">
        <v>3598</v>
      </c>
      <c r="K25" s="7">
        <v>30600</v>
      </c>
      <c r="L25" s="7">
        <v>28300</v>
      </c>
      <c r="M25" s="7" t="s">
        <v>985</v>
      </c>
      <c r="N25" s="7" t="s">
        <v>985</v>
      </c>
      <c r="O25" s="7">
        <v>0</v>
      </c>
      <c r="P25" s="7"/>
      <c r="Q25" s="7"/>
      <c r="R25" s="7">
        <v>0</v>
      </c>
      <c r="S25" s="7">
        <v>0</v>
      </c>
      <c r="T25" s="7">
        <v>0</v>
      </c>
      <c r="U25" s="7">
        <v>0</v>
      </c>
      <c r="V25" s="7">
        <v>0</v>
      </c>
      <c r="W25" s="7">
        <v>0</v>
      </c>
      <c r="X25" s="7">
        <v>0</v>
      </c>
      <c r="Y25" s="7">
        <v>0</v>
      </c>
      <c r="Z25" s="6">
        <v>0</v>
      </c>
      <c r="AA25" s="6">
        <f>VLOOKUP(F25,'[1]ESTADO DE CADA FACTURA'!H$2:AD$216,23,0)</f>
        <v>0</v>
      </c>
      <c r="AB25" s="6">
        <v>0</v>
      </c>
    </row>
    <row r="26" spans="1:28" x14ac:dyDescent="0.25">
      <c r="A26" s="11">
        <v>821003143</v>
      </c>
      <c r="B26" s="12" t="s">
        <v>532</v>
      </c>
      <c r="C26" s="6" t="s">
        <v>535</v>
      </c>
      <c r="D26" s="6">
        <v>2027848</v>
      </c>
      <c r="E26" s="6" t="s">
        <v>563</v>
      </c>
      <c r="F26" s="6" t="s">
        <v>780</v>
      </c>
      <c r="G26" s="6"/>
      <c r="H26" s="13">
        <v>41765.699305555558</v>
      </c>
      <c r="I26" s="13">
        <v>41765.699305555558</v>
      </c>
      <c r="J26" s="6">
        <v>3381</v>
      </c>
      <c r="K26" s="7">
        <v>25400</v>
      </c>
      <c r="L26" s="7">
        <v>25400</v>
      </c>
      <c r="M26" s="7" t="s">
        <v>986</v>
      </c>
      <c r="N26" s="7" t="s">
        <v>986</v>
      </c>
      <c r="O26" s="7">
        <v>25400</v>
      </c>
      <c r="P26" s="7">
        <v>0</v>
      </c>
      <c r="Q26" s="7"/>
      <c r="R26" s="7">
        <v>0</v>
      </c>
      <c r="S26" s="7">
        <v>25400</v>
      </c>
      <c r="T26" s="7">
        <v>0</v>
      </c>
      <c r="U26" s="7">
        <v>0</v>
      </c>
      <c r="V26" s="7">
        <v>25400</v>
      </c>
      <c r="W26" s="7">
        <v>0</v>
      </c>
      <c r="X26" s="7">
        <v>0</v>
      </c>
      <c r="Y26" s="7">
        <v>0</v>
      </c>
      <c r="Z26" s="6">
        <v>0</v>
      </c>
      <c r="AA26" s="6">
        <f>VLOOKUP(F26,'[1]ESTADO DE CADA FACTURA'!H$2:AD$216,23,0)</f>
        <v>0</v>
      </c>
      <c r="AB26" s="6">
        <v>0</v>
      </c>
    </row>
    <row r="27" spans="1:28" x14ac:dyDescent="0.25">
      <c r="A27" s="11">
        <v>821003143</v>
      </c>
      <c r="B27" s="12" t="s">
        <v>532</v>
      </c>
      <c r="C27" s="6" t="s">
        <v>535</v>
      </c>
      <c r="D27" s="6">
        <v>2032130</v>
      </c>
      <c r="E27" s="6" t="s">
        <v>564</v>
      </c>
      <c r="F27" s="6" t="s">
        <v>781</v>
      </c>
      <c r="G27" s="6"/>
      <c r="H27" s="13">
        <v>41771.393055555556</v>
      </c>
      <c r="I27" s="13">
        <v>41771.393055555556</v>
      </c>
      <c r="J27" s="6">
        <v>3376</v>
      </c>
      <c r="K27" s="7">
        <v>25400</v>
      </c>
      <c r="L27" s="7">
        <v>25400</v>
      </c>
      <c r="M27" s="7" t="s">
        <v>986</v>
      </c>
      <c r="N27" s="7" t="s">
        <v>986</v>
      </c>
      <c r="O27" s="7">
        <v>25400</v>
      </c>
      <c r="P27" s="7">
        <v>0</v>
      </c>
      <c r="Q27" s="7"/>
      <c r="R27" s="7">
        <v>0</v>
      </c>
      <c r="S27" s="7">
        <v>25400</v>
      </c>
      <c r="T27" s="7">
        <v>0</v>
      </c>
      <c r="U27" s="7">
        <v>0</v>
      </c>
      <c r="V27" s="7">
        <v>25400</v>
      </c>
      <c r="W27" s="7">
        <v>0</v>
      </c>
      <c r="X27" s="7">
        <v>0</v>
      </c>
      <c r="Y27" s="7">
        <v>0</v>
      </c>
      <c r="Z27" s="6">
        <v>0</v>
      </c>
      <c r="AA27" s="6">
        <f>VLOOKUP(F27,'[1]ESTADO DE CADA FACTURA'!H$2:AD$216,23,0)</f>
        <v>0</v>
      </c>
      <c r="AB27" s="6">
        <v>0</v>
      </c>
    </row>
    <row r="28" spans="1:28" x14ac:dyDescent="0.25">
      <c r="A28" s="11">
        <v>821003143</v>
      </c>
      <c r="B28" s="12" t="s">
        <v>532</v>
      </c>
      <c r="C28" s="6" t="s">
        <v>535</v>
      </c>
      <c r="D28" s="6">
        <v>2032167</v>
      </c>
      <c r="E28" s="6" t="s">
        <v>565</v>
      </c>
      <c r="F28" s="6" t="s">
        <v>782</v>
      </c>
      <c r="G28" s="6"/>
      <c r="H28" s="13">
        <v>41771.407638888886</v>
      </c>
      <c r="I28" s="13">
        <v>41771.407638888886</v>
      </c>
      <c r="J28" s="6">
        <v>3376</v>
      </c>
      <c r="K28" s="7">
        <v>25400</v>
      </c>
      <c r="L28" s="7">
        <v>25400</v>
      </c>
      <c r="M28" s="7" t="s">
        <v>986</v>
      </c>
      <c r="N28" s="7" t="s">
        <v>986</v>
      </c>
      <c r="O28" s="7">
        <v>25400</v>
      </c>
      <c r="P28" s="7">
        <v>0</v>
      </c>
      <c r="Q28" s="7"/>
      <c r="R28" s="7">
        <v>0</v>
      </c>
      <c r="S28" s="7">
        <v>25400</v>
      </c>
      <c r="T28" s="7">
        <v>0</v>
      </c>
      <c r="U28" s="7">
        <v>0</v>
      </c>
      <c r="V28" s="7">
        <v>25400</v>
      </c>
      <c r="W28" s="7">
        <v>0</v>
      </c>
      <c r="X28" s="7">
        <v>0</v>
      </c>
      <c r="Y28" s="7">
        <v>0</v>
      </c>
      <c r="Z28" s="6">
        <v>0</v>
      </c>
      <c r="AA28" s="6">
        <f>VLOOKUP(F28,'[1]ESTADO DE CADA FACTURA'!H$2:AD$216,23,0)</f>
        <v>0</v>
      </c>
      <c r="AB28" s="6">
        <v>0</v>
      </c>
    </row>
    <row r="29" spans="1:28" x14ac:dyDescent="0.25">
      <c r="A29" s="11">
        <v>821003143</v>
      </c>
      <c r="B29" s="12" t="s">
        <v>532</v>
      </c>
      <c r="C29" s="6" t="s">
        <v>535</v>
      </c>
      <c r="D29" s="6">
        <v>2034643</v>
      </c>
      <c r="E29" s="6" t="s">
        <v>566</v>
      </c>
      <c r="F29" s="6" t="s">
        <v>783</v>
      </c>
      <c r="G29" s="6"/>
      <c r="H29" s="13">
        <v>41773.591666666667</v>
      </c>
      <c r="I29" s="13">
        <v>41773.591666666667</v>
      </c>
      <c r="J29" s="6">
        <v>3373</v>
      </c>
      <c r="K29" s="7">
        <v>25400</v>
      </c>
      <c r="L29" s="7">
        <v>25400</v>
      </c>
      <c r="M29" s="7" t="s">
        <v>986</v>
      </c>
      <c r="N29" s="7" t="s">
        <v>986</v>
      </c>
      <c r="O29" s="7">
        <v>25400</v>
      </c>
      <c r="P29" s="7">
        <v>0</v>
      </c>
      <c r="Q29" s="7"/>
      <c r="R29" s="7">
        <v>0</v>
      </c>
      <c r="S29" s="7">
        <v>25400</v>
      </c>
      <c r="T29" s="7">
        <v>0</v>
      </c>
      <c r="U29" s="7">
        <v>0</v>
      </c>
      <c r="V29" s="7">
        <v>25400</v>
      </c>
      <c r="W29" s="7">
        <v>0</v>
      </c>
      <c r="X29" s="7">
        <v>0</v>
      </c>
      <c r="Y29" s="7">
        <v>0</v>
      </c>
      <c r="Z29" s="6">
        <v>0</v>
      </c>
      <c r="AA29" s="6">
        <f>VLOOKUP(F29,'[1]ESTADO DE CADA FACTURA'!H$2:AD$216,23,0)</f>
        <v>0</v>
      </c>
      <c r="AB29" s="6">
        <v>0</v>
      </c>
    </row>
    <row r="30" spans="1:28" x14ac:dyDescent="0.25">
      <c r="A30" s="11">
        <v>821003143</v>
      </c>
      <c r="B30" s="12" t="s">
        <v>532</v>
      </c>
      <c r="C30" s="6" t="s">
        <v>535</v>
      </c>
      <c r="D30" s="6">
        <v>2034648</v>
      </c>
      <c r="E30" s="6" t="s">
        <v>567</v>
      </c>
      <c r="F30" s="6" t="s">
        <v>784</v>
      </c>
      <c r="G30" s="6"/>
      <c r="H30" s="13">
        <v>41773.592361111114</v>
      </c>
      <c r="I30" s="13">
        <v>41773.592361111114</v>
      </c>
      <c r="J30" s="6">
        <v>3373</v>
      </c>
      <c r="K30" s="7">
        <v>25400</v>
      </c>
      <c r="L30" s="7">
        <v>25400</v>
      </c>
      <c r="M30" s="7" t="s">
        <v>986</v>
      </c>
      <c r="N30" s="7" t="s">
        <v>986</v>
      </c>
      <c r="O30" s="7">
        <v>25400</v>
      </c>
      <c r="P30" s="7">
        <v>0</v>
      </c>
      <c r="Q30" s="7"/>
      <c r="R30" s="7">
        <v>0</v>
      </c>
      <c r="S30" s="7">
        <v>25400</v>
      </c>
      <c r="T30" s="7">
        <v>0</v>
      </c>
      <c r="U30" s="7">
        <v>0</v>
      </c>
      <c r="V30" s="7">
        <v>25400</v>
      </c>
      <c r="W30" s="7">
        <v>0</v>
      </c>
      <c r="X30" s="7">
        <v>0</v>
      </c>
      <c r="Y30" s="7">
        <v>0</v>
      </c>
      <c r="Z30" s="6">
        <v>0</v>
      </c>
      <c r="AA30" s="6">
        <f>VLOOKUP(F30,'[1]ESTADO DE CADA FACTURA'!H$2:AD$216,23,0)</f>
        <v>0</v>
      </c>
      <c r="AB30" s="6">
        <v>0</v>
      </c>
    </row>
    <row r="31" spans="1:28" x14ac:dyDescent="0.25">
      <c r="A31" s="11">
        <v>821003143</v>
      </c>
      <c r="B31" s="12" t="s">
        <v>532</v>
      </c>
      <c r="C31" s="6" t="s">
        <v>535</v>
      </c>
      <c r="D31" s="6">
        <v>2040163</v>
      </c>
      <c r="E31" s="6" t="s">
        <v>568</v>
      </c>
      <c r="F31" s="6" t="s">
        <v>785</v>
      </c>
      <c r="G31" s="6"/>
      <c r="H31" s="13">
        <v>41780.379166666666</v>
      </c>
      <c r="I31" s="13">
        <v>41780.379166666666</v>
      </c>
      <c r="J31" s="6">
        <v>3367</v>
      </c>
      <c r="K31" s="7">
        <v>25400</v>
      </c>
      <c r="L31" s="7">
        <v>25400</v>
      </c>
      <c r="M31" s="7" t="s">
        <v>986</v>
      </c>
      <c r="N31" s="7" t="s">
        <v>986</v>
      </c>
      <c r="O31" s="7">
        <v>25400</v>
      </c>
      <c r="P31" s="7">
        <v>0</v>
      </c>
      <c r="Q31" s="7"/>
      <c r="R31" s="7">
        <v>0</v>
      </c>
      <c r="S31" s="7">
        <v>25400</v>
      </c>
      <c r="T31" s="7">
        <v>0</v>
      </c>
      <c r="U31" s="7">
        <v>0</v>
      </c>
      <c r="V31" s="7">
        <v>25400</v>
      </c>
      <c r="W31" s="7">
        <v>0</v>
      </c>
      <c r="X31" s="7">
        <v>0</v>
      </c>
      <c r="Y31" s="7">
        <v>0</v>
      </c>
      <c r="Z31" s="6">
        <v>0</v>
      </c>
      <c r="AA31" s="6">
        <f>VLOOKUP(F31,'[1]ESTADO DE CADA FACTURA'!H$2:AD$216,23,0)</f>
        <v>0</v>
      </c>
      <c r="AB31" s="6">
        <v>0</v>
      </c>
    </row>
    <row r="32" spans="1:28" x14ac:dyDescent="0.25">
      <c r="A32" s="11">
        <v>821003143</v>
      </c>
      <c r="B32" s="12" t="s">
        <v>532</v>
      </c>
      <c r="C32" s="6" t="s">
        <v>535</v>
      </c>
      <c r="D32" s="6">
        <v>2056797</v>
      </c>
      <c r="E32" s="6" t="s">
        <v>569</v>
      </c>
      <c r="F32" s="6" t="s">
        <v>786</v>
      </c>
      <c r="G32" s="6"/>
      <c r="H32" s="13">
        <v>41801.434027777781</v>
      </c>
      <c r="I32" s="13">
        <v>41801.434027777781</v>
      </c>
      <c r="J32" s="6">
        <v>3346</v>
      </c>
      <c r="K32" s="7">
        <v>15100</v>
      </c>
      <c r="L32" s="7">
        <v>9500</v>
      </c>
      <c r="M32" s="7" t="s">
        <v>986</v>
      </c>
      <c r="N32" s="7" t="s">
        <v>986</v>
      </c>
      <c r="O32" s="7">
        <v>15100</v>
      </c>
      <c r="P32" s="7">
        <v>0</v>
      </c>
      <c r="Q32" s="7"/>
      <c r="R32" s="7">
        <v>30600</v>
      </c>
      <c r="S32" s="7">
        <v>15100</v>
      </c>
      <c r="T32" s="7">
        <v>0</v>
      </c>
      <c r="U32" s="7">
        <v>0</v>
      </c>
      <c r="V32" s="7">
        <v>9500</v>
      </c>
      <c r="W32" s="7">
        <v>0</v>
      </c>
      <c r="X32" s="7">
        <v>0</v>
      </c>
      <c r="Y32" s="7">
        <v>0</v>
      </c>
      <c r="Z32" s="6">
        <v>0</v>
      </c>
      <c r="AA32" s="6">
        <f>VLOOKUP(F32,'[1]ESTADO DE CADA FACTURA'!H$2:AD$216,23,0)</f>
        <v>0</v>
      </c>
      <c r="AB32" s="6">
        <v>0</v>
      </c>
    </row>
    <row r="33" spans="1:28" x14ac:dyDescent="0.25">
      <c r="A33" s="11">
        <v>821003143</v>
      </c>
      <c r="B33" s="12" t="s">
        <v>532</v>
      </c>
      <c r="C33" s="6" t="s">
        <v>535</v>
      </c>
      <c r="D33" s="6">
        <v>2095683</v>
      </c>
      <c r="E33" s="6" t="s">
        <v>570</v>
      </c>
      <c r="F33" s="6" t="s">
        <v>787</v>
      </c>
      <c r="G33" s="6"/>
      <c r="H33" s="13">
        <v>41851.488888888889</v>
      </c>
      <c r="I33" s="13">
        <v>41851.488888888889</v>
      </c>
      <c r="J33" s="6">
        <v>3296</v>
      </c>
      <c r="K33" s="7">
        <v>123000</v>
      </c>
      <c r="L33" s="7">
        <v>123000</v>
      </c>
      <c r="M33" s="7" t="s">
        <v>985</v>
      </c>
      <c r="N33" s="7" t="s">
        <v>985</v>
      </c>
      <c r="O33" s="7">
        <v>0</v>
      </c>
      <c r="P33" s="7"/>
      <c r="Q33" s="7"/>
      <c r="R33" s="7">
        <v>0</v>
      </c>
      <c r="S33" s="7">
        <v>0</v>
      </c>
      <c r="T33" s="7">
        <v>0</v>
      </c>
      <c r="U33" s="7">
        <v>0</v>
      </c>
      <c r="V33" s="7">
        <v>0</v>
      </c>
      <c r="W33" s="7">
        <v>0</v>
      </c>
      <c r="X33" s="7">
        <v>0</v>
      </c>
      <c r="Y33" s="7">
        <v>0</v>
      </c>
      <c r="Z33" s="6">
        <v>0</v>
      </c>
      <c r="AA33" s="6">
        <f>VLOOKUP(F33,'[1]ESTADO DE CADA FACTURA'!H$2:AD$216,23,0)</f>
        <v>0</v>
      </c>
      <c r="AB33" s="6">
        <v>0</v>
      </c>
    </row>
    <row r="34" spans="1:28" x14ac:dyDescent="0.25">
      <c r="A34" s="11">
        <v>821003143</v>
      </c>
      <c r="B34" s="12" t="s">
        <v>532</v>
      </c>
      <c r="C34" s="6" t="s">
        <v>535</v>
      </c>
      <c r="D34" s="6">
        <v>2109997</v>
      </c>
      <c r="E34" s="6" t="s">
        <v>571</v>
      </c>
      <c r="F34" s="6" t="s">
        <v>788</v>
      </c>
      <c r="G34" s="6"/>
      <c r="H34" s="13">
        <v>41871.425694444442</v>
      </c>
      <c r="I34" s="13">
        <v>41871.425694444442</v>
      </c>
      <c r="J34" s="6">
        <v>3276</v>
      </c>
      <c r="K34" s="7">
        <v>25400</v>
      </c>
      <c r="L34" s="7">
        <v>25400</v>
      </c>
      <c r="M34" s="7" t="s">
        <v>986</v>
      </c>
      <c r="N34" s="7" t="s">
        <v>986</v>
      </c>
      <c r="O34" s="7">
        <v>25400</v>
      </c>
      <c r="P34" s="7">
        <v>0</v>
      </c>
      <c r="Q34" s="7"/>
      <c r="R34" s="7">
        <v>0</v>
      </c>
      <c r="S34" s="7">
        <v>25400</v>
      </c>
      <c r="T34" s="7">
        <v>0</v>
      </c>
      <c r="U34" s="7">
        <v>0</v>
      </c>
      <c r="V34" s="7">
        <v>25400</v>
      </c>
      <c r="W34" s="7">
        <v>0</v>
      </c>
      <c r="X34" s="7">
        <v>0</v>
      </c>
      <c r="Y34" s="7">
        <v>0</v>
      </c>
      <c r="Z34" s="6">
        <v>0</v>
      </c>
      <c r="AA34" s="6">
        <f>VLOOKUP(F34,'[1]ESTADO DE CADA FACTURA'!H$2:AD$216,23,0)</f>
        <v>0</v>
      </c>
      <c r="AB34" s="6">
        <v>0</v>
      </c>
    </row>
    <row r="35" spans="1:28" x14ac:dyDescent="0.25">
      <c r="A35" s="11">
        <v>821003143</v>
      </c>
      <c r="B35" s="12" t="s">
        <v>532</v>
      </c>
      <c r="C35" s="6" t="s">
        <v>535</v>
      </c>
      <c r="D35" s="6">
        <v>2110001</v>
      </c>
      <c r="E35" s="6" t="s">
        <v>572</v>
      </c>
      <c r="F35" s="6" t="s">
        <v>789</v>
      </c>
      <c r="G35" s="6"/>
      <c r="H35" s="13">
        <v>41871.426388888889</v>
      </c>
      <c r="I35" s="13">
        <v>41871.426388888889</v>
      </c>
      <c r="J35" s="6">
        <v>3276</v>
      </c>
      <c r="K35" s="7">
        <v>25400</v>
      </c>
      <c r="L35" s="7">
        <v>25400</v>
      </c>
      <c r="M35" s="7" t="s">
        <v>986</v>
      </c>
      <c r="N35" s="7" t="s">
        <v>986</v>
      </c>
      <c r="O35" s="7">
        <v>25400</v>
      </c>
      <c r="P35" s="7">
        <v>0</v>
      </c>
      <c r="Q35" s="7"/>
      <c r="R35" s="7">
        <v>0</v>
      </c>
      <c r="S35" s="7">
        <v>25400</v>
      </c>
      <c r="T35" s="7">
        <v>0</v>
      </c>
      <c r="U35" s="7">
        <v>0</v>
      </c>
      <c r="V35" s="7">
        <v>25400</v>
      </c>
      <c r="W35" s="7">
        <v>0</v>
      </c>
      <c r="X35" s="7">
        <v>0</v>
      </c>
      <c r="Y35" s="7">
        <v>0</v>
      </c>
      <c r="Z35" s="6">
        <v>0</v>
      </c>
      <c r="AA35" s="6">
        <f>VLOOKUP(F35,'[1]ESTADO DE CADA FACTURA'!H$2:AD$216,23,0)</f>
        <v>0</v>
      </c>
      <c r="AB35" s="6">
        <v>0</v>
      </c>
    </row>
    <row r="36" spans="1:28" x14ac:dyDescent="0.25">
      <c r="A36" s="11">
        <v>821003143</v>
      </c>
      <c r="B36" s="12" t="s">
        <v>532</v>
      </c>
      <c r="C36" s="6" t="s">
        <v>535</v>
      </c>
      <c r="D36" s="6">
        <v>2110006</v>
      </c>
      <c r="E36" s="6" t="s">
        <v>573</v>
      </c>
      <c r="F36" s="6" t="s">
        <v>790</v>
      </c>
      <c r="G36" s="6"/>
      <c r="H36" s="13">
        <v>41871.427777777775</v>
      </c>
      <c r="I36" s="13">
        <v>41871.427777777775</v>
      </c>
      <c r="J36" s="6">
        <v>3276</v>
      </c>
      <c r="K36" s="7">
        <v>25400</v>
      </c>
      <c r="L36" s="7">
        <v>25400</v>
      </c>
      <c r="M36" s="7" t="s">
        <v>986</v>
      </c>
      <c r="N36" s="7" t="s">
        <v>986</v>
      </c>
      <c r="O36" s="7">
        <v>25400</v>
      </c>
      <c r="P36" s="7">
        <v>0</v>
      </c>
      <c r="Q36" s="7"/>
      <c r="R36" s="7">
        <v>0</v>
      </c>
      <c r="S36" s="7">
        <v>25400</v>
      </c>
      <c r="T36" s="7">
        <v>0</v>
      </c>
      <c r="U36" s="7">
        <v>0</v>
      </c>
      <c r="V36" s="7">
        <v>25400</v>
      </c>
      <c r="W36" s="7">
        <v>0</v>
      </c>
      <c r="X36" s="7">
        <v>0</v>
      </c>
      <c r="Y36" s="7">
        <v>0</v>
      </c>
      <c r="Z36" s="6">
        <v>0</v>
      </c>
      <c r="AA36" s="6">
        <f>VLOOKUP(F36,'[1]ESTADO DE CADA FACTURA'!H$2:AD$216,23,0)</f>
        <v>0</v>
      </c>
      <c r="AB36" s="6">
        <v>0</v>
      </c>
    </row>
    <row r="37" spans="1:28" x14ac:dyDescent="0.25">
      <c r="A37" s="11">
        <v>821003143</v>
      </c>
      <c r="B37" s="12" t="s">
        <v>532</v>
      </c>
      <c r="C37" s="6" t="s">
        <v>535</v>
      </c>
      <c r="D37" s="6">
        <v>2112299</v>
      </c>
      <c r="E37" s="6" t="s">
        <v>574</v>
      </c>
      <c r="F37" s="6" t="s">
        <v>791</v>
      </c>
      <c r="G37" s="6"/>
      <c r="H37" s="13">
        <v>41873.494444444441</v>
      </c>
      <c r="I37" s="13">
        <v>41873.494444444441</v>
      </c>
      <c r="J37" s="6">
        <v>3274</v>
      </c>
      <c r="K37" s="7">
        <v>25400</v>
      </c>
      <c r="L37" s="7">
        <v>25400</v>
      </c>
      <c r="M37" s="7" t="s">
        <v>986</v>
      </c>
      <c r="N37" s="7" t="s">
        <v>986</v>
      </c>
      <c r="O37" s="7">
        <v>25400</v>
      </c>
      <c r="P37" s="7">
        <v>0</v>
      </c>
      <c r="Q37" s="7"/>
      <c r="R37" s="7">
        <v>0</v>
      </c>
      <c r="S37" s="7">
        <v>25400</v>
      </c>
      <c r="T37" s="7">
        <v>0</v>
      </c>
      <c r="U37" s="7">
        <v>0</v>
      </c>
      <c r="V37" s="7">
        <v>25400</v>
      </c>
      <c r="W37" s="7">
        <v>0</v>
      </c>
      <c r="X37" s="7">
        <v>0</v>
      </c>
      <c r="Y37" s="7">
        <v>0</v>
      </c>
      <c r="Z37" s="6">
        <v>0</v>
      </c>
      <c r="AA37" s="6">
        <f>VLOOKUP(F37,'[1]ESTADO DE CADA FACTURA'!H$2:AD$216,23,0)</f>
        <v>0</v>
      </c>
      <c r="AB37" s="6">
        <v>0</v>
      </c>
    </row>
    <row r="38" spans="1:28" x14ac:dyDescent="0.25">
      <c r="A38" s="11">
        <v>821003143</v>
      </c>
      <c r="B38" s="12" t="s">
        <v>532</v>
      </c>
      <c r="C38" s="6" t="s">
        <v>535</v>
      </c>
      <c r="D38" s="6">
        <v>2127992</v>
      </c>
      <c r="E38" s="6" t="s">
        <v>575</v>
      </c>
      <c r="F38" s="6" t="s">
        <v>792</v>
      </c>
      <c r="G38" s="6"/>
      <c r="H38" s="13">
        <v>41893.495138888888</v>
      </c>
      <c r="I38" s="13">
        <v>41893.495138888888</v>
      </c>
      <c r="J38" s="6">
        <v>3254</v>
      </c>
      <c r="K38" s="7">
        <v>22200</v>
      </c>
      <c r="L38" s="7">
        <v>22200</v>
      </c>
      <c r="M38" s="7" t="s">
        <v>985</v>
      </c>
      <c r="N38" s="7" t="s">
        <v>985</v>
      </c>
      <c r="O38" s="7">
        <v>0</v>
      </c>
      <c r="P38" s="7"/>
      <c r="Q38" s="7"/>
      <c r="R38" s="7">
        <v>0</v>
      </c>
      <c r="S38" s="7">
        <v>0</v>
      </c>
      <c r="T38" s="7">
        <v>0</v>
      </c>
      <c r="U38" s="7">
        <v>0</v>
      </c>
      <c r="V38" s="7">
        <v>0</v>
      </c>
      <c r="W38" s="7">
        <v>0</v>
      </c>
      <c r="X38" s="7">
        <v>0</v>
      </c>
      <c r="Y38" s="7">
        <v>0</v>
      </c>
      <c r="Z38" s="6">
        <v>0</v>
      </c>
      <c r="AA38" s="6">
        <f>VLOOKUP(F38,'[1]ESTADO DE CADA FACTURA'!H$2:AD$216,23,0)</f>
        <v>0</v>
      </c>
      <c r="AB38" s="6">
        <v>0</v>
      </c>
    </row>
    <row r="39" spans="1:28" x14ac:dyDescent="0.25">
      <c r="A39" s="11">
        <v>821003143</v>
      </c>
      <c r="B39" s="12" t="s">
        <v>532</v>
      </c>
      <c r="C39" s="6" t="s">
        <v>535</v>
      </c>
      <c r="D39" s="6">
        <v>2185129</v>
      </c>
      <c r="E39" s="6" t="s">
        <v>576</v>
      </c>
      <c r="F39" s="6" t="s">
        <v>793</v>
      </c>
      <c r="G39" s="6"/>
      <c r="H39" s="13">
        <v>41974.770833333336</v>
      </c>
      <c r="I39" s="13">
        <v>41974.770833333336</v>
      </c>
      <c r="J39" s="6">
        <v>3172</v>
      </c>
      <c r="K39" s="7">
        <v>130990</v>
      </c>
      <c r="L39" s="7">
        <v>130990</v>
      </c>
      <c r="M39" s="7" t="s">
        <v>986</v>
      </c>
      <c r="N39" s="7" t="s">
        <v>986</v>
      </c>
      <c r="O39" s="7">
        <v>130990</v>
      </c>
      <c r="P39" s="7">
        <v>0</v>
      </c>
      <c r="Q39" s="7"/>
      <c r="R39" s="7">
        <v>0</v>
      </c>
      <c r="S39" s="7">
        <v>130990</v>
      </c>
      <c r="T39" s="7">
        <v>0</v>
      </c>
      <c r="U39" s="7">
        <v>0</v>
      </c>
      <c r="V39" s="7">
        <v>130990</v>
      </c>
      <c r="W39" s="7">
        <v>0</v>
      </c>
      <c r="X39" s="7">
        <v>0</v>
      </c>
      <c r="Y39" s="7">
        <v>0</v>
      </c>
      <c r="Z39" s="6">
        <v>0</v>
      </c>
      <c r="AA39" s="6">
        <f>VLOOKUP(F39,'[1]ESTADO DE CADA FACTURA'!H$2:AD$216,23,0)</f>
        <v>0</v>
      </c>
      <c r="AB39" s="6">
        <v>0</v>
      </c>
    </row>
    <row r="40" spans="1:28" x14ac:dyDescent="0.25">
      <c r="A40" s="11">
        <v>821003143</v>
      </c>
      <c r="B40" s="12" t="s">
        <v>532</v>
      </c>
      <c r="C40" s="6" t="s">
        <v>535</v>
      </c>
      <c r="D40" s="6">
        <v>2488218</v>
      </c>
      <c r="E40" s="6" t="s">
        <v>577</v>
      </c>
      <c r="F40" s="6" t="s">
        <v>794</v>
      </c>
      <c r="G40" s="6"/>
      <c r="H40" s="13">
        <v>42439.977777777778</v>
      </c>
      <c r="I40" s="13">
        <v>42439.977777777778</v>
      </c>
      <c r="J40" s="6">
        <v>2707</v>
      </c>
      <c r="K40" s="7">
        <v>56869</v>
      </c>
      <c r="L40" s="7">
        <v>56869</v>
      </c>
      <c r="M40" s="7" t="s">
        <v>986</v>
      </c>
      <c r="N40" s="7" t="s">
        <v>986</v>
      </c>
      <c r="O40" s="7">
        <v>56869</v>
      </c>
      <c r="P40" s="7">
        <v>0</v>
      </c>
      <c r="Q40" s="7"/>
      <c r="R40" s="7">
        <v>0</v>
      </c>
      <c r="S40" s="7">
        <v>56869</v>
      </c>
      <c r="T40" s="7">
        <v>0</v>
      </c>
      <c r="U40" s="7">
        <v>0</v>
      </c>
      <c r="V40" s="7">
        <v>56869</v>
      </c>
      <c r="W40" s="7">
        <v>0</v>
      </c>
      <c r="X40" s="7">
        <v>0</v>
      </c>
      <c r="Y40" s="7">
        <v>0</v>
      </c>
      <c r="Z40" s="6">
        <v>0</v>
      </c>
      <c r="AA40" s="6">
        <f>VLOOKUP(F40,'[1]ESTADO DE CADA FACTURA'!H$2:AD$216,23,0)</f>
        <v>0</v>
      </c>
      <c r="AB40" s="6">
        <v>0</v>
      </c>
    </row>
    <row r="41" spans="1:28" x14ac:dyDescent="0.25">
      <c r="A41" s="11">
        <v>821003143</v>
      </c>
      <c r="B41" s="12" t="s">
        <v>532</v>
      </c>
      <c r="C41" s="6" t="s">
        <v>535</v>
      </c>
      <c r="D41" s="6">
        <v>3064024</v>
      </c>
      <c r="E41" s="6" t="s">
        <v>578</v>
      </c>
      <c r="F41" s="6" t="s">
        <v>795</v>
      </c>
      <c r="G41" s="6"/>
      <c r="H41" s="13">
        <v>43308.632638888892</v>
      </c>
      <c r="I41" s="13">
        <v>43308.632638888892</v>
      </c>
      <c r="J41" s="6">
        <v>1838</v>
      </c>
      <c r="K41" s="7">
        <v>127342</v>
      </c>
      <c r="L41" s="7">
        <v>110942</v>
      </c>
      <c r="M41" s="7" t="s">
        <v>987</v>
      </c>
      <c r="N41" s="7" t="s">
        <v>987</v>
      </c>
      <c r="O41" s="7">
        <v>16400</v>
      </c>
      <c r="P41" s="7">
        <v>0</v>
      </c>
      <c r="Q41" s="7"/>
      <c r="R41" s="7">
        <v>155759</v>
      </c>
      <c r="S41" s="7">
        <v>16400</v>
      </c>
      <c r="T41" s="7">
        <v>0</v>
      </c>
      <c r="U41" s="7">
        <v>16400</v>
      </c>
      <c r="V41" s="7">
        <v>0</v>
      </c>
      <c r="W41" s="7">
        <v>0</v>
      </c>
      <c r="X41" s="7">
        <v>16400</v>
      </c>
      <c r="Y41" s="7">
        <v>0</v>
      </c>
      <c r="Z41" s="6">
        <v>2200545025</v>
      </c>
      <c r="AA41" s="6" t="str">
        <f>VLOOKUP(F41,'[1]ESTADO DE CADA FACTURA'!H$2:AD$216,23,0)</f>
        <v>25.09.2018</v>
      </c>
      <c r="AB41" s="6">
        <v>0</v>
      </c>
    </row>
    <row r="42" spans="1:28" x14ac:dyDescent="0.25">
      <c r="A42" s="11">
        <v>821003143</v>
      </c>
      <c r="B42" s="12" t="s">
        <v>532</v>
      </c>
      <c r="C42" s="6" t="s">
        <v>535</v>
      </c>
      <c r="D42" s="6">
        <v>3200479</v>
      </c>
      <c r="E42" s="6" t="s">
        <v>579</v>
      </c>
      <c r="F42" s="6" t="s">
        <v>796</v>
      </c>
      <c r="G42" s="6"/>
      <c r="H42" s="13">
        <v>43529.685416666667</v>
      </c>
      <c r="I42" s="13">
        <v>43529.685416666667</v>
      </c>
      <c r="J42" s="6">
        <v>1617</v>
      </c>
      <c r="K42" s="7">
        <v>50685</v>
      </c>
      <c r="L42" s="7">
        <v>50685</v>
      </c>
      <c r="M42" s="7" t="s">
        <v>987</v>
      </c>
      <c r="N42" s="7" t="s">
        <v>987</v>
      </c>
      <c r="O42" s="7">
        <v>50685</v>
      </c>
      <c r="P42" s="7">
        <v>0</v>
      </c>
      <c r="Q42" s="7"/>
      <c r="R42" s="7">
        <v>184771</v>
      </c>
      <c r="S42" s="7">
        <v>50685</v>
      </c>
      <c r="T42" s="7">
        <v>0</v>
      </c>
      <c r="U42" s="7">
        <v>50685</v>
      </c>
      <c r="V42" s="7">
        <v>0</v>
      </c>
      <c r="W42" s="7">
        <v>0</v>
      </c>
      <c r="X42" s="7">
        <v>50685</v>
      </c>
      <c r="Y42" s="7">
        <v>0</v>
      </c>
      <c r="Z42" s="6">
        <v>2200661135</v>
      </c>
      <c r="AA42" s="6" t="str">
        <f>VLOOKUP(F42,'[1]ESTADO DE CADA FACTURA'!H$2:AD$216,23,0)</f>
        <v>10.06.2019</v>
      </c>
      <c r="AB42" s="6">
        <v>0</v>
      </c>
    </row>
    <row r="43" spans="1:28" x14ac:dyDescent="0.25">
      <c r="A43" s="11">
        <v>821003143</v>
      </c>
      <c r="B43" s="12" t="s">
        <v>532</v>
      </c>
      <c r="C43" s="6" t="s">
        <v>535</v>
      </c>
      <c r="D43" s="6">
        <v>3212236</v>
      </c>
      <c r="E43" s="6" t="s">
        <v>580</v>
      </c>
      <c r="F43" s="6" t="s">
        <v>797</v>
      </c>
      <c r="G43" s="6"/>
      <c r="H43" s="13">
        <v>43546.349305555559</v>
      </c>
      <c r="I43" s="13">
        <v>43546.349305555559</v>
      </c>
      <c r="J43" s="6">
        <v>1601</v>
      </c>
      <c r="K43" s="7">
        <v>21600</v>
      </c>
      <c r="L43" s="7">
        <v>18400</v>
      </c>
      <c r="M43" s="7" t="s">
        <v>987</v>
      </c>
      <c r="N43" s="7" t="s">
        <v>987</v>
      </c>
      <c r="O43" s="7">
        <v>21600</v>
      </c>
      <c r="P43" s="7">
        <v>0</v>
      </c>
      <c r="Q43" s="7"/>
      <c r="R43" s="7">
        <v>20400</v>
      </c>
      <c r="S43" s="7">
        <v>21600</v>
      </c>
      <c r="T43" s="6">
        <v>3200</v>
      </c>
      <c r="U43" s="7">
        <v>21600</v>
      </c>
      <c r="V43" s="7">
        <v>0</v>
      </c>
      <c r="W43" s="7">
        <v>0</v>
      </c>
      <c r="X43" s="7">
        <v>18400</v>
      </c>
      <c r="Y43" s="7">
        <v>0</v>
      </c>
      <c r="Z43" s="6">
        <v>2200661135</v>
      </c>
      <c r="AA43" s="6" t="str">
        <f>VLOOKUP(F43,'[1]ESTADO DE CADA FACTURA'!H$2:AD$216,23,0)</f>
        <v>10.06.2019</v>
      </c>
      <c r="AB43" s="6">
        <v>0</v>
      </c>
    </row>
    <row r="44" spans="1:28" x14ac:dyDescent="0.25">
      <c r="A44" s="11">
        <v>821003143</v>
      </c>
      <c r="B44" s="12" t="s">
        <v>532</v>
      </c>
      <c r="C44" s="6" t="s">
        <v>535</v>
      </c>
      <c r="D44" s="6">
        <v>3213795</v>
      </c>
      <c r="E44" s="6" t="s">
        <v>581</v>
      </c>
      <c r="F44" s="6" t="s">
        <v>798</v>
      </c>
      <c r="G44" s="6"/>
      <c r="H44" s="13">
        <v>43550.42291666667</v>
      </c>
      <c r="I44" s="13">
        <v>43550.42291666667</v>
      </c>
      <c r="J44" s="6">
        <v>1597</v>
      </c>
      <c r="K44" s="7">
        <v>46300</v>
      </c>
      <c r="L44" s="7">
        <v>43100</v>
      </c>
      <c r="M44" s="7" t="s">
        <v>987</v>
      </c>
      <c r="N44" s="7" t="s">
        <v>987</v>
      </c>
      <c r="O44" s="7">
        <v>46300</v>
      </c>
      <c r="P44" s="7">
        <v>0</v>
      </c>
      <c r="Q44" s="7"/>
      <c r="R44" s="7">
        <v>40600</v>
      </c>
      <c r="S44" s="7">
        <v>46300</v>
      </c>
      <c r="T44" s="6">
        <v>3200</v>
      </c>
      <c r="U44" s="7">
        <v>46300</v>
      </c>
      <c r="V44" s="7">
        <v>0</v>
      </c>
      <c r="W44" s="7">
        <v>0</v>
      </c>
      <c r="X44" s="7">
        <v>43100</v>
      </c>
      <c r="Y44" s="7">
        <v>0</v>
      </c>
      <c r="Z44" s="6">
        <v>2200661135</v>
      </c>
      <c r="AA44" s="6" t="str">
        <f>VLOOKUP(F44,'[1]ESTADO DE CADA FACTURA'!H$2:AD$216,23,0)</f>
        <v>10.06.2019</v>
      </c>
      <c r="AB44" s="6">
        <v>0</v>
      </c>
    </row>
    <row r="45" spans="1:28" x14ac:dyDescent="0.25">
      <c r="A45" s="11">
        <v>821003143</v>
      </c>
      <c r="B45" s="12" t="s">
        <v>532</v>
      </c>
      <c r="C45" s="6" t="s">
        <v>535</v>
      </c>
      <c r="D45" s="6">
        <v>3245369</v>
      </c>
      <c r="E45" s="6" t="s">
        <v>582</v>
      </c>
      <c r="F45" s="6" t="s">
        <v>799</v>
      </c>
      <c r="G45" s="6"/>
      <c r="H45" s="13">
        <v>43600.466666666667</v>
      </c>
      <c r="I45" s="13">
        <v>43600.466666666667</v>
      </c>
      <c r="J45" s="6">
        <v>1547</v>
      </c>
      <c r="K45" s="7">
        <v>29800</v>
      </c>
      <c r="L45" s="7">
        <v>26600</v>
      </c>
      <c r="M45" s="7" t="s">
        <v>987</v>
      </c>
      <c r="N45" s="7" t="s">
        <v>987</v>
      </c>
      <c r="O45" s="7">
        <v>29800</v>
      </c>
      <c r="P45" s="7">
        <v>0</v>
      </c>
      <c r="Q45" s="7"/>
      <c r="R45" s="7">
        <v>0</v>
      </c>
      <c r="S45" s="7">
        <v>29800</v>
      </c>
      <c r="T45" s="6">
        <v>3200</v>
      </c>
      <c r="U45" s="7">
        <v>29800</v>
      </c>
      <c r="V45" s="7">
        <v>0</v>
      </c>
      <c r="W45" s="7">
        <v>0</v>
      </c>
      <c r="X45" s="7">
        <v>26600</v>
      </c>
      <c r="Y45" s="7">
        <v>0</v>
      </c>
      <c r="Z45" s="6">
        <v>2200661135</v>
      </c>
      <c r="AA45" s="6" t="str">
        <f>VLOOKUP(F45,'[1]ESTADO DE CADA FACTURA'!H$2:AD$216,23,0)</f>
        <v>10.06.2019</v>
      </c>
      <c r="AB45" s="6">
        <v>0</v>
      </c>
    </row>
    <row r="46" spans="1:28" x14ac:dyDescent="0.25">
      <c r="A46" s="11">
        <v>821003143</v>
      </c>
      <c r="B46" s="12" t="s">
        <v>532</v>
      </c>
      <c r="C46" s="6" t="s">
        <v>535</v>
      </c>
      <c r="D46" s="6">
        <v>3444472</v>
      </c>
      <c r="E46" s="6" t="s">
        <v>583</v>
      </c>
      <c r="F46" s="6" t="s">
        <v>800</v>
      </c>
      <c r="G46" s="6"/>
      <c r="H46" s="13">
        <v>43936.234027777777</v>
      </c>
      <c r="I46" s="13">
        <v>43936.234027777777</v>
      </c>
      <c r="J46" s="6">
        <v>1211</v>
      </c>
      <c r="K46" s="7">
        <v>129746</v>
      </c>
      <c r="L46" s="7">
        <v>129746</v>
      </c>
      <c r="M46" s="7" t="s">
        <v>986</v>
      </c>
      <c r="N46" s="7" t="s">
        <v>986</v>
      </c>
      <c r="O46" s="7">
        <v>129746</v>
      </c>
      <c r="P46" s="7">
        <v>0</v>
      </c>
      <c r="Q46" s="7"/>
      <c r="R46" s="7">
        <v>0</v>
      </c>
      <c r="S46" s="7">
        <v>129746</v>
      </c>
      <c r="T46" s="7">
        <v>0</v>
      </c>
      <c r="U46" s="7">
        <v>0</v>
      </c>
      <c r="V46" s="7">
        <v>129746</v>
      </c>
      <c r="W46" s="7">
        <v>0</v>
      </c>
      <c r="X46" s="7">
        <v>0</v>
      </c>
      <c r="Y46" s="7">
        <v>0</v>
      </c>
      <c r="Z46" s="6">
        <v>0</v>
      </c>
      <c r="AA46" s="6">
        <f>VLOOKUP(F46,'[1]ESTADO DE CADA FACTURA'!H$2:AD$216,23,0)</f>
        <v>0</v>
      </c>
      <c r="AB46" s="6">
        <v>0</v>
      </c>
    </row>
    <row r="47" spans="1:28" x14ac:dyDescent="0.25">
      <c r="A47" s="11">
        <v>821003143</v>
      </c>
      <c r="B47" s="12" t="s">
        <v>532</v>
      </c>
      <c r="C47" s="6" t="s">
        <v>536</v>
      </c>
      <c r="D47" s="6">
        <v>11867</v>
      </c>
      <c r="E47" s="6" t="s">
        <v>584</v>
      </c>
      <c r="F47" s="6" t="s">
        <v>801</v>
      </c>
      <c r="G47" s="6"/>
      <c r="H47" s="13">
        <v>44130.665972222225</v>
      </c>
      <c r="I47" s="13">
        <v>44130.665972222225</v>
      </c>
      <c r="J47" s="6">
        <v>1016</v>
      </c>
      <c r="K47" s="7">
        <v>99400</v>
      </c>
      <c r="L47" s="7">
        <v>99400</v>
      </c>
      <c r="M47" s="7" t="s">
        <v>986</v>
      </c>
      <c r="N47" s="7" t="s">
        <v>986</v>
      </c>
      <c r="O47" s="7">
        <v>99400</v>
      </c>
      <c r="P47" s="7">
        <v>0</v>
      </c>
      <c r="Q47" s="7"/>
      <c r="R47" s="7">
        <v>0</v>
      </c>
      <c r="S47" s="7">
        <v>99400</v>
      </c>
      <c r="T47" s="7">
        <v>0</v>
      </c>
      <c r="U47" s="7">
        <v>0</v>
      </c>
      <c r="V47" s="7">
        <v>99400</v>
      </c>
      <c r="W47" s="7">
        <v>0</v>
      </c>
      <c r="X47" s="7">
        <v>0</v>
      </c>
      <c r="Y47" s="7">
        <v>0</v>
      </c>
      <c r="Z47" s="6">
        <v>0</v>
      </c>
      <c r="AA47" s="6">
        <f>VLOOKUP(F47,'[1]ESTADO DE CADA FACTURA'!H$2:AD$216,23,0)</f>
        <v>0</v>
      </c>
      <c r="AB47" s="6">
        <v>0</v>
      </c>
    </row>
    <row r="48" spans="1:28" x14ac:dyDescent="0.25">
      <c r="A48" s="11">
        <v>821003143</v>
      </c>
      <c r="B48" s="12" t="s">
        <v>532</v>
      </c>
      <c r="C48" s="6" t="s">
        <v>536</v>
      </c>
      <c r="D48" s="6">
        <v>12254</v>
      </c>
      <c r="E48" s="6" t="s">
        <v>585</v>
      </c>
      <c r="F48" s="6" t="s">
        <v>802</v>
      </c>
      <c r="G48" s="6"/>
      <c r="H48" s="13">
        <v>44131.419444444444</v>
      </c>
      <c r="I48" s="13">
        <v>44131.419444444444</v>
      </c>
      <c r="J48" s="6">
        <v>1016</v>
      </c>
      <c r="K48" s="7">
        <v>99400</v>
      </c>
      <c r="L48" s="7">
        <v>99400</v>
      </c>
      <c r="M48" s="7" t="s">
        <v>986</v>
      </c>
      <c r="N48" s="7" t="s">
        <v>986</v>
      </c>
      <c r="O48" s="7">
        <v>99400</v>
      </c>
      <c r="P48" s="7">
        <v>0</v>
      </c>
      <c r="Q48" s="7"/>
      <c r="R48" s="7">
        <v>0</v>
      </c>
      <c r="S48" s="7">
        <v>99400</v>
      </c>
      <c r="T48" s="7">
        <v>0</v>
      </c>
      <c r="U48" s="7">
        <v>0</v>
      </c>
      <c r="V48" s="7">
        <v>99400</v>
      </c>
      <c r="W48" s="7">
        <v>0</v>
      </c>
      <c r="X48" s="7">
        <v>0</v>
      </c>
      <c r="Y48" s="7">
        <v>0</v>
      </c>
      <c r="Z48" s="6">
        <v>0</v>
      </c>
      <c r="AA48" s="6">
        <f>VLOOKUP(F48,'[1]ESTADO DE CADA FACTURA'!H$2:AD$216,23,0)</f>
        <v>0</v>
      </c>
      <c r="AB48" s="6">
        <v>0</v>
      </c>
    </row>
    <row r="49" spans="1:28" x14ac:dyDescent="0.25">
      <c r="A49" s="11">
        <v>821003143</v>
      </c>
      <c r="B49" s="12" t="s">
        <v>532</v>
      </c>
      <c r="C49" s="6" t="s">
        <v>536</v>
      </c>
      <c r="D49" s="6">
        <v>30214</v>
      </c>
      <c r="E49" s="6" t="s">
        <v>586</v>
      </c>
      <c r="F49" s="6" t="s">
        <v>803</v>
      </c>
      <c r="G49" s="6"/>
      <c r="H49" s="13">
        <v>44171.481944444444</v>
      </c>
      <c r="I49" s="13">
        <v>44171.481944444444</v>
      </c>
      <c r="J49" s="6">
        <v>976</v>
      </c>
      <c r="K49" s="7">
        <v>114677</v>
      </c>
      <c r="L49" s="7">
        <v>114677</v>
      </c>
      <c r="M49" s="7" t="s">
        <v>985</v>
      </c>
      <c r="N49" s="7" t="s">
        <v>985</v>
      </c>
      <c r="O49" s="7">
        <v>0</v>
      </c>
      <c r="P49" s="7"/>
      <c r="Q49" s="7"/>
      <c r="R49" s="7">
        <v>0</v>
      </c>
      <c r="S49" s="7">
        <v>0</v>
      </c>
      <c r="T49" s="7">
        <v>0</v>
      </c>
      <c r="U49" s="7">
        <v>0</v>
      </c>
      <c r="V49" s="7">
        <v>0</v>
      </c>
      <c r="W49" s="7">
        <v>0</v>
      </c>
      <c r="X49" s="7">
        <v>0</v>
      </c>
      <c r="Y49" s="7">
        <v>0</v>
      </c>
      <c r="Z49" s="6">
        <v>0</v>
      </c>
      <c r="AA49" s="6">
        <f>VLOOKUP(F49,'[1]ESTADO DE CADA FACTURA'!H$2:AD$216,23,0)</f>
        <v>0</v>
      </c>
      <c r="AB49" s="6">
        <v>0</v>
      </c>
    </row>
    <row r="50" spans="1:28" x14ac:dyDescent="0.25">
      <c r="A50" s="11">
        <v>821003143</v>
      </c>
      <c r="B50" s="12" t="s">
        <v>532</v>
      </c>
      <c r="C50" s="6" t="s">
        <v>536</v>
      </c>
      <c r="D50" s="6">
        <v>31438</v>
      </c>
      <c r="E50" s="6" t="s">
        <v>587</v>
      </c>
      <c r="F50" s="6" t="s">
        <v>804</v>
      </c>
      <c r="G50" s="6"/>
      <c r="H50" s="13">
        <v>44174.694444444445</v>
      </c>
      <c r="I50" s="13">
        <v>44174.694444444445</v>
      </c>
      <c r="J50" s="6">
        <v>972</v>
      </c>
      <c r="K50" s="7">
        <v>99400</v>
      </c>
      <c r="L50" s="7">
        <v>99400</v>
      </c>
      <c r="M50" s="7" t="s">
        <v>985</v>
      </c>
      <c r="N50" s="7" t="s">
        <v>985</v>
      </c>
      <c r="O50" s="7">
        <v>0</v>
      </c>
      <c r="P50" s="7"/>
      <c r="Q50" s="7"/>
      <c r="R50" s="7">
        <v>0</v>
      </c>
      <c r="S50" s="7">
        <v>0</v>
      </c>
      <c r="T50" s="7">
        <v>0</v>
      </c>
      <c r="U50" s="7">
        <v>0</v>
      </c>
      <c r="V50" s="7">
        <v>0</v>
      </c>
      <c r="W50" s="7">
        <v>0</v>
      </c>
      <c r="X50" s="7">
        <v>0</v>
      </c>
      <c r="Y50" s="7">
        <v>0</v>
      </c>
      <c r="Z50" s="6">
        <v>0</v>
      </c>
      <c r="AA50" s="6">
        <f>VLOOKUP(F50,'[1]ESTADO DE CADA FACTURA'!H$2:AD$216,23,0)</f>
        <v>0</v>
      </c>
      <c r="AB50" s="6">
        <v>0</v>
      </c>
    </row>
    <row r="51" spans="1:28" x14ac:dyDescent="0.25">
      <c r="A51" s="11">
        <v>821003143</v>
      </c>
      <c r="B51" s="12" t="s">
        <v>532</v>
      </c>
      <c r="C51" s="6" t="s">
        <v>536</v>
      </c>
      <c r="D51" s="6">
        <v>48306</v>
      </c>
      <c r="E51" s="6" t="s">
        <v>588</v>
      </c>
      <c r="F51" s="6" t="s">
        <v>805</v>
      </c>
      <c r="G51" s="6"/>
      <c r="H51" s="13">
        <v>44215.369444444441</v>
      </c>
      <c r="I51" s="13">
        <v>44215.369444444441</v>
      </c>
      <c r="J51" s="6">
        <v>932</v>
      </c>
      <c r="K51" s="7">
        <v>99400</v>
      </c>
      <c r="L51" s="7">
        <v>99400</v>
      </c>
      <c r="M51" s="7" t="s">
        <v>984</v>
      </c>
      <c r="N51" s="7" t="s">
        <v>984</v>
      </c>
      <c r="O51" s="7">
        <v>99400</v>
      </c>
      <c r="P51" s="7">
        <v>99400</v>
      </c>
      <c r="Q51" s="7" t="s">
        <v>990</v>
      </c>
      <c r="R51" s="7">
        <v>0</v>
      </c>
      <c r="S51" s="7">
        <v>99400</v>
      </c>
      <c r="T51" s="7">
        <v>0</v>
      </c>
      <c r="U51" s="7">
        <v>0</v>
      </c>
      <c r="V51" s="7">
        <v>0</v>
      </c>
      <c r="W51" s="7">
        <v>0</v>
      </c>
      <c r="X51" s="7">
        <v>0</v>
      </c>
      <c r="Y51" s="7">
        <v>99400</v>
      </c>
      <c r="Z51" s="6">
        <v>0</v>
      </c>
      <c r="AA51" s="6">
        <f>VLOOKUP(F51,'[1]ESTADO DE CADA FACTURA'!H$2:AD$216,23,0)</f>
        <v>0</v>
      </c>
      <c r="AB51" s="6">
        <v>0</v>
      </c>
    </row>
    <row r="52" spans="1:28" x14ac:dyDescent="0.25">
      <c r="A52" s="11">
        <v>821003143</v>
      </c>
      <c r="B52" s="12" t="s">
        <v>532</v>
      </c>
      <c r="C52" s="6" t="s">
        <v>536</v>
      </c>
      <c r="D52" s="6">
        <v>49372</v>
      </c>
      <c r="E52" s="6" t="s">
        <v>589</v>
      </c>
      <c r="F52" s="6" t="s">
        <v>806</v>
      </c>
      <c r="G52" s="6"/>
      <c r="H52" s="13">
        <v>44216.634027777778</v>
      </c>
      <c r="I52" s="13">
        <v>44216.634027777778</v>
      </c>
      <c r="J52" s="6">
        <v>930</v>
      </c>
      <c r="K52" s="7">
        <v>99400</v>
      </c>
      <c r="L52" s="7">
        <v>99400</v>
      </c>
      <c r="M52" s="7" t="s">
        <v>984</v>
      </c>
      <c r="N52" s="7" t="s">
        <v>984</v>
      </c>
      <c r="O52" s="7">
        <v>99400</v>
      </c>
      <c r="P52" s="7">
        <v>99400</v>
      </c>
      <c r="Q52" s="7" t="s">
        <v>991</v>
      </c>
      <c r="R52" s="7">
        <v>0</v>
      </c>
      <c r="S52" s="7">
        <v>99400</v>
      </c>
      <c r="T52" s="7">
        <v>0</v>
      </c>
      <c r="U52" s="7">
        <v>0</v>
      </c>
      <c r="V52" s="7">
        <v>0</v>
      </c>
      <c r="W52" s="7">
        <v>0</v>
      </c>
      <c r="X52" s="7">
        <v>0</v>
      </c>
      <c r="Y52" s="7">
        <v>99400</v>
      </c>
      <c r="Z52" s="6">
        <v>0</v>
      </c>
      <c r="AA52" s="6">
        <f>VLOOKUP(F52,'[1]ESTADO DE CADA FACTURA'!H$2:AD$216,23,0)</f>
        <v>0</v>
      </c>
      <c r="AB52" s="6">
        <v>0</v>
      </c>
    </row>
    <row r="53" spans="1:28" x14ac:dyDescent="0.25">
      <c r="A53" s="11">
        <v>821003143</v>
      </c>
      <c r="B53" s="12" t="s">
        <v>532</v>
      </c>
      <c r="C53" s="6" t="s">
        <v>536</v>
      </c>
      <c r="D53" s="6">
        <v>64997</v>
      </c>
      <c r="E53" s="6" t="s">
        <v>590</v>
      </c>
      <c r="F53" s="6" t="s">
        <v>807</v>
      </c>
      <c r="G53" s="6"/>
      <c r="H53" s="13">
        <v>44244.78125</v>
      </c>
      <c r="I53" s="13">
        <v>44244.78125</v>
      </c>
      <c r="J53" s="6">
        <v>902</v>
      </c>
      <c r="K53" s="7">
        <v>99400</v>
      </c>
      <c r="L53" s="7">
        <v>99400</v>
      </c>
      <c r="M53" s="7" t="s">
        <v>984</v>
      </c>
      <c r="N53" s="7" t="s">
        <v>984</v>
      </c>
      <c r="O53" s="7">
        <v>99400</v>
      </c>
      <c r="P53" s="7">
        <v>99400</v>
      </c>
      <c r="Q53" s="7" t="s">
        <v>992</v>
      </c>
      <c r="R53" s="7">
        <v>0</v>
      </c>
      <c r="S53" s="7">
        <v>99400</v>
      </c>
      <c r="T53" s="7">
        <v>0</v>
      </c>
      <c r="U53" s="7">
        <v>0</v>
      </c>
      <c r="V53" s="7">
        <v>0</v>
      </c>
      <c r="W53" s="7">
        <v>0</v>
      </c>
      <c r="X53" s="7">
        <v>0</v>
      </c>
      <c r="Y53" s="7">
        <v>99400</v>
      </c>
      <c r="Z53" s="6">
        <v>0</v>
      </c>
      <c r="AA53" s="6">
        <f>VLOOKUP(F53,'[1]ESTADO DE CADA FACTURA'!H$2:AD$216,23,0)</f>
        <v>0</v>
      </c>
      <c r="AB53" s="6">
        <v>0</v>
      </c>
    </row>
    <row r="54" spans="1:28" x14ac:dyDescent="0.25">
      <c r="A54" s="11">
        <v>821003143</v>
      </c>
      <c r="B54" s="12" t="s">
        <v>532</v>
      </c>
      <c r="C54" s="6" t="s">
        <v>536</v>
      </c>
      <c r="D54" s="6">
        <v>65239</v>
      </c>
      <c r="E54" s="6" t="s">
        <v>591</v>
      </c>
      <c r="F54" s="6" t="s">
        <v>808</v>
      </c>
      <c r="G54" s="6"/>
      <c r="H54" s="13">
        <v>44245.370833333334</v>
      </c>
      <c r="I54" s="13">
        <v>44245.370833333334</v>
      </c>
      <c r="J54" s="6">
        <v>902</v>
      </c>
      <c r="K54" s="7">
        <v>99400</v>
      </c>
      <c r="L54" s="7">
        <v>99400</v>
      </c>
      <c r="M54" s="7" t="s">
        <v>984</v>
      </c>
      <c r="N54" s="7" t="s">
        <v>984</v>
      </c>
      <c r="O54" s="7">
        <v>99400</v>
      </c>
      <c r="P54" s="7">
        <v>99400</v>
      </c>
      <c r="Q54" s="7" t="s">
        <v>993</v>
      </c>
      <c r="R54" s="7">
        <v>0</v>
      </c>
      <c r="S54" s="7">
        <v>99400</v>
      </c>
      <c r="T54" s="7">
        <v>0</v>
      </c>
      <c r="U54" s="7">
        <v>0</v>
      </c>
      <c r="V54" s="7">
        <v>0</v>
      </c>
      <c r="W54" s="7">
        <v>0</v>
      </c>
      <c r="X54" s="7">
        <v>0</v>
      </c>
      <c r="Y54" s="7">
        <v>99400</v>
      </c>
      <c r="Z54" s="6">
        <v>0</v>
      </c>
      <c r="AA54" s="6">
        <f>VLOOKUP(F54,'[1]ESTADO DE CADA FACTURA'!H$2:AD$216,23,0)</f>
        <v>0</v>
      </c>
      <c r="AB54" s="6">
        <v>0</v>
      </c>
    </row>
    <row r="55" spans="1:28" x14ac:dyDescent="0.25">
      <c r="A55" s="11">
        <v>821003143</v>
      </c>
      <c r="B55" s="12" t="s">
        <v>532</v>
      </c>
      <c r="C55" s="6" t="s">
        <v>536</v>
      </c>
      <c r="D55" s="6">
        <v>67757</v>
      </c>
      <c r="E55" s="6" t="s">
        <v>592</v>
      </c>
      <c r="F55" s="6" t="s">
        <v>809</v>
      </c>
      <c r="G55" s="6"/>
      <c r="H55" s="13">
        <v>44250.432638888888</v>
      </c>
      <c r="I55" s="13">
        <v>44250.432638888888</v>
      </c>
      <c r="J55" s="6">
        <v>897</v>
      </c>
      <c r="K55" s="7">
        <v>99400</v>
      </c>
      <c r="L55" s="7">
        <v>99400</v>
      </c>
      <c r="M55" s="7" t="s">
        <v>984</v>
      </c>
      <c r="N55" s="7" t="s">
        <v>984</v>
      </c>
      <c r="O55" s="7">
        <v>99400</v>
      </c>
      <c r="P55" s="7">
        <v>99400</v>
      </c>
      <c r="Q55" s="7" t="s">
        <v>994</v>
      </c>
      <c r="R55" s="7">
        <v>0</v>
      </c>
      <c r="S55" s="7">
        <v>99400</v>
      </c>
      <c r="T55" s="7">
        <v>0</v>
      </c>
      <c r="U55" s="7">
        <v>0</v>
      </c>
      <c r="V55" s="7">
        <v>0</v>
      </c>
      <c r="W55" s="7">
        <v>0</v>
      </c>
      <c r="X55" s="7">
        <v>0</v>
      </c>
      <c r="Y55" s="7">
        <v>99400</v>
      </c>
      <c r="Z55" s="6">
        <v>0</v>
      </c>
      <c r="AA55" s="6">
        <f>VLOOKUP(F55,'[1]ESTADO DE CADA FACTURA'!H$2:AD$216,23,0)</f>
        <v>0</v>
      </c>
      <c r="AB55" s="6">
        <v>0</v>
      </c>
    </row>
    <row r="56" spans="1:28" x14ac:dyDescent="0.25">
      <c r="A56" s="11">
        <v>821003143</v>
      </c>
      <c r="B56" s="12" t="s">
        <v>532</v>
      </c>
      <c r="C56" s="6" t="s">
        <v>536</v>
      </c>
      <c r="D56" s="6">
        <v>77766</v>
      </c>
      <c r="E56" s="6" t="s">
        <v>593</v>
      </c>
      <c r="F56" s="6" t="s">
        <v>810</v>
      </c>
      <c r="G56" s="6"/>
      <c r="H56" s="13">
        <v>44265.447916666664</v>
      </c>
      <c r="I56" s="13">
        <v>44265.447916666664</v>
      </c>
      <c r="J56" s="6">
        <v>882</v>
      </c>
      <c r="K56" s="7">
        <v>99400</v>
      </c>
      <c r="L56" s="7">
        <v>99400</v>
      </c>
      <c r="M56" s="7" t="s">
        <v>985</v>
      </c>
      <c r="N56" s="7" t="s">
        <v>985</v>
      </c>
      <c r="O56" s="7">
        <v>0</v>
      </c>
      <c r="P56" s="7"/>
      <c r="Q56" s="7"/>
      <c r="R56" s="7">
        <v>0</v>
      </c>
      <c r="S56" s="7">
        <v>0</v>
      </c>
      <c r="T56" s="7">
        <v>0</v>
      </c>
      <c r="U56" s="7">
        <v>0</v>
      </c>
      <c r="V56" s="7">
        <v>0</v>
      </c>
      <c r="W56" s="7">
        <v>0</v>
      </c>
      <c r="X56" s="7">
        <v>0</v>
      </c>
      <c r="Y56" s="7">
        <v>0</v>
      </c>
      <c r="Z56" s="6">
        <v>0</v>
      </c>
      <c r="AA56" s="6">
        <f>VLOOKUP(F56,'[1]ESTADO DE CADA FACTURA'!H$2:AD$216,23,0)</f>
        <v>0</v>
      </c>
      <c r="AB56" s="6">
        <v>0</v>
      </c>
    </row>
    <row r="57" spans="1:28" x14ac:dyDescent="0.25">
      <c r="A57" s="11">
        <v>821003143</v>
      </c>
      <c r="B57" s="12" t="s">
        <v>532</v>
      </c>
      <c r="C57" s="6" t="s">
        <v>536</v>
      </c>
      <c r="D57" s="6">
        <v>85550</v>
      </c>
      <c r="E57" s="6" t="s">
        <v>594</v>
      </c>
      <c r="F57" s="6" t="s">
        <v>811</v>
      </c>
      <c r="G57" s="6"/>
      <c r="H57" s="13">
        <v>44279.527777777781</v>
      </c>
      <c r="I57" s="13">
        <v>44279.527777777781</v>
      </c>
      <c r="J57" s="6">
        <v>867</v>
      </c>
      <c r="K57" s="7">
        <v>99400</v>
      </c>
      <c r="L57" s="7">
        <v>99400</v>
      </c>
      <c r="M57" s="7" t="s">
        <v>984</v>
      </c>
      <c r="N57" s="7" t="s">
        <v>984</v>
      </c>
      <c r="O57" s="7">
        <v>99400</v>
      </c>
      <c r="P57" s="7">
        <v>99400</v>
      </c>
      <c r="Q57" s="7" t="s">
        <v>995</v>
      </c>
      <c r="R57" s="7">
        <v>0</v>
      </c>
      <c r="S57" s="7">
        <v>99400</v>
      </c>
      <c r="T57" s="7">
        <v>0</v>
      </c>
      <c r="U57" s="7">
        <v>0</v>
      </c>
      <c r="V57" s="7">
        <v>0</v>
      </c>
      <c r="W57" s="7">
        <v>0</v>
      </c>
      <c r="X57" s="7">
        <v>0</v>
      </c>
      <c r="Y57" s="7">
        <v>99400</v>
      </c>
      <c r="Z57" s="6">
        <v>0</v>
      </c>
      <c r="AA57" s="6">
        <f>VLOOKUP(F57,'[1]ESTADO DE CADA FACTURA'!H$2:AD$216,23,0)</f>
        <v>0</v>
      </c>
      <c r="AB57" s="6">
        <v>0</v>
      </c>
    </row>
    <row r="58" spans="1:28" x14ac:dyDescent="0.25">
      <c r="A58" s="11">
        <v>821003143</v>
      </c>
      <c r="B58" s="12" t="s">
        <v>532</v>
      </c>
      <c r="C58" s="6" t="s">
        <v>536</v>
      </c>
      <c r="D58" s="6">
        <v>87799</v>
      </c>
      <c r="E58" s="6" t="s">
        <v>595</v>
      </c>
      <c r="F58" s="6" t="s">
        <v>812</v>
      </c>
      <c r="G58" s="6"/>
      <c r="H58" s="13">
        <v>44284.172222222223</v>
      </c>
      <c r="I58" s="13">
        <v>44284.172222222223</v>
      </c>
      <c r="J58" s="6">
        <v>863</v>
      </c>
      <c r="K58" s="7">
        <v>99400</v>
      </c>
      <c r="L58" s="7">
        <v>99400</v>
      </c>
      <c r="M58" s="7" t="s">
        <v>985</v>
      </c>
      <c r="N58" s="7" t="s">
        <v>985</v>
      </c>
      <c r="O58" s="7">
        <v>0</v>
      </c>
      <c r="P58" s="7"/>
      <c r="Q58" s="7"/>
      <c r="R58" s="7">
        <v>0</v>
      </c>
      <c r="S58" s="7">
        <v>0</v>
      </c>
      <c r="T58" s="7">
        <v>0</v>
      </c>
      <c r="U58" s="7">
        <v>0</v>
      </c>
      <c r="V58" s="7">
        <v>0</v>
      </c>
      <c r="W58" s="7">
        <v>0</v>
      </c>
      <c r="X58" s="7">
        <v>0</v>
      </c>
      <c r="Y58" s="7">
        <v>0</v>
      </c>
      <c r="Z58" s="6">
        <v>0</v>
      </c>
      <c r="AA58" s="6">
        <f>VLOOKUP(F58,'[1]ESTADO DE CADA FACTURA'!H$2:AD$216,23,0)</f>
        <v>0</v>
      </c>
      <c r="AB58" s="6">
        <v>0</v>
      </c>
    </row>
    <row r="59" spans="1:28" x14ac:dyDescent="0.25">
      <c r="A59" s="11">
        <v>821003143</v>
      </c>
      <c r="B59" s="12" t="s">
        <v>532</v>
      </c>
      <c r="C59" s="6" t="s">
        <v>536</v>
      </c>
      <c r="D59" s="6">
        <v>89091</v>
      </c>
      <c r="E59" s="6" t="s">
        <v>596</v>
      </c>
      <c r="F59" s="6" t="s">
        <v>813</v>
      </c>
      <c r="G59" s="6"/>
      <c r="H59" s="13">
        <v>44285.400694444441</v>
      </c>
      <c r="I59" s="13">
        <v>44285.400694444441</v>
      </c>
      <c r="J59" s="6">
        <v>862</v>
      </c>
      <c r="K59" s="7">
        <v>99400</v>
      </c>
      <c r="L59" s="7">
        <v>99400</v>
      </c>
      <c r="M59" s="7" t="s">
        <v>985</v>
      </c>
      <c r="N59" s="7" t="s">
        <v>985</v>
      </c>
      <c r="O59" s="7">
        <v>0</v>
      </c>
      <c r="P59" s="7"/>
      <c r="Q59" s="7"/>
      <c r="R59" s="7">
        <v>0</v>
      </c>
      <c r="S59" s="7">
        <v>0</v>
      </c>
      <c r="T59" s="7">
        <v>0</v>
      </c>
      <c r="U59" s="7">
        <v>0</v>
      </c>
      <c r="V59" s="7">
        <v>0</v>
      </c>
      <c r="W59" s="7">
        <v>0</v>
      </c>
      <c r="X59" s="7">
        <v>0</v>
      </c>
      <c r="Y59" s="7">
        <v>0</v>
      </c>
      <c r="Z59" s="6">
        <v>0</v>
      </c>
      <c r="AA59" s="6">
        <f>VLOOKUP(F59,'[1]ESTADO DE CADA FACTURA'!H$2:AD$216,23,0)</f>
        <v>0</v>
      </c>
      <c r="AB59" s="6">
        <v>0</v>
      </c>
    </row>
    <row r="60" spans="1:28" x14ac:dyDescent="0.25">
      <c r="A60" s="11">
        <v>821003143</v>
      </c>
      <c r="B60" s="12" t="s">
        <v>532</v>
      </c>
      <c r="C60" s="6" t="s">
        <v>536</v>
      </c>
      <c r="D60" s="6">
        <v>96817</v>
      </c>
      <c r="E60" s="6" t="s">
        <v>597</v>
      </c>
      <c r="F60" s="6" t="s">
        <v>814</v>
      </c>
      <c r="G60" s="6"/>
      <c r="H60" s="13">
        <v>44296.681250000001</v>
      </c>
      <c r="I60" s="13">
        <v>44296.681250000001</v>
      </c>
      <c r="J60" s="6">
        <v>850</v>
      </c>
      <c r="K60" s="7">
        <v>266903</v>
      </c>
      <c r="L60" s="7">
        <v>266903</v>
      </c>
      <c r="M60" s="7" t="s">
        <v>984</v>
      </c>
      <c r="N60" s="7" t="s">
        <v>984</v>
      </c>
      <c r="O60" s="7">
        <v>266903</v>
      </c>
      <c r="P60" s="7">
        <v>266903</v>
      </c>
      <c r="Q60" s="15" t="s">
        <v>996</v>
      </c>
      <c r="R60" s="7">
        <v>0</v>
      </c>
      <c r="S60" s="7">
        <v>266903</v>
      </c>
      <c r="T60" s="7">
        <v>0</v>
      </c>
      <c r="U60" s="7">
        <v>0</v>
      </c>
      <c r="V60" s="7">
        <v>0</v>
      </c>
      <c r="W60" s="7">
        <v>0</v>
      </c>
      <c r="X60" s="7">
        <v>0</v>
      </c>
      <c r="Y60" s="7">
        <v>266903</v>
      </c>
      <c r="Z60" s="6">
        <v>0</v>
      </c>
      <c r="AA60" s="6">
        <f>VLOOKUP(F60,'[1]ESTADO DE CADA FACTURA'!H$2:AD$216,23,0)</f>
        <v>0</v>
      </c>
      <c r="AB60" s="6">
        <v>0</v>
      </c>
    </row>
    <row r="61" spans="1:28" x14ac:dyDescent="0.25">
      <c r="A61" s="11">
        <v>821003143</v>
      </c>
      <c r="B61" s="12" t="s">
        <v>532</v>
      </c>
      <c r="C61" s="6" t="s">
        <v>536</v>
      </c>
      <c r="D61" s="6">
        <v>103103</v>
      </c>
      <c r="E61" s="6" t="s">
        <v>598</v>
      </c>
      <c r="F61" s="6" t="s">
        <v>815</v>
      </c>
      <c r="G61" s="6" t="s">
        <v>1062</v>
      </c>
      <c r="H61" s="13">
        <v>44306.720833333333</v>
      </c>
      <c r="I61" s="13">
        <v>44306.720833333333</v>
      </c>
      <c r="J61" s="6">
        <v>840</v>
      </c>
      <c r="K61" s="7">
        <v>99423</v>
      </c>
      <c r="L61" s="7">
        <v>99423</v>
      </c>
      <c r="M61" s="7" t="s">
        <v>983</v>
      </c>
      <c r="N61" s="7" t="s">
        <v>983</v>
      </c>
      <c r="O61" s="7">
        <v>99423</v>
      </c>
      <c r="P61" s="7">
        <v>0</v>
      </c>
      <c r="Q61" s="7" t="s">
        <v>997</v>
      </c>
      <c r="R61" s="7">
        <v>0</v>
      </c>
      <c r="S61" s="7">
        <v>99423</v>
      </c>
      <c r="T61" s="7">
        <v>0</v>
      </c>
      <c r="U61" s="7">
        <v>80832</v>
      </c>
      <c r="V61" s="7">
        <v>0</v>
      </c>
      <c r="W61" s="7">
        <v>18591</v>
      </c>
      <c r="X61" s="7">
        <v>80832</v>
      </c>
      <c r="Y61" s="7">
        <v>18591</v>
      </c>
      <c r="Z61" s="6">
        <v>0</v>
      </c>
      <c r="AA61" s="6">
        <f>VLOOKUP(F61,'[1]ESTADO DE CADA FACTURA'!H$2:AD$216,23,0)</f>
        <v>0</v>
      </c>
      <c r="AB61" s="6">
        <v>0</v>
      </c>
    </row>
    <row r="62" spans="1:28" x14ac:dyDescent="0.25">
      <c r="A62" s="11">
        <v>821003143</v>
      </c>
      <c r="B62" s="12" t="s">
        <v>532</v>
      </c>
      <c r="C62" s="6" t="s">
        <v>536</v>
      </c>
      <c r="D62" s="6">
        <v>108851</v>
      </c>
      <c r="E62" s="6" t="s">
        <v>599</v>
      </c>
      <c r="F62" s="6" t="s">
        <v>816</v>
      </c>
      <c r="G62" s="6"/>
      <c r="H62" s="13">
        <v>44314.761805555558</v>
      </c>
      <c r="I62" s="13">
        <v>44314.761805555558</v>
      </c>
      <c r="J62" s="6">
        <v>832</v>
      </c>
      <c r="K62" s="7">
        <v>972</v>
      </c>
      <c r="L62" s="7">
        <v>972</v>
      </c>
      <c r="M62" s="7" t="s">
        <v>985</v>
      </c>
      <c r="N62" s="7" t="s">
        <v>985</v>
      </c>
      <c r="O62" s="7">
        <v>0</v>
      </c>
      <c r="P62" s="7"/>
      <c r="Q62" s="7"/>
      <c r="R62" s="7">
        <v>0</v>
      </c>
      <c r="S62" s="7">
        <v>0</v>
      </c>
      <c r="T62" s="7">
        <v>0</v>
      </c>
      <c r="U62" s="7">
        <v>0</v>
      </c>
      <c r="V62" s="7">
        <v>0</v>
      </c>
      <c r="W62" s="7">
        <v>0</v>
      </c>
      <c r="X62" s="7">
        <v>0</v>
      </c>
      <c r="Y62" s="7">
        <v>0</v>
      </c>
      <c r="Z62" s="6">
        <v>0</v>
      </c>
      <c r="AA62" s="6">
        <f>VLOOKUP(F62,'[1]ESTADO DE CADA FACTURA'!H$2:AD$216,23,0)</f>
        <v>0</v>
      </c>
      <c r="AB62" s="6">
        <v>0</v>
      </c>
    </row>
    <row r="63" spans="1:28" x14ac:dyDescent="0.25">
      <c r="A63" s="11">
        <v>821003143</v>
      </c>
      <c r="B63" s="12" t="s">
        <v>532</v>
      </c>
      <c r="C63" s="6" t="s">
        <v>536</v>
      </c>
      <c r="D63" s="6">
        <v>108868</v>
      </c>
      <c r="E63" s="6" t="s">
        <v>600</v>
      </c>
      <c r="F63" s="6" t="s">
        <v>817</v>
      </c>
      <c r="G63" s="6"/>
      <c r="H63" s="13">
        <v>44314.890972222223</v>
      </c>
      <c r="I63" s="13">
        <v>44314.890972222223</v>
      </c>
      <c r="J63" s="6">
        <v>832</v>
      </c>
      <c r="K63" s="7">
        <v>63159</v>
      </c>
      <c r="L63" s="7">
        <v>63159</v>
      </c>
      <c r="M63" s="7" t="s">
        <v>985</v>
      </c>
      <c r="N63" s="7" t="s">
        <v>985</v>
      </c>
      <c r="O63" s="7">
        <v>0</v>
      </c>
      <c r="P63" s="7"/>
      <c r="Q63" s="7"/>
      <c r="R63" s="7">
        <v>0</v>
      </c>
      <c r="S63" s="7">
        <v>0</v>
      </c>
      <c r="T63" s="7">
        <v>0</v>
      </c>
      <c r="U63" s="7">
        <v>0</v>
      </c>
      <c r="V63" s="7">
        <v>0</v>
      </c>
      <c r="W63" s="7">
        <v>0</v>
      </c>
      <c r="X63" s="7">
        <v>0</v>
      </c>
      <c r="Y63" s="7">
        <v>0</v>
      </c>
      <c r="Z63" s="6">
        <v>0</v>
      </c>
      <c r="AA63" s="6">
        <f>VLOOKUP(F63,'[1]ESTADO DE CADA FACTURA'!H$2:AD$216,23,0)</f>
        <v>0</v>
      </c>
      <c r="AB63" s="6">
        <v>0</v>
      </c>
    </row>
    <row r="64" spans="1:28" x14ac:dyDescent="0.25">
      <c r="A64" s="11">
        <v>821003143</v>
      </c>
      <c r="B64" s="12" t="s">
        <v>532</v>
      </c>
      <c r="C64" s="6" t="s">
        <v>536</v>
      </c>
      <c r="D64" s="6">
        <v>108869</v>
      </c>
      <c r="E64" s="6" t="s">
        <v>601</v>
      </c>
      <c r="F64" s="6" t="s">
        <v>818</v>
      </c>
      <c r="G64" s="6" t="s">
        <v>1062</v>
      </c>
      <c r="H64" s="13">
        <v>44314.890972222223</v>
      </c>
      <c r="I64" s="13">
        <v>44314.890972222223</v>
      </c>
      <c r="J64" s="6">
        <v>832</v>
      </c>
      <c r="K64" s="7">
        <v>99423</v>
      </c>
      <c r="L64" s="7">
        <v>80832</v>
      </c>
      <c r="M64" s="7" t="s">
        <v>987</v>
      </c>
      <c r="N64" s="7" t="s">
        <v>987</v>
      </c>
      <c r="O64" s="7">
        <v>99423</v>
      </c>
      <c r="P64" s="7">
        <v>0</v>
      </c>
      <c r="Q64" s="7"/>
      <c r="R64" s="7">
        <v>0</v>
      </c>
      <c r="S64" s="7">
        <v>99423</v>
      </c>
      <c r="T64" s="7">
        <v>0</v>
      </c>
      <c r="U64" s="7">
        <v>99423</v>
      </c>
      <c r="V64" s="7">
        <v>0</v>
      </c>
      <c r="W64" s="7">
        <v>0</v>
      </c>
      <c r="X64" s="7">
        <v>99423</v>
      </c>
      <c r="Y64" s="7">
        <v>0</v>
      </c>
      <c r="Z64" s="6">
        <v>4800052892</v>
      </c>
      <c r="AA64" s="6" t="str">
        <f>VLOOKUP(F64,'[1]ESTADO DE CADA FACTURA'!H$2:AD$216,23,0)</f>
        <v>31.01.2022</v>
      </c>
      <c r="AB64" s="6">
        <v>0</v>
      </c>
    </row>
    <row r="65" spans="1:28" x14ac:dyDescent="0.25">
      <c r="A65" s="11">
        <v>821003143</v>
      </c>
      <c r="B65" s="12" t="s">
        <v>532</v>
      </c>
      <c r="C65" s="6" t="s">
        <v>536</v>
      </c>
      <c r="D65" s="6">
        <v>115241</v>
      </c>
      <c r="E65" s="6" t="s">
        <v>602</v>
      </c>
      <c r="F65" s="6" t="s">
        <v>819</v>
      </c>
      <c r="G65" s="6"/>
      <c r="H65" s="13">
        <v>44327.412499999999</v>
      </c>
      <c r="I65" s="13">
        <v>44327.412499999999</v>
      </c>
      <c r="J65" s="6">
        <v>820</v>
      </c>
      <c r="K65" s="7">
        <v>5446</v>
      </c>
      <c r="L65" s="7">
        <v>5446</v>
      </c>
      <c r="M65" s="7" t="s">
        <v>984</v>
      </c>
      <c r="N65" s="7" t="s">
        <v>984</v>
      </c>
      <c r="O65" s="7">
        <v>5446</v>
      </c>
      <c r="P65" s="7">
        <v>5446</v>
      </c>
      <c r="Q65" s="7" t="s">
        <v>998</v>
      </c>
      <c r="R65" s="7">
        <v>0</v>
      </c>
      <c r="S65" s="7">
        <v>5446</v>
      </c>
      <c r="T65" s="7">
        <v>0</v>
      </c>
      <c r="U65" s="7">
        <v>0</v>
      </c>
      <c r="V65" s="7">
        <v>0</v>
      </c>
      <c r="W65" s="7">
        <v>0</v>
      </c>
      <c r="X65" s="7">
        <v>0</v>
      </c>
      <c r="Y65" s="7">
        <v>5446</v>
      </c>
      <c r="Z65" s="6">
        <v>0</v>
      </c>
      <c r="AA65" s="6">
        <f>VLOOKUP(F65,'[1]ESTADO DE CADA FACTURA'!H$2:AD$216,23,0)</f>
        <v>0</v>
      </c>
      <c r="AB65" s="6">
        <v>0</v>
      </c>
    </row>
    <row r="66" spans="1:28" x14ac:dyDescent="0.25">
      <c r="A66" s="11">
        <v>821003143</v>
      </c>
      <c r="B66" s="12" t="s">
        <v>532</v>
      </c>
      <c r="C66" s="6" t="s">
        <v>536</v>
      </c>
      <c r="D66" s="6">
        <v>117466</v>
      </c>
      <c r="E66" s="6" t="s">
        <v>603</v>
      </c>
      <c r="F66" s="6" t="s">
        <v>820</v>
      </c>
      <c r="G66" s="6"/>
      <c r="H66" s="13">
        <v>44330.604166666664</v>
      </c>
      <c r="I66" s="13">
        <v>44330.604166666664</v>
      </c>
      <c r="J66" s="6">
        <v>816</v>
      </c>
      <c r="K66" s="7">
        <v>5446</v>
      </c>
      <c r="L66" s="7">
        <v>5446</v>
      </c>
      <c r="M66" s="7" t="s">
        <v>984</v>
      </c>
      <c r="N66" s="7" t="s">
        <v>984</v>
      </c>
      <c r="O66" s="7">
        <v>5446</v>
      </c>
      <c r="P66" s="7">
        <v>5446</v>
      </c>
      <c r="Q66" s="7" t="s">
        <v>999</v>
      </c>
      <c r="R66" s="7">
        <v>0</v>
      </c>
      <c r="S66" s="7">
        <v>5446</v>
      </c>
      <c r="T66" s="7">
        <v>0</v>
      </c>
      <c r="U66" s="7">
        <v>0</v>
      </c>
      <c r="V66" s="7">
        <v>0</v>
      </c>
      <c r="W66" s="7">
        <v>0</v>
      </c>
      <c r="X66" s="7">
        <v>0</v>
      </c>
      <c r="Y66" s="7">
        <v>5446</v>
      </c>
      <c r="Z66" s="6">
        <v>0</v>
      </c>
      <c r="AA66" s="6">
        <f>VLOOKUP(F66,'[1]ESTADO DE CADA FACTURA'!H$2:AD$216,23,0)</f>
        <v>0</v>
      </c>
      <c r="AB66" s="6">
        <v>0</v>
      </c>
    </row>
    <row r="67" spans="1:28" x14ac:dyDescent="0.25">
      <c r="A67" s="11">
        <v>821003143</v>
      </c>
      <c r="B67" s="12" t="s">
        <v>532</v>
      </c>
      <c r="C67" s="6" t="s">
        <v>536</v>
      </c>
      <c r="D67" s="6">
        <v>121747</v>
      </c>
      <c r="E67" s="6" t="s">
        <v>604</v>
      </c>
      <c r="F67" s="6" t="s">
        <v>821</v>
      </c>
      <c r="G67" s="6" t="s">
        <v>1062</v>
      </c>
      <c r="H67" s="13">
        <v>44337.7</v>
      </c>
      <c r="I67" s="13">
        <v>44337.7</v>
      </c>
      <c r="J67" s="6">
        <v>809</v>
      </c>
      <c r="K67" s="7">
        <v>99423</v>
      </c>
      <c r="L67" s="7">
        <v>99423</v>
      </c>
      <c r="M67" s="7" t="s">
        <v>983</v>
      </c>
      <c r="N67" s="7" t="s">
        <v>983</v>
      </c>
      <c r="O67" s="7">
        <v>99423</v>
      </c>
      <c r="P67" s="7">
        <v>0</v>
      </c>
      <c r="Q67" s="7" t="s">
        <v>1000</v>
      </c>
      <c r="R67" s="7">
        <v>0</v>
      </c>
      <c r="S67" s="7">
        <v>99423</v>
      </c>
      <c r="T67" s="7">
        <v>0</v>
      </c>
      <c r="U67" s="7">
        <v>80832</v>
      </c>
      <c r="V67" s="7">
        <v>0</v>
      </c>
      <c r="W67" s="7">
        <v>18591</v>
      </c>
      <c r="X67" s="7">
        <v>80832</v>
      </c>
      <c r="Y67" s="7">
        <v>18591</v>
      </c>
      <c r="Z67" s="6">
        <v>0</v>
      </c>
      <c r="AA67" s="6">
        <f>VLOOKUP(F67,'[1]ESTADO DE CADA FACTURA'!H$2:AD$216,23,0)</f>
        <v>0</v>
      </c>
      <c r="AB67" s="6">
        <v>0</v>
      </c>
    </row>
    <row r="68" spans="1:28" x14ac:dyDescent="0.25">
      <c r="A68" s="11">
        <v>821003143</v>
      </c>
      <c r="B68" s="12" t="s">
        <v>532</v>
      </c>
      <c r="C68" s="6" t="s">
        <v>536</v>
      </c>
      <c r="D68" s="6">
        <v>125448</v>
      </c>
      <c r="E68" s="6" t="s">
        <v>605</v>
      </c>
      <c r="F68" s="6" t="s">
        <v>822</v>
      </c>
      <c r="G68" s="6" t="s">
        <v>1062</v>
      </c>
      <c r="H68" s="13">
        <v>44342.707638888889</v>
      </c>
      <c r="I68" s="13">
        <v>44342.707638888889</v>
      </c>
      <c r="J68" s="6">
        <v>804</v>
      </c>
      <c r="K68" s="7">
        <v>99423</v>
      </c>
      <c r="L68" s="7">
        <v>99423</v>
      </c>
      <c r="M68" s="7" t="s">
        <v>983</v>
      </c>
      <c r="N68" s="7" t="s">
        <v>983</v>
      </c>
      <c r="O68" s="7">
        <v>99423</v>
      </c>
      <c r="P68" s="7">
        <v>0</v>
      </c>
      <c r="Q68" s="7" t="s">
        <v>1001</v>
      </c>
      <c r="R68" s="7">
        <v>0</v>
      </c>
      <c r="S68" s="7">
        <v>99423</v>
      </c>
      <c r="T68" s="7">
        <v>0</v>
      </c>
      <c r="U68" s="7">
        <v>80832</v>
      </c>
      <c r="V68" s="7">
        <v>0</v>
      </c>
      <c r="W68" s="7">
        <v>18591</v>
      </c>
      <c r="X68" s="7">
        <v>80832</v>
      </c>
      <c r="Y68" s="7">
        <v>18591</v>
      </c>
      <c r="Z68" s="6">
        <v>0</v>
      </c>
      <c r="AA68" s="6">
        <f>VLOOKUP(F68,'[1]ESTADO DE CADA FACTURA'!H$2:AD$216,23,0)</f>
        <v>0</v>
      </c>
      <c r="AB68" s="6">
        <v>0</v>
      </c>
    </row>
    <row r="69" spans="1:28" x14ac:dyDescent="0.25">
      <c r="A69" s="11">
        <v>821003143</v>
      </c>
      <c r="B69" s="12" t="s">
        <v>532</v>
      </c>
      <c r="C69" s="6" t="s">
        <v>536</v>
      </c>
      <c r="D69" s="6">
        <v>126069</v>
      </c>
      <c r="E69" s="6" t="s">
        <v>606</v>
      </c>
      <c r="F69" s="6" t="s">
        <v>823</v>
      </c>
      <c r="G69" s="6" t="s">
        <v>1062</v>
      </c>
      <c r="H69" s="13">
        <v>44343.597222222219</v>
      </c>
      <c r="I69" s="13">
        <v>44343.597222222219</v>
      </c>
      <c r="J69" s="6">
        <v>803</v>
      </c>
      <c r="K69" s="7">
        <v>99423</v>
      </c>
      <c r="L69" s="7">
        <v>99423</v>
      </c>
      <c r="M69" s="7" t="s">
        <v>983</v>
      </c>
      <c r="N69" s="7" t="s">
        <v>983</v>
      </c>
      <c r="O69" s="7">
        <v>99423</v>
      </c>
      <c r="P69" s="7">
        <v>0</v>
      </c>
      <c r="Q69" s="7" t="s">
        <v>1002</v>
      </c>
      <c r="R69" s="7">
        <v>0</v>
      </c>
      <c r="S69" s="7">
        <v>99423</v>
      </c>
      <c r="T69" s="7">
        <v>0</v>
      </c>
      <c r="U69" s="7">
        <v>80832</v>
      </c>
      <c r="V69" s="7">
        <v>0</v>
      </c>
      <c r="W69" s="7">
        <v>18591</v>
      </c>
      <c r="X69" s="7">
        <v>80832</v>
      </c>
      <c r="Y69" s="7">
        <v>18591</v>
      </c>
      <c r="Z69" s="6">
        <v>0</v>
      </c>
      <c r="AA69" s="6">
        <f>VLOOKUP(F69,'[1]ESTADO DE CADA FACTURA'!H$2:AD$216,23,0)</f>
        <v>0</v>
      </c>
      <c r="AB69" s="6">
        <v>0</v>
      </c>
    </row>
    <row r="70" spans="1:28" x14ac:dyDescent="0.25">
      <c r="A70" s="11">
        <v>821003143</v>
      </c>
      <c r="B70" s="12" t="s">
        <v>532</v>
      </c>
      <c r="C70" s="6" t="s">
        <v>536</v>
      </c>
      <c r="D70" s="6">
        <v>127098</v>
      </c>
      <c r="E70" s="6" t="s">
        <v>607</v>
      </c>
      <c r="F70" s="6" t="s">
        <v>824</v>
      </c>
      <c r="G70" s="6"/>
      <c r="H70" s="13">
        <v>44345.121527777781</v>
      </c>
      <c r="I70" s="13">
        <v>44345.121527777781</v>
      </c>
      <c r="J70" s="6">
        <v>802</v>
      </c>
      <c r="K70" s="7">
        <v>5112141</v>
      </c>
      <c r="L70" s="7">
        <v>197876</v>
      </c>
      <c r="M70" s="7" t="s">
        <v>983</v>
      </c>
      <c r="N70" s="7" t="s">
        <v>983</v>
      </c>
      <c r="O70" s="7">
        <v>5112141</v>
      </c>
      <c r="P70" s="7">
        <v>0</v>
      </c>
      <c r="Q70" s="15" t="s">
        <v>1003</v>
      </c>
      <c r="R70" s="7">
        <v>258211</v>
      </c>
      <c r="S70" s="7">
        <v>5112141</v>
      </c>
      <c r="T70" s="7">
        <v>0</v>
      </c>
      <c r="U70" s="7">
        <v>4914265</v>
      </c>
      <c r="V70" s="7">
        <v>0</v>
      </c>
      <c r="W70" s="7">
        <v>197876</v>
      </c>
      <c r="X70" s="7">
        <v>4914265</v>
      </c>
      <c r="Y70" s="7">
        <v>197876</v>
      </c>
      <c r="Z70" s="6">
        <v>0</v>
      </c>
      <c r="AA70" s="6">
        <f>VLOOKUP(F70,'[1]ESTADO DE CADA FACTURA'!H$2:AD$216,23,0)</f>
        <v>0</v>
      </c>
      <c r="AB70" s="6">
        <v>0</v>
      </c>
    </row>
    <row r="71" spans="1:28" x14ac:dyDescent="0.25">
      <c r="A71" s="11">
        <v>821003143</v>
      </c>
      <c r="B71" s="12" t="s">
        <v>532</v>
      </c>
      <c r="C71" s="6" t="s">
        <v>536</v>
      </c>
      <c r="D71" s="6">
        <v>129642</v>
      </c>
      <c r="E71" s="6" t="s">
        <v>608</v>
      </c>
      <c r="F71" s="6" t="s">
        <v>825</v>
      </c>
      <c r="G71" s="6"/>
      <c r="H71" s="13">
        <v>44348.813888888886</v>
      </c>
      <c r="I71" s="13">
        <v>44348.813888888886</v>
      </c>
      <c r="J71" s="6">
        <v>798</v>
      </c>
      <c r="K71" s="7">
        <v>115972</v>
      </c>
      <c r="L71" s="7">
        <v>115972</v>
      </c>
      <c r="M71" s="7" t="s">
        <v>985</v>
      </c>
      <c r="N71" s="7" t="s">
        <v>985</v>
      </c>
      <c r="O71" s="7">
        <v>0</v>
      </c>
      <c r="P71" s="7"/>
      <c r="Q71" s="7"/>
      <c r="R71" s="7">
        <v>0</v>
      </c>
      <c r="S71" s="7">
        <v>0</v>
      </c>
      <c r="T71" s="7">
        <v>0</v>
      </c>
      <c r="U71" s="7">
        <v>0</v>
      </c>
      <c r="V71" s="7">
        <v>0</v>
      </c>
      <c r="W71" s="7">
        <v>0</v>
      </c>
      <c r="X71" s="7">
        <v>0</v>
      </c>
      <c r="Y71" s="7">
        <v>0</v>
      </c>
      <c r="Z71" s="6">
        <v>0</v>
      </c>
      <c r="AA71" s="6">
        <f>VLOOKUP(F71,'[1]ESTADO DE CADA FACTURA'!H$2:AD$216,23,0)</f>
        <v>0</v>
      </c>
      <c r="AB71" s="6">
        <v>0</v>
      </c>
    </row>
    <row r="72" spans="1:28" x14ac:dyDescent="0.25">
      <c r="A72" s="11">
        <v>821003143</v>
      </c>
      <c r="B72" s="12" t="s">
        <v>532</v>
      </c>
      <c r="C72" s="6" t="s">
        <v>536</v>
      </c>
      <c r="D72" s="6">
        <v>130508</v>
      </c>
      <c r="E72" s="6" t="s">
        <v>609</v>
      </c>
      <c r="F72" s="6" t="s">
        <v>826</v>
      </c>
      <c r="G72" s="6"/>
      <c r="H72" s="13">
        <v>44349.696527777778</v>
      </c>
      <c r="I72" s="13">
        <v>44349.696527777778</v>
      </c>
      <c r="J72" s="6">
        <v>797</v>
      </c>
      <c r="K72" s="7">
        <v>4241931</v>
      </c>
      <c r="L72" s="7">
        <v>4241931</v>
      </c>
      <c r="M72" s="7" t="s">
        <v>985</v>
      </c>
      <c r="N72" s="7" t="s">
        <v>985</v>
      </c>
      <c r="O72" s="7">
        <v>0</v>
      </c>
      <c r="P72" s="7"/>
      <c r="Q72" s="7"/>
      <c r="R72" s="7">
        <v>0</v>
      </c>
      <c r="S72" s="7">
        <v>0</v>
      </c>
      <c r="T72" s="7">
        <v>0</v>
      </c>
      <c r="U72" s="7">
        <v>0</v>
      </c>
      <c r="V72" s="7">
        <v>0</v>
      </c>
      <c r="W72" s="7">
        <v>0</v>
      </c>
      <c r="X72" s="7">
        <v>0</v>
      </c>
      <c r="Y72" s="7">
        <v>0</v>
      </c>
      <c r="Z72" s="6">
        <v>0</v>
      </c>
      <c r="AA72" s="6">
        <f>VLOOKUP(F72,'[1]ESTADO DE CADA FACTURA'!H$2:AD$216,23,0)</f>
        <v>0</v>
      </c>
      <c r="AB72" s="6">
        <v>0</v>
      </c>
    </row>
    <row r="73" spans="1:28" x14ac:dyDescent="0.25">
      <c r="A73" s="11">
        <v>821003143</v>
      </c>
      <c r="B73" s="12" t="s">
        <v>532</v>
      </c>
      <c r="C73" s="6" t="s">
        <v>536</v>
      </c>
      <c r="D73" s="6">
        <v>130509</v>
      </c>
      <c r="E73" s="6" t="s">
        <v>610</v>
      </c>
      <c r="F73" s="6" t="s">
        <v>827</v>
      </c>
      <c r="G73" s="6"/>
      <c r="H73" s="13">
        <v>44349.696527777778</v>
      </c>
      <c r="I73" s="13">
        <v>44349.696527777778</v>
      </c>
      <c r="J73" s="6">
        <v>797</v>
      </c>
      <c r="K73" s="7">
        <v>198846</v>
      </c>
      <c r="L73" s="7">
        <v>198846</v>
      </c>
      <c r="M73" s="7" t="s">
        <v>985</v>
      </c>
      <c r="N73" s="7" t="s">
        <v>985</v>
      </c>
      <c r="O73" s="7">
        <v>0</v>
      </c>
      <c r="P73" s="7"/>
      <c r="Q73" s="7"/>
      <c r="R73" s="7">
        <v>0</v>
      </c>
      <c r="S73" s="7">
        <v>0</v>
      </c>
      <c r="T73" s="7">
        <v>0</v>
      </c>
      <c r="U73" s="7">
        <v>0</v>
      </c>
      <c r="V73" s="7">
        <v>0</v>
      </c>
      <c r="W73" s="7">
        <v>0</v>
      </c>
      <c r="X73" s="7">
        <v>0</v>
      </c>
      <c r="Y73" s="7">
        <v>0</v>
      </c>
      <c r="Z73" s="6">
        <v>0</v>
      </c>
      <c r="AA73" s="6">
        <f>VLOOKUP(F73,'[1]ESTADO DE CADA FACTURA'!H$2:AD$216,23,0)</f>
        <v>0</v>
      </c>
      <c r="AB73" s="6">
        <v>0</v>
      </c>
    </row>
    <row r="74" spans="1:28" x14ac:dyDescent="0.25">
      <c r="A74" s="11">
        <v>821003143</v>
      </c>
      <c r="B74" s="12" t="s">
        <v>532</v>
      </c>
      <c r="C74" s="6" t="s">
        <v>536</v>
      </c>
      <c r="D74" s="6">
        <v>133576</v>
      </c>
      <c r="E74" s="6" t="s">
        <v>611</v>
      </c>
      <c r="F74" s="6" t="s">
        <v>828</v>
      </c>
      <c r="G74" s="6"/>
      <c r="H74" s="13">
        <v>44355.329861111109</v>
      </c>
      <c r="I74" s="13">
        <v>44355.329861111109</v>
      </c>
      <c r="J74" s="6">
        <v>792</v>
      </c>
      <c r="K74" s="7">
        <v>66946</v>
      </c>
      <c r="L74" s="7">
        <v>66946</v>
      </c>
      <c r="M74" s="7" t="s">
        <v>985</v>
      </c>
      <c r="N74" s="7" t="s">
        <v>985</v>
      </c>
      <c r="O74" s="7">
        <v>0</v>
      </c>
      <c r="P74" s="7"/>
      <c r="Q74" s="7"/>
      <c r="R74" s="7">
        <v>0</v>
      </c>
      <c r="S74" s="7">
        <v>0</v>
      </c>
      <c r="T74" s="7">
        <v>0</v>
      </c>
      <c r="U74" s="7">
        <v>0</v>
      </c>
      <c r="V74" s="7">
        <v>0</v>
      </c>
      <c r="W74" s="7">
        <v>0</v>
      </c>
      <c r="X74" s="7">
        <v>0</v>
      </c>
      <c r="Y74" s="7">
        <v>0</v>
      </c>
      <c r="Z74" s="6">
        <v>0</v>
      </c>
      <c r="AA74" s="6">
        <f>VLOOKUP(F74,'[1]ESTADO DE CADA FACTURA'!H$2:AD$216,23,0)</f>
        <v>0</v>
      </c>
      <c r="AB74" s="6">
        <v>0</v>
      </c>
    </row>
    <row r="75" spans="1:28" x14ac:dyDescent="0.25">
      <c r="A75" s="11">
        <v>821003143</v>
      </c>
      <c r="B75" s="12" t="s">
        <v>532</v>
      </c>
      <c r="C75" s="6" t="s">
        <v>536</v>
      </c>
      <c r="D75" s="6">
        <v>133577</v>
      </c>
      <c r="E75" s="6" t="s">
        <v>612</v>
      </c>
      <c r="F75" s="6" t="s">
        <v>829</v>
      </c>
      <c r="G75" s="6"/>
      <c r="H75" s="13">
        <v>44355.329861111109</v>
      </c>
      <c r="I75" s="13">
        <v>44355.329861111109</v>
      </c>
      <c r="J75" s="6">
        <v>792</v>
      </c>
      <c r="K75" s="7">
        <v>99423</v>
      </c>
      <c r="L75" s="7">
        <v>99423</v>
      </c>
      <c r="M75" s="7" t="s">
        <v>985</v>
      </c>
      <c r="N75" s="7" t="s">
        <v>985</v>
      </c>
      <c r="O75" s="7">
        <v>0</v>
      </c>
      <c r="P75" s="7"/>
      <c r="Q75" s="7"/>
      <c r="R75" s="7">
        <v>0</v>
      </c>
      <c r="S75" s="7">
        <v>0</v>
      </c>
      <c r="T75" s="7">
        <v>0</v>
      </c>
      <c r="U75" s="7">
        <v>0</v>
      </c>
      <c r="V75" s="7">
        <v>0</v>
      </c>
      <c r="W75" s="7">
        <v>0</v>
      </c>
      <c r="X75" s="7">
        <v>0</v>
      </c>
      <c r="Y75" s="7">
        <v>0</v>
      </c>
      <c r="Z75" s="6">
        <v>0</v>
      </c>
      <c r="AA75" s="6">
        <f>VLOOKUP(F75,'[1]ESTADO DE CADA FACTURA'!H$2:AD$216,23,0)</f>
        <v>0</v>
      </c>
      <c r="AB75" s="6">
        <v>0</v>
      </c>
    </row>
    <row r="76" spans="1:28" x14ac:dyDescent="0.25">
      <c r="A76" s="11">
        <v>821003143</v>
      </c>
      <c r="B76" s="12" t="s">
        <v>532</v>
      </c>
      <c r="C76" s="6" t="s">
        <v>536</v>
      </c>
      <c r="D76" s="6">
        <v>136834</v>
      </c>
      <c r="E76" s="6" t="s">
        <v>613</v>
      </c>
      <c r="F76" s="6" t="s">
        <v>830</v>
      </c>
      <c r="G76" s="6"/>
      <c r="H76" s="13">
        <v>44358.518750000003</v>
      </c>
      <c r="I76" s="13">
        <v>44358.518750000003</v>
      </c>
      <c r="J76" s="6">
        <v>788</v>
      </c>
      <c r="K76" s="7">
        <v>2290310</v>
      </c>
      <c r="L76" s="7">
        <v>2076610</v>
      </c>
      <c r="M76" s="7" t="s">
        <v>985</v>
      </c>
      <c r="N76" s="7" t="s">
        <v>985</v>
      </c>
      <c r="O76" s="7">
        <v>0</v>
      </c>
      <c r="P76" s="7"/>
      <c r="Q76" s="7"/>
      <c r="R76" s="7">
        <v>0</v>
      </c>
      <c r="S76" s="7">
        <v>0</v>
      </c>
      <c r="T76" s="7">
        <v>0</v>
      </c>
      <c r="U76" s="7">
        <v>0</v>
      </c>
      <c r="V76" s="7">
        <v>0</v>
      </c>
      <c r="W76" s="7">
        <v>0</v>
      </c>
      <c r="X76" s="7">
        <v>0</v>
      </c>
      <c r="Y76" s="7">
        <v>0</v>
      </c>
      <c r="Z76" s="6">
        <v>0</v>
      </c>
      <c r="AA76" s="6">
        <f>VLOOKUP(F76,'[1]ESTADO DE CADA FACTURA'!H$2:AD$216,23,0)</f>
        <v>0</v>
      </c>
      <c r="AB76" s="6">
        <v>0</v>
      </c>
    </row>
    <row r="77" spans="1:28" x14ac:dyDescent="0.25">
      <c r="A77" s="11">
        <v>821003143</v>
      </c>
      <c r="B77" s="12" t="s">
        <v>532</v>
      </c>
      <c r="C77" s="6" t="s">
        <v>536</v>
      </c>
      <c r="D77" s="6">
        <v>136835</v>
      </c>
      <c r="E77" s="6" t="s">
        <v>614</v>
      </c>
      <c r="F77" s="6" t="s">
        <v>831</v>
      </c>
      <c r="G77" s="6"/>
      <c r="H77" s="13">
        <v>44358.518750000003</v>
      </c>
      <c r="I77" s="13">
        <v>44358.518750000003</v>
      </c>
      <c r="J77" s="6">
        <v>788</v>
      </c>
      <c r="K77" s="7">
        <v>99423</v>
      </c>
      <c r="L77" s="7">
        <v>99423</v>
      </c>
      <c r="M77" s="7" t="s">
        <v>985</v>
      </c>
      <c r="N77" s="7" t="s">
        <v>985</v>
      </c>
      <c r="O77" s="7">
        <v>0</v>
      </c>
      <c r="P77" s="7"/>
      <c r="Q77" s="7"/>
      <c r="R77" s="7">
        <v>0</v>
      </c>
      <c r="S77" s="7">
        <v>0</v>
      </c>
      <c r="T77" s="7">
        <v>0</v>
      </c>
      <c r="U77" s="7">
        <v>0</v>
      </c>
      <c r="V77" s="7">
        <v>0</v>
      </c>
      <c r="W77" s="7">
        <v>0</v>
      </c>
      <c r="X77" s="7">
        <v>0</v>
      </c>
      <c r="Y77" s="7">
        <v>0</v>
      </c>
      <c r="Z77" s="6">
        <v>0</v>
      </c>
      <c r="AA77" s="6">
        <f>VLOOKUP(F77,'[1]ESTADO DE CADA FACTURA'!H$2:AD$216,23,0)</f>
        <v>0</v>
      </c>
      <c r="AB77" s="6">
        <v>0</v>
      </c>
    </row>
    <row r="78" spans="1:28" x14ac:dyDescent="0.25">
      <c r="A78" s="11">
        <v>821003143</v>
      </c>
      <c r="B78" s="12" t="s">
        <v>532</v>
      </c>
      <c r="C78" s="6" t="s">
        <v>536</v>
      </c>
      <c r="D78" s="6">
        <v>139179</v>
      </c>
      <c r="E78" s="6" t="s">
        <v>615</v>
      </c>
      <c r="F78" s="6" t="s">
        <v>832</v>
      </c>
      <c r="G78" s="6"/>
      <c r="H78" s="13">
        <v>44363.138888888891</v>
      </c>
      <c r="I78" s="13">
        <v>44363.138888888891</v>
      </c>
      <c r="J78" s="6">
        <v>784</v>
      </c>
      <c r="K78" s="7">
        <v>59840</v>
      </c>
      <c r="L78" s="7">
        <v>59840</v>
      </c>
      <c r="M78" s="7" t="s">
        <v>985</v>
      </c>
      <c r="N78" s="7" t="s">
        <v>985</v>
      </c>
      <c r="O78" s="7">
        <v>0</v>
      </c>
      <c r="P78" s="7"/>
      <c r="Q78" s="7"/>
      <c r="R78" s="7">
        <v>0</v>
      </c>
      <c r="S78" s="7">
        <v>0</v>
      </c>
      <c r="T78" s="7">
        <v>0</v>
      </c>
      <c r="U78" s="7">
        <v>0</v>
      </c>
      <c r="V78" s="7">
        <v>0</v>
      </c>
      <c r="W78" s="7">
        <v>0</v>
      </c>
      <c r="X78" s="7">
        <v>0</v>
      </c>
      <c r="Y78" s="7">
        <v>0</v>
      </c>
      <c r="Z78" s="6">
        <v>0</v>
      </c>
      <c r="AA78" s="6">
        <f>VLOOKUP(F78,'[1]ESTADO DE CADA FACTURA'!H$2:AD$216,23,0)</f>
        <v>0</v>
      </c>
      <c r="AB78" s="6">
        <v>0</v>
      </c>
    </row>
    <row r="79" spans="1:28" x14ac:dyDescent="0.25">
      <c r="A79" s="11">
        <v>821003143</v>
      </c>
      <c r="B79" s="12" t="s">
        <v>532</v>
      </c>
      <c r="C79" s="6" t="s">
        <v>536</v>
      </c>
      <c r="D79" s="6">
        <v>146004</v>
      </c>
      <c r="E79" s="6" t="s">
        <v>616</v>
      </c>
      <c r="F79" s="6" t="s">
        <v>833</v>
      </c>
      <c r="G79" s="6"/>
      <c r="H79" s="13">
        <v>44370.750694444447</v>
      </c>
      <c r="I79" s="13">
        <v>44370.750694444447</v>
      </c>
      <c r="J79" s="6">
        <v>776</v>
      </c>
      <c r="K79" s="7">
        <v>186982</v>
      </c>
      <c r="L79" s="7">
        <v>186982</v>
      </c>
      <c r="M79" s="7" t="s">
        <v>985</v>
      </c>
      <c r="N79" s="7" t="s">
        <v>985</v>
      </c>
      <c r="O79" s="7">
        <v>0</v>
      </c>
      <c r="P79" s="7"/>
      <c r="Q79" s="7"/>
      <c r="R79" s="7">
        <v>0</v>
      </c>
      <c r="S79" s="7">
        <v>0</v>
      </c>
      <c r="T79" s="7">
        <v>0</v>
      </c>
      <c r="U79" s="7">
        <v>0</v>
      </c>
      <c r="V79" s="7">
        <v>0</v>
      </c>
      <c r="W79" s="7">
        <v>0</v>
      </c>
      <c r="X79" s="7">
        <v>0</v>
      </c>
      <c r="Y79" s="7">
        <v>0</v>
      </c>
      <c r="Z79" s="6">
        <v>0</v>
      </c>
      <c r="AA79" s="6">
        <f>VLOOKUP(F79,'[1]ESTADO DE CADA FACTURA'!H$2:AD$216,23,0)</f>
        <v>0</v>
      </c>
      <c r="AB79" s="6">
        <v>0</v>
      </c>
    </row>
    <row r="80" spans="1:28" x14ac:dyDescent="0.25">
      <c r="A80" s="11">
        <v>821003143</v>
      </c>
      <c r="B80" s="12" t="s">
        <v>532</v>
      </c>
      <c r="C80" s="6" t="s">
        <v>536</v>
      </c>
      <c r="D80" s="6">
        <v>146391</v>
      </c>
      <c r="E80" s="6" t="s">
        <v>617</v>
      </c>
      <c r="F80" s="6" t="s">
        <v>834</v>
      </c>
      <c r="G80" s="6"/>
      <c r="H80" s="13">
        <v>44371.4</v>
      </c>
      <c r="I80" s="13">
        <v>44371.4</v>
      </c>
      <c r="J80" s="6">
        <v>776</v>
      </c>
      <c r="K80" s="7">
        <v>36198</v>
      </c>
      <c r="L80" s="7">
        <v>32698</v>
      </c>
      <c r="M80" s="7" t="s">
        <v>985</v>
      </c>
      <c r="N80" s="7" t="s">
        <v>985</v>
      </c>
      <c r="O80" s="7">
        <v>0</v>
      </c>
      <c r="P80" s="7"/>
      <c r="Q80" s="7"/>
      <c r="R80" s="7">
        <v>0</v>
      </c>
      <c r="S80" s="7">
        <v>0</v>
      </c>
      <c r="T80" s="7">
        <v>0</v>
      </c>
      <c r="U80" s="7">
        <v>0</v>
      </c>
      <c r="V80" s="7">
        <v>0</v>
      </c>
      <c r="W80" s="7">
        <v>0</v>
      </c>
      <c r="X80" s="7">
        <v>0</v>
      </c>
      <c r="Y80" s="7">
        <v>0</v>
      </c>
      <c r="Z80" s="6">
        <v>0</v>
      </c>
      <c r="AA80" s="6">
        <f>VLOOKUP(F80,'[1]ESTADO DE CADA FACTURA'!H$2:AD$216,23,0)</f>
        <v>0</v>
      </c>
      <c r="AB80" s="6">
        <v>0</v>
      </c>
    </row>
    <row r="81" spans="1:28" x14ac:dyDescent="0.25">
      <c r="A81" s="11">
        <v>821003143</v>
      </c>
      <c r="B81" s="12" t="s">
        <v>532</v>
      </c>
      <c r="C81" s="6" t="s">
        <v>536</v>
      </c>
      <c r="D81" s="6">
        <v>158388</v>
      </c>
      <c r="E81" s="6" t="s">
        <v>618</v>
      </c>
      <c r="F81" s="6" t="s">
        <v>835</v>
      </c>
      <c r="G81" s="6"/>
      <c r="H81" s="13">
        <v>44389.482638888891</v>
      </c>
      <c r="I81" s="13">
        <v>44389.482638888891</v>
      </c>
      <c r="J81" s="6">
        <v>758</v>
      </c>
      <c r="K81" s="7">
        <v>10892</v>
      </c>
      <c r="L81" s="7">
        <v>10892</v>
      </c>
      <c r="M81" s="7" t="s">
        <v>985</v>
      </c>
      <c r="N81" s="7" t="s">
        <v>985</v>
      </c>
      <c r="O81" s="7">
        <v>0</v>
      </c>
      <c r="P81" s="7"/>
      <c r="Q81" s="7"/>
      <c r="R81" s="7">
        <v>0</v>
      </c>
      <c r="S81" s="7">
        <v>0</v>
      </c>
      <c r="T81" s="7">
        <v>0</v>
      </c>
      <c r="U81" s="7">
        <v>0</v>
      </c>
      <c r="V81" s="7">
        <v>0</v>
      </c>
      <c r="W81" s="7">
        <v>0</v>
      </c>
      <c r="X81" s="7">
        <v>0</v>
      </c>
      <c r="Y81" s="7">
        <v>0</v>
      </c>
      <c r="Z81" s="6">
        <v>0</v>
      </c>
      <c r="AA81" s="6">
        <f>VLOOKUP(F81,'[1]ESTADO DE CADA FACTURA'!H$2:AD$216,23,0)</f>
        <v>0</v>
      </c>
      <c r="AB81" s="6">
        <v>0</v>
      </c>
    </row>
    <row r="82" spans="1:28" x14ac:dyDescent="0.25">
      <c r="A82" s="11">
        <v>821003143</v>
      </c>
      <c r="B82" s="12" t="s">
        <v>532</v>
      </c>
      <c r="C82" s="6" t="s">
        <v>536</v>
      </c>
      <c r="D82" s="6">
        <v>160256</v>
      </c>
      <c r="E82" s="6" t="s">
        <v>619</v>
      </c>
      <c r="F82" s="6" t="s">
        <v>836</v>
      </c>
      <c r="G82" s="6"/>
      <c r="H82" s="13">
        <v>44391.70416666667</v>
      </c>
      <c r="I82" s="13">
        <v>44391.70416666667</v>
      </c>
      <c r="J82" s="6">
        <v>755</v>
      </c>
      <c r="K82" s="7">
        <v>99423</v>
      </c>
      <c r="L82" s="7">
        <v>99423</v>
      </c>
      <c r="M82" s="7" t="s">
        <v>985</v>
      </c>
      <c r="N82" s="7" t="s">
        <v>985</v>
      </c>
      <c r="O82" s="7">
        <v>0</v>
      </c>
      <c r="P82" s="7"/>
      <c r="Q82" s="7"/>
      <c r="R82" s="7">
        <v>0</v>
      </c>
      <c r="S82" s="7">
        <v>0</v>
      </c>
      <c r="T82" s="7">
        <v>0</v>
      </c>
      <c r="U82" s="7">
        <v>0</v>
      </c>
      <c r="V82" s="7">
        <v>0</v>
      </c>
      <c r="W82" s="7">
        <v>0</v>
      </c>
      <c r="X82" s="7">
        <v>0</v>
      </c>
      <c r="Y82" s="7">
        <v>0</v>
      </c>
      <c r="Z82" s="6">
        <v>0</v>
      </c>
      <c r="AA82" s="6">
        <f>VLOOKUP(F82,'[1]ESTADO DE CADA FACTURA'!H$2:AD$216,23,0)</f>
        <v>0</v>
      </c>
      <c r="AB82" s="6">
        <v>0</v>
      </c>
    </row>
    <row r="83" spans="1:28" x14ac:dyDescent="0.25">
      <c r="A83" s="11">
        <v>821003143</v>
      </c>
      <c r="B83" s="12" t="s">
        <v>532</v>
      </c>
      <c r="C83" s="6" t="s">
        <v>536</v>
      </c>
      <c r="D83" s="6">
        <v>163230</v>
      </c>
      <c r="E83" s="6" t="s">
        <v>620</v>
      </c>
      <c r="F83" s="6" t="s">
        <v>837</v>
      </c>
      <c r="G83" s="6"/>
      <c r="H83" s="13">
        <v>44396.779166666667</v>
      </c>
      <c r="I83" s="13">
        <v>44396.779166666667</v>
      </c>
      <c r="J83" s="6">
        <v>750</v>
      </c>
      <c r="K83" s="7">
        <v>327485</v>
      </c>
      <c r="L83" s="7">
        <v>327485</v>
      </c>
      <c r="M83" s="7" t="s">
        <v>985</v>
      </c>
      <c r="N83" s="7" t="s">
        <v>985</v>
      </c>
      <c r="O83" s="7">
        <v>0</v>
      </c>
      <c r="P83" s="7"/>
      <c r="Q83" s="7"/>
      <c r="R83" s="7">
        <v>0</v>
      </c>
      <c r="S83" s="7">
        <v>0</v>
      </c>
      <c r="T83" s="7">
        <v>0</v>
      </c>
      <c r="U83" s="7">
        <v>0</v>
      </c>
      <c r="V83" s="7">
        <v>0</v>
      </c>
      <c r="W83" s="7">
        <v>0</v>
      </c>
      <c r="X83" s="7">
        <v>0</v>
      </c>
      <c r="Y83" s="7">
        <v>0</v>
      </c>
      <c r="Z83" s="6">
        <v>0</v>
      </c>
      <c r="AA83" s="6">
        <f>VLOOKUP(F83,'[1]ESTADO DE CADA FACTURA'!H$2:AD$216,23,0)</f>
        <v>0</v>
      </c>
      <c r="AB83" s="6">
        <v>0</v>
      </c>
    </row>
    <row r="84" spans="1:28" x14ac:dyDescent="0.25">
      <c r="A84" s="11">
        <v>821003143</v>
      </c>
      <c r="B84" s="12" t="s">
        <v>532</v>
      </c>
      <c r="C84" s="6" t="s">
        <v>536</v>
      </c>
      <c r="D84" s="6">
        <v>164802</v>
      </c>
      <c r="E84" s="6" t="s">
        <v>621</v>
      </c>
      <c r="F84" s="6" t="s">
        <v>838</v>
      </c>
      <c r="G84" s="6"/>
      <c r="H84" s="13">
        <v>44399.563194444447</v>
      </c>
      <c r="I84" s="13">
        <v>44399.563194444447</v>
      </c>
      <c r="J84" s="6">
        <v>747</v>
      </c>
      <c r="K84" s="7">
        <v>4541040</v>
      </c>
      <c r="L84" s="7">
        <v>4281740</v>
      </c>
      <c r="M84" s="7" t="s">
        <v>985</v>
      </c>
      <c r="N84" s="7" t="s">
        <v>985</v>
      </c>
      <c r="O84" s="7">
        <v>0</v>
      </c>
      <c r="P84" s="7"/>
      <c r="Q84" s="7"/>
      <c r="R84" s="7">
        <v>0</v>
      </c>
      <c r="S84" s="7">
        <v>0</v>
      </c>
      <c r="T84" s="7">
        <v>0</v>
      </c>
      <c r="U84" s="7">
        <v>0</v>
      </c>
      <c r="V84" s="7">
        <v>0</v>
      </c>
      <c r="W84" s="7">
        <v>0</v>
      </c>
      <c r="X84" s="7">
        <v>0</v>
      </c>
      <c r="Y84" s="7">
        <v>0</v>
      </c>
      <c r="Z84" s="6">
        <v>0</v>
      </c>
      <c r="AA84" s="6">
        <f>VLOOKUP(F84,'[1]ESTADO DE CADA FACTURA'!H$2:AD$216,23,0)</f>
        <v>0</v>
      </c>
      <c r="AB84" s="6">
        <v>0</v>
      </c>
    </row>
    <row r="85" spans="1:28" x14ac:dyDescent="0.25">
      <c r="A85" s="11">
        <v>821003143</v>
      </c>
      <c r="B85" s="12" t="s">
        <v>532</v>
      </c>
      <c r="C85" s="6" t="s">
        <v>536</v>
      </c>
      <c r="D85" s="6">
        <v>169167</v>
      </c>
      <c r="E85" s="6" t="s">
        <v>622</v>
      </c>
      <c r="F85" s="6" t="s">
        <v>839</v>
      </c>
      <c r="G85" s="6"/>
      <c r="H85" s="13">
        <v>44405.821527777778</v>
      </c>
      <c r="I85" s="13">
        <v>44405.821527777778</v>
      </c>
      <c r="J85" s="6">
        <v>741</v>
      </c>
      <c r="K85" s="7">
        <v>87481</v>
      </c>
      <c r="L85" s="7">
        <v>87481</v>
      </c>
      <c r="M85" s="7" t="s">
        <v>985</v>
      </c>
      <c r="N85" s="7" t="s">
        <v>985</v>
      </c>
      <c r="O85" s="7">
        <v>0</v>
      </c>
      <c r="P85" s="7"/>
      <c r="Q85" s="7"/>
      <c r="R85" s="7">
        <v>0</v>
      </c>
      <c r="S85" s="7">
        <v>0</v>
      </c>
      <c r="T85" s="7">
        <v>0</v>
      </c>
      <c r="U85" s="7">
        <v>0</v>
      </c>
      <c r="V85" s="7">
        <v>0</v>
      </c>
      <c r="W85" s="7">
        <v>0</v>
      </c>
      <c r="X85" s="7">
        <v>0</v>
      </c>
      <c r="Y85" s="7">
        <v>0</v>
      </c>
      <c r="Z85" s="6">
        <v>0</v>
      </c>
      <c r="AA85" s="6">
        <f>VLOOKUP(F85,'[1]ESTADO DE CADA FACTURA'!H$2:AD$216,23,0)</f>
        <v>0</v>
      </c>
      <c r="AB85" s="6">
        <v>0</v>
      </c>
    </row>
    <row r="86" spans="1:28" x14ac:dyDescent="0.25">
      <c r="A86" s="11">
        <v>821003143</v>
      </c>
      <c r="B86" s="12" t="s">
        <v>532</v>
      </c>
      <c r="C86" s="6" t="s">
        <v>536</v>
      </c>
      <c r="D86" s="6">
        <v>171202</v>
      </c>
      <c r="E86" s="6" t="s">
        <v>623</v>
      </c>
      <c r="F86" s="6" t="s">
        <v>840</v>
      </c>
      <c r="G86" s="6"/>
      <c r="H86" s="13">
        <v>44408.488888888889</v>
      </c>
      <c r="I86" s="13">
        <v>44408.488888888889</v>
      </c>
      <c r="J86" s="6">
        <v>739</v>
      </c>
      <c r="K86" s="7">
        <v>59700</v>
      </c>
      <c r="L86" s="7">
        <v>59700</v>
      </c>
      <c r="M86" s="7" t="s">
        <v>985</v>
      </c>
      <c r="N86" s="7" t="s">
        <v>985</v>
      </c>
      <c r="O86" s="7">
        <v>0</v>
      </c>
      <c r="P86" s="7"/>
      <c r="Q86" s="7"/>
      <c r="R86" s="7">
        <v>0</v>
      </c>
      <c r="S86" s="7">
        <v>0</v>
      </c>
      <c r="T86" s="7">
        <v>0</v>
      </c>
      <c r="U86" s="7">
        <v>0</v>
      </c>
      <c r="V86" s="7">
        <v>0</v>
      </c>
      <c r="W86" s="7">
        <v>0</v>
      </c>
      <c r="X86" s="7">
        <v>0</v>
      </c>
      <c r="Y86" s="7">
        <v>0</v>
      </c>
      <c r="Z86" s="6">
        <v>0</v>
      </c>
      <c r="AA86" s="6">
        <f>VLOOKUP(F86,'[1]ESTADO DE CADA FACTURA'!H$2:AD$216,23,0)</f>
        <v>0</v>
      </c>
      <c r="AB86" s="6">
        <v>0</v>
      </c>
    </row>
    <row r="87" spans="1:28" x14ac:dyDescent="0.25">
      <c r="A87" s="11">
        <v>821003143</v>
      </c>
      <c r="B87" s="12" t="s">
        <v>532</v>
      </c>
      <c r="C87" s="6" t="s">
        <v>536</v>
      </c>
      <c r="D87" s="6">
        <v>171203</v>
      </c>
      <c r="E87" s="6" t="s">
        <v>624</v>
      </c>
      <c r="F87" s="6" t="s">
        <v>841</v>
      </c>
      <c r="G87" s="6"/>
      <c r="H87" s="13">
        <v>44408.488888888889</v>
      </c>
      <c r="I87" s="13">
        <v>44408.488888888889</v>
      </c>
      <c r="J87" s="6">
        <v>739</v>
      </c>
      <c r="K87" s="7">
        <v>99423</v>
      </c>
      <c r="L87" s="7">
        <v>99423</v>
      </c>
      <c r="M87" s="7" t="s">
        <v>985</v>
      </c>
      <c r="N87" s="7" t="s">
        <v>985</v>
      </c>
      <c r="O87" s="7">
        <v>0</v>
      </c>
      <c r="P87" s="7"/>
      <c r="Q87" s="7"/>
      <c r="R87" s="7">
        <v>0</v>
      </c>
      <c r="S87" s="7">
        <v>0</v>
      </c>
      <c r="T87" s="7">
        <v>0</v>
      </c>
      <c r="U87" s="7">
        <v>0</v>
      </c>
      <c r="V87" s="7">
        <v>0</v>
      </c>
      <c r="W87" s="7">
        <v>0</v>
      </c>
      <c r="X87" s="7">
        <v>0</v>
      </c>
      <c r="Y87" s="7">
        <v>0</v>
      </c>
      <c r="Z87" s="6">
        <v>0</v>
      </c>
      <c r="AA87" s="6">
        <f>VLOOKUP(F87,'[1]ESTADO DE CADA FACTURA'!H$2:AD$216,23,0)</f>
        <v>0</v>
      </c>
      <c r="AB87" s="6">
        <v>0</v>
      </c>
    </row>
    <row r="88" spans="1:28" x14ac:dyDescent="0.25">
      <c r="A88" s="11">
        <v>821003143</v>
      </c>
      <c r="B88" s="12" t="s">
        <v>532</v>
      </c>
      <c r="C88" s="6" t="s">
        <v>536</v>
      </c>
      <c r="D88" s="6">
        <v>171206</v>
      </c>
      <c r="E88" s="6" t="s">
        <v>625</v>
      </c>
      <c r="F88" s="6" t="s">
        <v>842</v>
      </c>
      <c r="G88" s="6"/>
      <c r="H88" s="13">
        <v>44408.493055555555</v>
      </c>
      <c r="I88" s="13">
        <v>44408.493055555555</v>
      </c>
      <c r="J88" s="6">
        <v>739</v>
      </c>
      <c r="K88" s="7">
        <v>59700</v>
      </c>
      <c r="L88" s="7">
        <v>59700</v>
      </c>
      <c r="M88" s="7" t="s">
        <v>985</v>
      </c>
      <c r="N88" s="7" t="s">
        <v>985</v>
      </c>
      <c r="O88" s="7">
        <v>0</v>
      </c>
      <c r="P88" s="7"/>
      <c r="Q88" s="7"/>
      <c r="R88" s="7">
        <v>0</v>
      </c>
      <c r="S88" s="7">
        <v>0</v>
      </c>
      <c r="T88" s="7">
        <v>0</v>
      </c>
      <c r="U88" s="7">
        <v>0</v>
      </c>
      <c r="V88" s="7">
        <v>0</v>
      </c>
      <c r="W88" s="7">
        <v>0</v>
      </c>
      <c r="X88" s="7">
        <v>0</v>
      </c>
      <c r="Y88" s="7">
        <v>0</v>
      </c>
      <c r="Z88" s="6">
        <v>0</v>
      </c>
      <c r="AA88" s="6">
        <f>VLOOKUP(F88,'[1]ESTADO DE CADA FACTURA'!H$2:AD$216,23,0)</f>
        <v>0</v>
      </c>
      <c r="AB88" s="6">
        <v>0</v>
      </c>
    </row>
    <row r="89" spans="1:28" x14ac:dyDescent="0.25">
      <c r="A89" s="11">
        <v>821003143</v>
      </c>
      <c r="B89" s="12" t="s">
        <v>532</v>
      </c>
      <c r="C89" s="6" t="s">
        <v>536</v>
      </c>
      <c r="D89" s="6">
        <v>171207</v>
      </c>
      <c r="E89" s="6" t="s">
        <v>626</v>
      </c>
      <c r="F89" s="6" t="s">
        <v>843</v>
      </c>
      <c r="G89" s="6"/>
      <c r="H89" s="13">
        <v>44408.493055555555</v>
      </c>
      <c r="I89" s="13">
        <v>44408.493055555555</v>
      </c>
      <c r="J89" s="6">
        <v>739</v>
      </c>
      <c r="K89" s="7">
        <v>99423</v>
      </c>
      <c r="L89" s="7">
        <v>99423</v>
      </c>
      <c r="M89" s="7" t="s">
        <v>985</v>
      </c>
      <c r="N89" s="7" t="s">
        <v>985</v>
      </c>
      <c r="O89" s="7">
        <v>0</v>
      </c>
      <c r="P89" s="7"/>
      <c r="Q89" s="7"/>
      <c r="R89" s="7">
        <v>0</v>
      </c>
      <c r="S89" s="7">
        <v>0</v>
      </c>
      <c r="T89" s="7">
        <v>0</v>
      </c>
      <c r="U89" s="7">
        <v>0</v>
      </c>
      <c r="V89" s="7">
        <v>0</v>
      </c>
      <c r="W89" s="7">
        <v>0</v>
      </c>
      <c r="X89" s="7">
        <v>0</v>
      </c>
      <c r="Y89" s="7">
        <v>0</v>
      </c>
      <c r="Z89" s="6">
        <v>0</v>
      </c>
      <c r="AA89" s="6">
        <f>VLOOKUP(F89,'[1]ESTADO DE CADA FACTURA'!H$2:AD$216,23,0)</f>
        <v>0</v>
      </c>
      <c r="AB89" s="6">
        <v>0</v>
      </c>
    </row>
    <row r="90" spans="1:28" x14ac:dyDescent="0.25">
      <c r="A90" s="11">
        <v>821003143</v>
      </c>
      <c r="B90" s="12" t="s">
        <v>532</v>
      </c>
      <c r="C90" s="6" t="s">
        <v>536</v>
      </c>
      <c r="D90" s="6">
        <v>196590</v>
      </c>
      <c r="E90" s="6" t="s">
        <v>627</v>
      </c>
      <c r="F90" s="6" t="s">
        <v>844</v>
      </c>
      <c r="G90" s="6"/>
      <c r="H90" s="13">
        <v>44446.822222222225</v>
      </c>
      <c r="I90" s="13">
        <v>44446.822222222225</v>
      </c>
      <c r="J90" s="6">
        <v>700</v>
      </c>
      <c r="K90" s="7">
        <v>149371</v>
      </c>
      <c r="L90" s="7">
        <v>149371</v>
      </c>
      <c r="M90" s="7" t="s">
        <v>985</v>
      </c>
      <c r="N90" s="7" t="s">
        <v>985</v>
      </c>
      <c r="O90" s="7">
        <v>0</v>
      </c>
      <c r="P90" s="7"/>
      <c r="Q90" s="7"/>
      <c r="R90" s="7">
        <v>0</v>
      </c>
      <c r="S90" s="7">
        <v>0</v>
      </c>
      <c r="T90" s="7">
        <v>0</v>
      </c>
      <c r="U90" s="7">
        <v>0</v>
      </c>
      <c r="V90" s="7">
        <v>0</v>
      </c>
      <c r="W90" s="7">
        <v>0</v>
      </c>
      <c r="X90" s="7">
        <v>0</v>
      </c>
      <c r="Y90" s="7">
        <v>0</v>
      </c>
      <c r="Z90" s="6">
        <v>0</v>
      </c>
      <c r="AA90" s="6">
        <f>VLOOKUP(F90,'[1]ESTADO DE CADA FACTURA'!H$2:AD$216,23,0)</f>
        <v>0</v>
      </c>
      <c r="AB90" s="6">
        <v>0</v>
      </c>
    </row>
    <row r="91" spans="1:28" x14ac:dyDescent="0.25">
      <c r="A91" s="11">
        <v>821003143</v>
      </c>
      <c r="B91" s="12" t="s">
        <v>532</v>
      </c>
      <c r="C91" s="6" t="s">
        <v>536</v>
      </c>
      <c r="D91" s="6">
        <v>196591</v>
      </c>
      <c r="E91" s="6" t="s">
        <v>628</v>
      </c>
      <c r="F91" s="6" t="s">
        <v>845</v>
      </c>
      <c r="G91" s="6"/>
      <c r="H91" s="13">
        <v>44446.822916666664</v>
      </c>
      <c r="I91" s="13">
        <v>44446.822916666664</v>
      </c>
      <c r="J91" s="6">
        <v>700</v>
      </c>
      <c r="K91" s="7">
        <v>59700</v>
      </c>
      <c r="L91" s="7">
        <v>59700</v>
      </c>
      <c r="M91" s="7" t="s">
        <v>985</v>
      </c>
      <c r="N91" s="7" t="s">
        <v>985</v>
      </c>
      <c r="O91" s="7">
        <v>0</v>
      </c>
      <c r="P91" s="7"/>
      <c r="Q91" s="7"/>
      <c r="R91" s="7">
        <v>0</v>
      </c>
      <c r="S91" s="7">
        <v>0</v>
      </c>
      <c r="T91" s="7">
        <v>0</v>
      </c>
      <c r="U91" s="7">
        <v>0</v>
      </c>
      <c r="V91" s="7">
        <v>0</v>
      </c>
      <c r="W91" s="7">
        <v>0</v>
      </c>
      <c r="X91" s="7">
        <v>0</v>
      </c>
      <c r="Y91" s="7">
        <v>0</v>
      </c>
      <c r="Z91" s="6">
        <v>0</v>
      </c>
      <c r="AA91" s="6">
        <f>VLOOKUP(F91,'[1]ESTADO DE CADA FACTURA'!H$2:AD$216,23,0)</f>
        <v>0</v>
      </c>
      <c r="AB91" s="6">
        <v>0</v>
      </c>
    </row>
    <row r="92" spans="1:28" x14ac:dyDescent="0.25">
      <c r="A92" s="11">
        <v>821003143</v>
      </c>
      <c r="B92" s="12" t="s">
        <v>532</v>
      </c>
      <c r="C92" s="6" t="s">
        <v>536</v>
      </c>
      <c r="D92" s="6">
        <v>196592</v>
      </c>
      <c r="E92" s="6" t="s">
        <v>629</v>
      </c>
      <c r="F92" s="6" t="s">
        <v>846</v>
      </c>
      <c r="G92" s="6"/>
      <c r="H92" s="13">
        <v>44446.823611111111</v>
      </c>
      <c r="I92" s="13">
        <v>44446.823611111111</v>
      </c>
      <c r="J92" s="6">
        <v>700</v>
      </c>
      <c r="K92" s="7">
        <v>36300</v>
      </c>
      <c r="L92" s="7">
        <v>32800</v>
      </c>
      <c r="M92" s="7" t="s">
        <v>985</v>
      </c>
      <c r="N92" s="7" t="s">
        <v>985</v>
      </c>
      <c r="O92" s="7">
        <v>0</v>
      </c>
      <c r="P92" s="7"/>
      <c r="Q92" s="7"/>
      <c r="R92" s="7">
        <v>0</v>
      </c>
      <c r="S92" s="7">
        <v>0</v>
      </c>
      <c r="T92" s="7">
        <v>0</v>
      </c>
      <c r="U92" s="7">
        <v>0</v>
      </c>
      <c r="V92" s="7">
        <v>0</v>
      </c>
      <c r="W92" s="7">
        <v>0</v>
      </c>
      <c r="X92" s="7">
        <v>0</v>
      </c>
      <c r="Y92" s="7">
        <v>0</v>
      </c>
      <c r="Z92" s="6">
        <v>0</v>
      </c>
      <c r="AA92" s="6">
        <f>VLOOKUP(F92,'[1]ESTADO DE CADA FACTURA'!H$2:AD$216,23,0)</f>
        <v>0</v>
      </c>
      <c r="AB92" s="6">
        <v>0</v>
      </c>
    </row>
    <row r="93" spans="1:28" x14ac:dyDescent="0.25">
      <c r="A93" s="11">
        <v>821003143</v>
      </c>
      <c r="B93" s="12" t="s">
        <v>532</v>
      </c>
      <c r="C93" s="6" t="s">
        <v>536</v>
      </c>
      <c r="D93" s="6">
        <v>201113</v>
      </c>
      <c r="E93" s="6" t="s">
        <v>630</v>
      </c>
      <c r="F93" s="6" t="s">
        <v>847</v>
      </c>
      <c r="G93" s="6"/>
      <c r="H93" s="13">
        <v>44453.4375</v>
      </c>
      <c r="I93" s="13">
        <v>44453.4375</v>
      </c>
      <c r="J93" s="6">
        <v>694</v>
      </c>
      <c r="K93" s="7">
        <v>428386</v>
      </c>
      <c r="L93" s="7">
        <v>428386</v>
      </c>
      <c r="M93" s="7" t="s">
        <v>985</v>
      </c>
      <c r="N93" s="7" t="s">
        <v>985</v>
      </c>
      <c r="O93" s="7">
        <v>0</v>
      </c>
      <c r="P93" s="7"/>
      <c r="Q93" s="7"/>
      <c r="R93" s="7">
        <v>0</v>
      </c>
      <c r="S93" s="7">
        <v>0</v>
      </c>
      <c r="T93" s="7">
        <v>0</v>
      </c>
      <c r="U93" s="7">
        <v>0</v>
      </c>
      <c r="V93" s="7">
        <v>0</v>
      </c>
      <c r="W93" s="7">
        <v>0</v>
      </c>
      <c r="X93" s="7">
        <v>0</v>
      </c>
      <c r="Y93" s="7">
        <v>0</v>
      </c>
      <c r="Z93" s="6">
        <v>0</v>
      </c>
      <c r="AA93" s="6">
        <f>VLOOKUP(F93,'[1]ESTADO DE CADA FACTURA'!H$2:AD$216,23,0)</f>
        <v>0</v>
      </c>
      <c r="AB93" s="6">
        <v>0</v>
      </c>
    </row>
    <row r="94" spans="1:28" x14ac:dyDescent="0.25">
      <c r="A94" s="11">
        <v>821003143</v>
      </c>
      <c r="B94" s="12" t="s">
        <v>532</v>
      </c>
      <c r="C94" s="6" t="s">
        <v>536</v>
      </c>
      <c r="D94" s="6">
        <v>212471</v>
      </c>
      <c r="E94" s="6" t="s">
        <v>631</v>
      </c>
      <c r="F94" s="6" t="s">
        <v>848</v>
      </c>
      <c r="G94" s="6"/>
      <c r="H94" s="13">
        <v>44468.68472222222</v>
      </c>
      <c r="I94" s="13">
        <v>44468.68472222222</v>
      </c>
      <c r="J94" s="6">
        <v>678</v>
      </c>
      <c r="K94" s="7">
        <v>104200</v>
      </c>
      <c r="L94" s="7">
        <v>100700</v>
      </c>
      <c r="M94" s="7" t="s">
        <v>985</v>
      </c>
      <c r="N94" s="7" t="s">
        <v>985</v>
      </c>
      <c r="O94" s="7">
        <v>0</v>
      </c>
      <c r="P94" s="7"/>
      <c r="Q94" s="7"/>
      <c r="R94" s="7">
        <v>0</v>
      </c>
      <c r="S94" s="7">
        <v>0</v>
      </c>
      <c r="T94" s="7">
        <v>0</v>
      </c>
      <c r="U94" s="7">
        <v>0</v>
      </c>
      <c r="V94" s="7">
        <v>0</v>
      </c>
      <c r="W94" s="7">
        <v>0</v>
      </c>
      <c r="X94" s="7">
        <v>0</v>
      </c>
      <c r="Y94" s="7">
        <v>0</v>
      </c>
      <c r="Z94" s="6">
        <v>0</v>
      </c>
      <c r="AA94" s="6">
        <f>VLOOKUP(F94,'[1]ESTADO DE CADA FACTURA'!H$2:AD$216,23,0)</f>
        <v>0</v>
      </c>
      <c r="AB94" s="6">
        <v>0</v>
      </c>
    </row>
    <row r="95" spans="1:28" x14ac:dyDescent="0.25">
      <c r="A95" s="11">
        <v>821003143</v>
      </c>
      <c r="B95" s="12" t="s">
        <v>532</v>
      </c>
      <c r="C95" s="6" t="s">
        <v>536</v>
      </c>
      <c r="D95" s="6">
        <v>220831</v>
      </c>
      <c r="E95" s="6" t="s">
        <v>632</v>
      </c>
      <c r="F95" s="6" t="s">
        <v>849</v>
      </c>
      <c r="G95" s="6"/>
      <c r="H95" s="13">
        <v>44481.505555555559</v>
      </c>
      <c r="I95" s="13">
        <v>44481.505555555559</v>
      </c>
      <c r="J95" s="6">
        <v>665</v>
      </c>
      <c r="K95" s="7">
        <v>117500</v>
      </c>
      <c r="L95" s="7">
        <v>117500</v>
      </c>
      <c r="M95" s="7" t="s">
        <v>987</v>
      </c>
      <c r="N95" s="7" t="s">
        <v>987</v>
      </c>
      <c r="O95" s="7">
        <v>117500</v>
      </c>
      <c r="P95" s="7">
        <v>0</v>
      </c>
      <c r="Q95" s="7"/>
      <c r="R95" s="7">
        <v>308326</v>
      </c>
      <c r="S95" s="7">
        <v>117500</v>
      </c>
      <c r="T95" s="7">
        <v>0</v>
      </c>
      <c r="U95" s="7">
        <v>117500</v>
      </c>
      <c r="V95" s="7">
        <v>0</v>
      </c>
      <c r="W95" s="7">
        <v>0</v>
      </c>
      <c r="X95" s="7">
        <v>117500</v>
      </c>
      <c r="Y95" s="7">
        <v>0</v>
      </c>
      <c r="Z95" s="6">
        <v>2201215353</v>
      </c>
      <c r="AA95" s="6" t="str">
        <f>VLOOKUP(F95,'[1]ESTADO DE CADA FACTURA'!H$2:AD$216,23,0)</f>
        <v>26.04.2022</v>
      </c>
      <c r="AB95" s="6">
        <v>0</v>
      </c>
    </row>
    <row r="96" spans="1:28" x14ac:dyDescent="0.25">
      <c r="A96" s="11">
        <v>821003143</v>
      </c>
      <c r="B96" s="12" t="s">
        <v>532</v>
      </c>
      <c r="C96" s="6" t="s">
        <v>536</v>
      </c>
      <c r="D96" s="6">
        <v>238579</v>
      </c>
      <c r="E96" s="6" t="s">
        <v>633</v>
      </c>
      <c r="F96" s="6" t="s">
        <v>850</v>
      </c>
      <c r="G96" s="6"/>
      <c r="H96" s="13">
        <v>44518.452777777777</v>
      </c>
      <c r="I96" s="13">
        <v>44518.452777777777</v>
      </c>
      <c r="J96" s="6">
        <v>629</v>
      </c>
      <c r="K96" s="7">
        <v>164548</v>
      </c>
      <c r="L96" s="7">
        <v>164548</v>
      </c>
      <c r="M96" s="7" t="s">
        <v>987</v>
      </c>
      <c r="N96" s="7" t="s">
        <v>987</v>
      </c>
      <c r="O96" s="7">
        <v>164548</v>
      </c>
      <c r="P96" s="7">
        <v>0</v>
      </c>
      <c r="Q96" s="7"/>
      <c r="R96" s="7">
        <v>311171</v>
      </c>
      <c r="S96" s="7">
        <v>164548</v>
      </c>
      <c r="T96" s="7">
        <v>0</v>
      </c>
      <c r="U96" s="7">
        <v>164548</v>
      </c>
      <c r="V96" s="7">
        <v>0</v>
      </c>
      <c r="W96" s="7">
        <v>0</v>
      </c>
      <c r="X96" s="7">
        <v>164548</v>
      </c>
      <c r="Y96" s="7">
        <v>0</v>
      </c>
      <c r="Z96" s="6">
        <v>2201215353</v>
      </c>
      <c r="AA96" s="6" t="str">
        <f>VLOOKUP(F96,'[1]ESTADO DE CADA FACTURA'!H$2:AD$216,23,0)</f>
        <v>26.04.2022</v>
      </c>
      <c r="AB96" s="6">
        <v>0</v>
      </c>
    </row>
    <row r="97" spans="1:28" x14ac:dyDescent="0.25">
      <c r="A97" s="11">
        <v>821003143</v>
      </c>
      <c r="B97" s="12" t="s">
        <v>532</v>
      </c>
      <c r="C97" s="6" t="s">
        <v>536</v>
      </c>
      <c r="D97" s="6">
        <v>242165</v>
      </c>
      <c r="E97" s="6" t="s">
        <v>634</v>
      </c>
      <c r="F97" s="6" t="s">
        <v>851</v>
      </c>
      <c r="G97" s="6"/>
      <c r="H97" s="13">
        <v>44524.719444444447</v>
      </c>
      <c r="I97" s="13">
        <v>44524.719444444447</v>
      </c>
      <c r="J97" s="6">
        <v>622</v>
      </c>
      <c r="K97" s="7">
        <v>99423</v>
      </c>
      <c r="L97" s="7">
        <v>99423</v>
      </c>
      <c r="M97" s="7" t="s">
        <v>986</v>
      </c>
      <c r="N97" s="7" t="s">
        <v>986</v>
      </c>
      <c r="O97" s="7">
        <v>99423</v>
      </c>
      <c r="P97" s="7">
        <v>0</v>
      </c>
      <c r="Q97" s="7"/>
      <c r="R97" s="7">
        <v>0</v>
      </c>
      <c r="S97" s="7">
        <v>99423</v>
      </c>
      <c r="T97" s="7">
        <v>0</v>
      </c>
      <c r="U97" s="7">
        <v>0</v>
      </c>
      <c r="V97" s="7">
        <v>99423</v>
      </c>
      <c r="W97" s="7">
        <v>0</v>
      </c>
      <c r="X97" s="7">
        <v>0</v>
      </c>
      <c r="Y97" s="7">
        <v>0</v>
      </c>
      <c r="Z97" s="6">
        <v>0</v>
      </c>
      <c r="AA97" s="6">
        <f>VLOOKUP(F97,'[1]ESTADO DE CADA FACTURA'!H$2:AD$216,23,0)</f>
        <v>0</v>
      </c>
      <c r="AB97" s="6">
        <v>0</v>
      </c>
    </row>
    <row r="98" spans="1:28" x14ac:dyDescent="0.25">
      <c r="A98" s="11">
        <v>821003143</v>
      </c>
      <c r="B98" s="12" t="s">
        <v>532</v>
      </c>
      <c r="C98" s="6" t="s">
        <v>536</v>
      </c>
      <c r="D98" s="6">
        <v>245068</v>
      </c>
      <c r="E98" s="6" t="s">
        <v>635</v>
      </c>
      <c r="F98" s="6" t="s">
        <v>852</v>
      </c>
      <c r="G98" s="6"/>
      <c r="H98" s="13">
        <v>44529.751388888886</v>
      </c>
      <c r="I98" s="13">
        <v>44529.751388888886</v>
      </c>
      <c r="J98" s="6">
        <v>617</v>
      </c>
      <c r="K98" s="7">
        <v>409215</v>
      </c>
      <c r="L98" s="7">
        <v>409215</v>
      </c>
      <c r="M98" s="7" t="s">
        <v>987</v>
      </c>
      <c r="N98" s="7" t="s">
        <v>987</v>
      </c>
      <c r="O98" s="7">
        <v>409215</v>
      </c>
      <c r="P98" s="7">
        <v>0</v>
      </c>
      <c r="Q98" s="7"/>
      <c r="R98" s="7">
        <v>160295</v>
      </c>
      <c r="S98" s="7">
        <v>409215</v>
      </c>
      <c r="T98" s="7">
        <v>0</v>
      </c>
      <c r="U98" s="7">
        <v>409215</v>
      </c>
      <c r="V98" s="7">
        <v>0</v>
      </c>
      <c r="W98" s="7">
        <v>0</v>
      </c>
      <c r="X98" s="7">
        <v>409215</v>
      </c>
      <c r="Y98" s="7">
        <v>0</v>
      </c>
      <c r="Z98" s="6">
        <v>2201215353</v>
      </c>
      <c r="AA98" s="6" t="str">
        <f>VLOOKUP(F98,'[1]ESTADO DE CADA FACTURA'!H$2:AD$216,23,0)</f>
        <v>26.04.2022</v>
      </c>
      <c r="AB98" s="6">
        <v>0</v>
      </c>
    </row>
    <row r="99" spans="1:28" x14ac:dyDescent="0.25">
      <c r="A99" s="11">
        <v>821003143</v>
      </c>
      <c r="B99" s="12" t="s">
        <v>532</v>
      </c>
      <c r="C99" s="6" t="s">
        <v>536</v>
      </c>
      <c r="D99" s="6">
        <v>249159</v>
      </c>
      <c r="E99" s="6" t="s">
        <v>636</v>
      </c>
      <c r="F99" s="6" t="s">
        <v>853</v>
      </c>
      <c r="G99" s="6"/>
      <c r="H99" s="13">
        <v>44537.080555555556</v>
      </c>
      <c r="I99" s="13">
        <v>44537.080555555556</v>
      </c>
      <c r="J99" s="6">
        <v>610</v>
      </c>
      <c r="K99" s="7">
        <v>92017</v>
      </c>
      <c r="L99" s="7">
        <v>92017</v>
      </c>
      <c r="M99" s="7" t="s">
        <v>985</v>
      </c>
      <c r="N99" s="7" t="s">
        <v>985</v>
      </c>
      <c r="O99" s="7">
        <v>0</v>
      </c>
      <c r="P99" s="7"/>
      <c r="Q99" s="7"/>
      <c r="R99" s="7">
        <v>0</v>
      </c>
      <c r="S99" s="7">
        <v>0</v>
      </c>
      <c r="T99" s="7">
        <v>0</v>
      </c>
      <c r="U99" s="7">
        <v>0</v>
      </c>
      <c r="V99" s="7">
        <v>0</v>
      </c>
      <c r="W99" s="7">
        <v>0</v>
      </c>
      <c r="X99" s="7">
        <v>0</v>
      </c>
      <c r="Y99" s="7">
        <v>0</v>
      </c>
      <c r="Z99" s="6">
        <v>0</v>
      </c>
      <c r="AA99" s="6">
        <f>VLOOKUP(F99,'[1]ESTADO DE CADA FACTURA'!H$2:AD$216,23,0)</f>
        <v>0</v>
      </c>
      <c r="AB99" s="6">
        <v>0</v>
      </c>
    </row>
    <row r="100" spans="1:28" x14ac:dyDescent="0.25">
      <c r="A100" s="11">
        <v>821003143</v>
      </c>
      <c r="B100" s="12" t="s">
        <v>532</v>
      </c>
      <c r="C100" s="6" t="s">
        <v>536</v>
      </c>
      <c r="D100" s="6">
        <v>251312</v>
      </c>
      <c r="E100" s="6" t="s">
        <v>637</v>
      </c>
      <c r="F100" s="6" t="s">
        <v>854</v>
      </c>
      <c r="G100" s="6"/>
      <c r="H100" s="13">
        <v>44540.674305555556</v>
      </c>
      <c r="I100" s="13">
        <v>44540.674305555556</v>
      </c>
      <c r="J100" s="6">
        <v>606</v>
      </c>
      <c r="K100" s="7">
        <v>137757</v>
      </c>
      <c r="L100" s="7">
        <v>137757</v>
      </c>
      <c r="M100" s="7" t="s">
        <v>985</v>
      </c>
      <c r="N100" s="7" t="s">
        <v>985</v>
      </c>
      <c r="O100" s="7">
        <v>0</v>
      </c>
      <c r="P100" s="7"/>
      <c r="Q100" s="7"/>
      <c r="R100" s="7">
        <v>0</v>
      </c>
      <c r="S100" s="7">
        <v>0</v>
      </c>
      <c r="T100" s="7">
        <v>0</v>
      </c>
      <c r="U100" s="7">
        <v>0</v>
      </c>
      <c r="V100" s="7">
        <v>0</v>
      </c>
      <c r="W100" s="7">
        <v>0</v>
      </c>
      <c r="X100" s="7">
        <v>0</v>
      </c>
      <c r="Y100" s="7">
        <v>0</v>
      </c>
      <c r="Z100" s="6">
        <v>0</v>
      </c>
      <c r="AA100" s="6">
        <f>VLOOKUP(F100,'[1]ESTADO DE CADA FACTURA'!H$2:AD$216,23,0)</f>
        <v>0</v>
      </c>
      <c r="AB100" s="6">
        <v>0</v>
      </c>
    </row>
    <row r="101" spans="1:28" x14ac:dyDescent="0.25">
      <c r="A101" s="11">
        <v>821003143</v>
      </c>
      <c r="B101" s="12" t="s">
        <v>532</v>
      </c>
      <c r="C101" s="6" t="s">
        <v>536</v>
      </c>
      <c r="D101" s="6">
        <v>252920</v>
      </c>
      <c r="E101" s="6" t="s">
        <v>638</v>
      </c>
      <c r="F101" s="6" t="s">
        <v>855</v>
      </c>
      <c r="G101" s="6"/>
      <c r="H101" s="13">
        <v>44544.620138888888</v>
      </c>
      <c r="I101" s="13">
        <v>44544.620138888888</v>
      </c>
      <c r="J101" s="6">
        <v>602</v>
      </c>
      <c r="K101" s="7">
        <v>11000</v>
      </c>
      <c r="L101" s="7">
        <v>11000</v>
      </c>
      <c r="M101" s="7" t="s">
        <v>985</v>
      </c>
      <c r="N101" s="7" t="s">
        <v>985</v>
      </c>
      <c r="O101" s="7">
        <v>0</v>
      </c>
      <c r="P101" s="7"/>
      <c r="Q101" s="7"/>
      <c r="R101" s="7">
        <v>0</v>
      </c>
      <c r="S101" s="7">
        <v>0</v>
      </c>
      <c r="T101" s="7">
        <v>0</v>
      </c>
      <c r="U101" s="7">
        <v>0</v>
      </c>
      <c r="V101" s="7">
        <v>0</v>
      </c>
      <c r="W101" s="7">
        <v>0</v>
      </c>
      <c r="X101" s="7">
        <v>0</v>
      </c>
      <c r="Y101" s="7">
        <v>0</v>
      </c>
      <c r="Z101" s="6">
        <v>0</v>
      </c>
      <c r="AA101" s="6">
        <f>VLOOKUP(F101,'[1]ESTADO DE CADA FACTURA'!H$2:AD$216,23,0)</f>
        <v>0</v>
      </c>
      <c r="AB101" s="6">
        <v>0</v>
      </c>
    </row>
    <row r="102" spans="1:28" x14ac:dyDescent="0.25">
      <c r="A102" s="11">
        <v>821003143</v>
      </c>
      <c r="B102" s="12" t="s">
        <v>532</v>
      </c>
      <c r="C102" s="6" t="s">
        <v>536</v>
      </c>
      <c r="D102" s="6">
        <v>256388</v>
      </c>
      <c r="E102" s="6" t="s">
        <v>639</v>
      </c>
      <c r="F102" s="6" t="s">
        <v>856</v>
      </c>
      <c r="G102" s="6"/>
      <c r="H102" s="13">
        <v>44551.463888888888</v>
      </c>
      <c r="I102" s="13">
        <v>44551.463888888888</v>
      </c>
      <c r="J102" s="6">
        <v>596</v>
      </c>
      <c r="K102" s="7">
        <v>122663</v>
      </c>
      <c r="L102" s="7">
        <v>122663</v>
      </c>
      <c r="M102" s="7" t="s">
        <v>985</v>
      </c>
      <c r="N102" s="7" t="s">
        <v>985</v>
      </c>
      <c r="O102" s="7">
        <v>0</v>
      </c>
      <c r="P102" s="7"/>
      <c r="Q102" s="7"/>
      <c r="R102" s="7">
        <v>0</v>
      </c>
      <c r="S102" s="7">
        <v>0</v>
      </c>
      <c r="T102" s="7">
        <v>0</v>
      </c>
      <c r="U102" s="7">
        <v>0</v>
      </c>
      <c r="V102" s="7">
        <v>0</v>
      </c>
      <c r="W102" s="7">
        <v>0</v>
      </c>
      <c r="X102" s="7">
        <v>0</v>
      </c>
      <c r="Y102" s="7">
        <v>0</v>
      </c>
      <c r="Z102" s="6">
        <v>0</v>
      </c>
      <c r="AA102" s="6">
        <f>VLOOKUP(F102,'[1]ESTADO DE CADA FACTURA'!H$2:AD$216,23,0)</f>
        <v>0</v>
      </c>
      <c r="AB102" s="6">
        <v>0</v>
      </c>
    </row>
    <row r="103" spans="1:28" x14ac:dyDescent="0.25">
      <c r="A103" s="11">
        <v>821003143</v>
      </c>
      <c r="B103" s="12" t="s">
        <v>532</v>
      </c>
      <c r="C103" s="6" t="s">
        <v>536</v>
      </c>
      <c r="D103" s="6">
        <v>256702</v>
      </c>
      <c r="E103" s="6" t="s">
        <v>640</v>
      </c>
      <c r="F103" s="6" t="s">
        <v>857</v>
      </c>
      <c r="G103" s="6"/>
      <c r="H103" s="13">
        <v>44552.220138888886</v>
      </c>
      <c r="I103" s="13">
        <v>44552.220138888886</v>
      </c>
      <c r="J103" s="6">
        <v>595</v>
      </c>
      <c r="K103" s="7">
        <v>99423</v>
      </c>
      <c r="L103" s="7">
        <v>99423</v>
      </c>
      <c r="M103" s="7" t="s">
        <v>985</v>
      </c>
      <c r="N103" s="7" t="s">
        <v>985</v>
      </c>
      <c r="O103" s="7">
        <v>0</v>
      </c>
      <c r="P103" s="7"/>
      <c r="Q103" s="7"/>
      <c r="R103" s="7">
        <v>0</v>
      </c>
      <c r="S103" s="7">
        <v>0</v>
      </c>
      <c r="T103" s="7">
        <v>0</v>
      </c>
      <c r="U103" s="7">
        <v>0</v>
      </c>
      <c r="V103" s="7">
        <v>0</v>
      </c>
      <c r="W103" s="7">
        <v>0</v>
      </c>
      <c r="X103" s="7">
        <v>0</v>
      </c>
      <c r="Y103" s="7">
        <v>0</v>
      </c>
      <c r="Z103" s="6">
        <v>0</v>
      </c>
      <c r="AA103" s="6">
        <f>VLOOKUP(F103,'[1]ESTADO DE CADA FACTURA'!H$2:AD$216,23,0)</f>
        <v>0</v>
      </c>
      <c r="AB103" s="6">
        <v>0</v>
      </c>
    </row>
    <row r="104" spans="1:28" x14ac:dyDescent="0.25">
      <c r="A104" s="11">
        <v>821003143</v>
      </c>
      <c r="B104" s="12" t="s">
        <v>532</v>
      </c>
      <c r="C104" s="6" t="s">
        <v>536</v>
      </c>
      <c r="D104" s="6">
        <v>256703</v>
      </c>
      <c r="E104" s="6" t="s">
        <v>641</v>
      </c>
      <c r="F104" s="6" t="s">
        <v>858</v>
      </c>
      <c r="G104" s="6"/>
      <c r="H104" s="13">
        <v>44552.220138888886</v>
      </c>
      <c r="I104" s="13">
        <v>44552.220138888886</v>
      </c>
      <c r="J104" s="6">
        <v>595</v>
      </c>
      <c r="K104" s="7">
        <v>67489</v>
      </c>
      <c r="L104" s="7">
        <v>67489</v>
      </c>
      <c r="M104" s="7" t="s">
        <v>985</v>
      </c>
      <c r="N104" s="7" t="s">
        <v>985</v>
      </c>
      <c r="O104" s="7">
        <v>0</v>
      </c>
      <c r="P104" s="7"/>
      <c r="Q104" s="7"/>
      <c r="R104" s="7">
        <v>0</v>
      </c>
      <c r="S104" s="7">
        <v>0</v>
      </c>
      <c r="T104" s="7">
        <v>0</v>
      </c>
      <c r="U104" s="7">
        <v>0</v>
      </c>
      <c r="V104" s="7">
        <v>0</v>
      </c>
      <c r="W104" s="7">
        <v>0</v>
      </c>
      <c r="X104" s="7">
        <v>0</v>
      </c>
      <c r="Y104" s="7">
        <v>0</v>
      </c>
      <c r="Z104" s="6">
        <v>0</v>
      </c>
      <c r="AA104" s="6">
        <f>VLOOKUP(F104,'[1]ESTADO DE CADA FACTURA'!H$2:AD$216,23,0)</f>
        <v>0</v>
      </c>
      <c r="AB104" s="6">
        <v>0</v>
      </c>
    </row>
    <row r="105" spans="1:28" x14ac:dyDescent="0.25">
      <c r="A105" s="11">
        <v>821003143</v>
      </c>
      <c r="B105" s="12" t="s">
        <v>532</v>
      </c>
      <c r="C105" s="6" t="s">
        <v>536</v>
      </c>
      <c r="D105" s="6">
        <v>256734</v>
      </c>
      <c r="E105" s="6" t="s">
        <v>642</v>
      </c>
      <c r="F105" s="6" t="s">
        <v>859</v>
      </c>
      <c r="G105" s="6"/>
      <c r="H105" s="13">
        <v>44552.292361111111</v>
      </c>
      <c r="I105" s="13">
        <v>44552.292361111111</v>
      </c>
      <c r="J105" s="6">
        <v>595</v>
      </c>
      <c r="K105" s="7">
        <v>24800</v>
      </c>
      <c r="L105" s="7">
        <v>24800</v>
      </c>
      <c r="M105" s="7" t="s">
        <v>985</v>
      </c>
      <c r="N105" s="7" t="s">
        <v>985</v>
      </c>
      <c r="O105" s="7">
        <v>0</v>
      </c>
      <c r="P105" s="7"/>
      <c r="Q105" s="7"/>
      <c r="R105" s="7">
        <v>0</v>
      </c>
      <c r="S105" s="7">
        <v>0</v>
      </c>
      <c r="T105" s="7">
        <v>0</v>
      </c>
      <c r="U105" s="7">
        <v>0</v>
      </c>
      <c r="V105" s="7">
        <v>0</v>
      </c>
      <c r="W105" s="7">
        <v>0</v>
      </c>
      <c r="X105" s="7">
        <v>0</v>
      </c>
      <c r="Y105" s="7">
        <v>0</v>
      </c>
      <c r="Z105" s="6">
        <v>0</v>
      </c>
      <c r="AA105" s="6">
        <f>VLOOKUP(F105,'[1]ESTADO DE CADA FACTURA'!H$2:AD$216,23,0)</f>
        <v>0</v>
      </c>
      <c r="AB105" s="6">
        <v>0</v>
      </c>
    </row>
    <row r="106" spans="1:28" x14ac:dyDescent="0.25">
      <c r="A106" s="11">
        <v>821003143</v>
      </c>
      <c r="B106" s="12" t="s">
        <v>532</v>
      </c>
      <c r="C106" s="6" t="s">
        <v>536</v>
      </c>
      <c r="D106" s="6">
        <v>258215</v>
      </c>
      <c r="E106" s="6" t="s">
        <v>643</v>
      </c>
      <c r="F106" s="6" t="s">
        <v>860</v>
      </c>
      <c r="G106" s="6"/>
      <c r="H106" s="13">
        <v>44554.88958333333</v>
      </c>
      <c r="I106" s="13">
        <v>44554.88958333333</v>
      </c>
      <c r="J106" s="6">
        <v>592</v>
      </c>
      <c r="K106" s="7">
        <v>76409</v>
      </c>
      <c r="L106" s="7">
        <v>76409</v>
      </c>
      <c r="M106" s="7" t="s">
        <v>985</v>
      </c>
      <c r="N106" s="7" t="s">
        <v>985</v>
      </c>
      <c r="O106" s="7">
        <v>0</v>
      </c>
      <c r="P106" s="7"/>
      <c r="Q106" s="7"/>
      <c r="R106" s="7">
        <v>0</v>
      </c>
      <c r="S106" s="7">
        <v>0</v>
      </c>
      <c r="T106" s="7">
        <v>0</v>
      </c>
      <c r="U106" s="7">
        <v>0</v>
      </c>
      <c r="V106" s="7">
        <v>0</v>
      </c>
      <c r="W106" s="7">
        <v>0</v>
      </c>
      <c r="X106" s="7">
        <v>0</v>
      </c>
      <c r="Y106" s="7">
        <v>0</v>
      </c>
      <c r="Z106" s="6">
        <v>0</v>
      </c>
      <c r="AA106" s="6">
        <f>VLOOKUP(F106,'[1]ESTADO DE CADA FACTURA'!H$2:AD$216,23,0)</f>
        <v>0</v>
      </c>
      <c r="AB106" s="6">
        <v>0</v>
      </c>
    </row>
    <row r="107" spans="1:28" x14ac:dyDescent="0.25">
      <c r="A107" s="11">
        <v>821003143</v>
      </c>
      <c r="B107" s="12" t="s">
        <v>532</v>
      </c>
      <c r="C107" s="6" t="s">
        <v>536</v>
      </c>
      <c r="D107" s="6">
        <v>258286</v>
      </c>
      <c r="E107" s="6" t="s">
        <v>644</v>
      </c>
      <c r="F107" s="6" t="s">
        <v>861</v>
      </c>
      <c r="G107" s="6"/>
      <c r="H107" s="13">
        <v>44556.057638888888</v>
      </c>
      <c r="I107" s="13">
        <v>44556.057638888888</v>
      </c>
      <c r="J107" s="6">
        <v>591</v>
      </c>
      <c r="K107" s="7">
        <v>88973</v>
      </c>
      <c r="L107" s="7">
        <v>88973</v>
      </c>
      <c r="M107" s="7" t="s">
        <v>985</v>
      </c>
      <c r="N107" s="7" t="s">
        <v>985</v>
      </c>
      <c r="O107" s="7">
        <v>0</v>
      </c>
      <c r="P107" s="7"/>
      <c r="Q107" s="7"/>
      <c r="R107" s="7">
        <v>0</v>
      </c>
      <c r="S107" s="7">
        <v>0</v>
      </c>
      <c r="T107" s="7">
        <v>0</v>
      </c>
      <c r="U107" s="7">
        <v>0</v>
      </c>
      <c r="V107" s="7">
        <v>0</v>
      </c>
      <c r="W107" s="7">
        <v>0</v>
      </c>
      <c r="X107" s="7">
        <v>0</v>
      </c>
      <c r="Y107" s="7">
        <v>0</v>
      </c>
      <c r="Z107" s="6">
        <v>0</v>
      </c>
      <c r="AA107" s="6">
        <f>VLOOKUP(F107,'[1]ESTADO DE CADA FACTURA'!H$2:AD$216,23,0)</f>
        <v>0</v>
      </c>
      <c r="AB107" s="6">
        <v>0</v>
      </c>
    </row>
    <row r="108" spans="1:28" x14ac:dyDescent="0.25">
      <c r="A108" s="11">
        <v>821003143</v>
      </c>
      <c r="B108" s="12" t="s">
        <v>532</v>
      </c>
      <c r="C108" s="6" t="s">
        <v>536</v>
      </c>
      <c r="D108" s="6">
        <v>258600</v>
      </c>
      <c r="E108" s="6" t="s">
        <v>645</v>
      </c>
      <c r="F108" s="6" t="s">
        <v>862</v>
      </c>
      <c r="G108" s="6"/>
      <c r="H108" s="13">
        <v>44557.470833333333</v>
      </c>
      <c r="I108" s="13">
        <v>44557.470833333333</v>
      </c>
      <c r="J108" s="6">
        <v>590</v>
      </c>
      <c r="K108" s="7">
        <v>124500</v>
      </c>
      <c r="L108" s="7">
        <v>124500</v>
      </c>
      <c r="M108" s="7" t="s">
        <v>985</v>
      </c>
      <c r="N108" s="7" t="s">
        <v>985</v>
      </c>
      <c r="O108" s="7">
        <v>0</v>
      </c>
      <c r="P108" s="7"/>
      <c r="Q108" s="7"/>
      <c r="R108" s="7">
        <v>0</v>
      </c>
      <c r="S108" s="7">
        <v>0</v>
      </c>
      <c r="T108" s="7">
        <v>0</v>
      </c>
      <c r="U108" s="7">
        <v>0</v>
      </c>
      <c r="V108" s="7">
        <v>0</v>
      </c>
      <c r="W108" s="7">
        <v>0</v>
      </c>
      <c r="X108" s="7">
        <v>0</v>
      </c>
      <c r="Y108" s="7">
        <v>0</v>
      </c>
      <c r="Z108" s="6">
        <v>0</v>
      </c>
      <c r="AA108" s="6">
        <f>VLOOKUP(F108,'[1]ESTADO DE CADA FACTURA'!H$2:AD$216,23,0)</f>
        <v>0</v>
      </c>
      <c r="AB108" s="6">
        <v>0</v>
      </c>
    </row>
    <row r="109" spans="1:28" x14ac:dyDescent="0.25">
      <c r="A109" s="11">
        <v>821003143</v>
      </c>
      <c r="B109" s="12" t="s">
        <v>532</v>
      </c>
      <c r="C109" s="6" t="s">
        <v>536</v>
      </c>
      <c r="D109" s="6">
        <v>258871</v>
      </c>
      <c r="E109" s="6" t="s">
        <v>646</v>
      </c>
      <c r="F109" s="6" t="s">
        <v>863</v>
      </c>
      <c r="G109" s="6"/>
      <c r="H109" s="13">
        <v>44557.840277777781</v>
      </c>
      <c r="I109" s="13">
        <v>44557.840277777781</v>
      </c>
      <c r="J109" s="6">
        <v>589</v>
      </c>
      <c r="K109" s="7">
        <v>71547</v>
      </c>
      <c r="L109" s="7">
        <v>71547</v>
      </c>
      <c r="M109" s="7" t="s">
        <v>985</v>
      </c>
      <c r="N109" s="7" t="s">
        <v>985</v>
      </c>
      <c r="O109" s="7">
        <v>0</v>
      </c>
      <c r="P109" s="7"/>
      <c r="Q109" s="7"/>
      <c r="R109" s="7">
        <v>0</v>
      </c>
      <c r="S109" s="7">
        <v>0</v>
      </c>
      <c r="T109" s="7">
        <v>0</v>
      </c>
      <c r="U109" s="7">
        <v>0</v>
      </c>
      <c r="V109" s="7">
        <v>0</v>
      </c>
      <c r="W109" s="7">
        <v>0</v>
      </c>
      <c r="X109" s="7">
        <v>0</v>
      </c>
      <c r="Y109" s="7">
        <v>0</v>
      </c>
      <c r="Z109" s="6">
        <v>0</v>
      </c>
      <c r="AA109" s="6">
        <f>VLOOKUP(F109,'[1]ESTADO DE CADA FACTURA'!H$2:AD$216,23,0)</f>
        <v>0</v>
      </c>
      <c r="AB109" s="6">
        <v>0</v>
      </c>
    </row>
    <row r="110" spans="1:28" x14ac:dyDescent="0.25">
      <c r="A110" s="11">
        <v>821003143</v>
      </c>
      <c r="B110" s="12" t="s">
        <v>532</v>
      </c>
      <c r="C110" s="6" t="s">
        <v>536</v>
      </c>
      <c r="D110" s="6">
        <v>259905</v>
      </c>
      <c r="E110" s="6" t="s">
        <v>647</v>
      </c>
      <c r="F110" s="6" t="s">
        <v>864</v>
      </c>
      <c r="G110" s="6"/>
      <c r="H110" s="13">
        <v>44559.861111111109</v>
      </c>
      <c r="I110" s="13">
        <v>44559.861111111109</v>
      </c>
      <c r="J110" s="6">
        <v>587</v>
      </c>
      <c r="K110" s="7">
        <v>163331</v>
      </c>
      <c r="L110" s="7">
        <v>163331</v>
      </c>
      <c r="M110" s="7" t="s">
        <v>985</v>
      </c>
      <c r="N110" s="7" t="s">
        <v>985</v>
      </c>
      <c r="O110" s="7">
        <v>0</v>
      </c>
      <c r="P110" s="7"/>
      <c r="Q110" s="7"/>
      <c r="R110" s="7">
        <v>0</v>
      </c>
      <c r="S110" s="7">
        <v>0</v>
      </c>
      <c r="T110" s="7">
        <v>0</v>
      </c>
      <c r="U110" s="7">
        <v>0</v>
      </c>
      <c r="V110" s="7">
        <v>0</v>
      </c>
      <c r="W110" s="7">
        <v>0</v>
      </c>
      <c r="X110" s="7">
        <v>0</v>
      </c>
      <c r="Y110" s="7">
        <v>0</v>
      </c>
      <c r="Z110" s="6">
        <v>0</v>
      </c>
      <c r="AA110" s="6">
        <f>VLOOKUP(F110,'[1]ESTADO DE CADA FACTURA'!H$2:AD$216,23,0)</f>
        <v>0</v>
      </c>
      <c r="AB110" s="6">
        <v>0</v>
      </c>
    </row>
    <row r="111" spans="1:28" x14ac:dyDescent="0.25">
      <c r="A111" s="11">
        <v>821003143</v>
      </c>
      <c r="B111" s="12" t="s">
        <v>532</v>
      </c>
      <c r="C111" s="6" t="s">
        <v>536</v>
      </c>
      <c r="D111" s="6">
        <v>260374</v>
      </c>
      <c r="E111" s="6" t="s">
        <v>648</v>
      </c>
      <c r="F111" s="6" t="s">
        <v>865</v>
      </c>
      <c r="G111" s="6"/>
      <c r="H111" s="13">
        <v>44560.537499999999</v>
      </c>
      <c r="I111" s="13">
        <v>44560.537499999999</v>
      </c>
      <c r="J111" s="6">
        <v>586</v>
      </c>
      <c r="K111" s="7">
        <v>218600</v>
      </c>
      <c r="L111" s="7">
        <v>218600</v>
      </c>
      <c r="M111" s="7" t="s">
        <v>985</v>
      </c>
      <c r="N111" s="7" t="s">
        <v>985</v>
      </c>
      <c r="O111" s="7">
        <v>0</v>
      </c>
      <c r="P111" s="7"/>
      <c r="Q111" s="7"/>
      <c r="R111" s="7">
        <v>0</v>
      </c>
      <c r="S111" s="7">
        <v>0</v>
      </c>
      <c r="T111" s="7">
        <v>0</v>
      </c>
      <c r="U111" s="7">
        <v>0</v>
      </c>
      <c r="V111" s="7">
        <v>0</v>
      </c>
      <c r="W111" s="7">
        <v>0</v>
      </c>
      <c r="X111" s="7">
        <v>0</v>
      </c>
      <c r="Y111" s="7">
        <v>0</v>
      </c>
      <c r="Z111" s="6">
        <v>0</v>
      </c>
      <c r="AA111" s="6">
        <f>VLOOKUP(F111,'[1]ESTADO DE CADA FACTURA'!H$2:AD$216,23,0)</f>
        <v>0</v>
      </c>
      <c r="AB111" s="6">
        <v>0</v>
      </c>
    </row>
    <row r="112" spans="1:28" x14ac:dyDescent="0.25">
      <c r="A112" s="11">
        <v>821003143</v>
      </c>
      <c r="B112" s="12" t="s">
        <v>532</v>
      </c>
      <c r="C112" s="6" t="s">
        <v>536</v>
      </c>
      <c r="D112" s="6">
        <v>260523</v>
      </c>
      <c r="E112" s="6" t="s">
        <v>649</v>
      </c>
      <c r="F112" s="6" t="s">
        <v>866</v>
      </c>
      <c r="G112" s="6"/>
      <c r="H112" s="13">
        <v>44560.665972222225</v>
      </c>
      <c r="I112" s="13">
        <v>44560.665972222225</v>
      </c>
      <c r="J112" s="6">
        <v>586</v>
      </c>
      <c r="K112" s="7">
        <v>36300</v>
      </c>
      <c r="L112" s="7">
        <v>36300</v>
      </c>
      <c r="M112" s="7" t="s">
        <v>985</v>
      </c>
      <c r="N112" s="7" t="s">
        <v>985</v>
      </c>
      <c r="O112" s="7">
        <v>0</v>
      </c>
      <c r="P112" s="7"/>
      <c r="Q112" s="7"/>
      <c r="R112" s="7">
        <v>0</v>
      </c>
      <c r="S112" s="7">
        <v>0</v>
      </c>
      <c r="T112" s="7">
        <v>0</v>
      </c>
      <c r="U112" s="7">
        <v>0</v>
      </c>
      <c r="V112" s="7">
        <v>0</v>
      </c>
      <c r="W112" s="7">
        <v>0</v>
      </c>
      <c r="X112" s="7">
        <v>0</v>
      </c>
      <c r="Y112" s="7">
        <v>0</v>
      </c>
      <c r="Z112" s="6">
        <v>0</v>
      </c>
      <c r="AA112" s="6">
        <f>VLOOKUP(F112,'[1]ESTADO DE CADA FACTURA'!H$2:AD$216,23,0)</f>
        <v>0</v>
      </c>
      <c r="AB112" s="6">
        <v>0</v>
      </c>
    </row>
    <row r="113" spans="1:28" x14ac:dyDescent="0.25">
      <c r="A113" s="11">
        <v>821003143</v>
      </c>
      <c r="B113" s="12" t="s">
        <v>532</v>
      </c>
      <c r="C113" s="6" t="s">
        <v>536</v>
      </c>
      <c r="D113" s="6">
        <v>260764</v>
      </c>
      <c r="E113" s="6" t="s">
        <v>650</v>
      </c>
      <c r="F113" s="6" t="s">
        <v>867</v>
      </c>
      <c r="G113" s="6"/>
      <c r="H113" s="13">
        <v>44561.431944444441</v>
      </c>
      <c r="I113" s="13">
        <v>44561.431944444441</v>
      </c>
      <c r="J113" s="6">
        <v>586</v>
      </c>
      <c r="K113" s="7">
        <v>11200</v>
      </c>
      <c r="L113" s="7">
        <v>11200</v>
      </c>
      <c r="M113" s="7" t="s">
        <v>985</v>
      </c>
      <c r="N113" s="7" t="s">
        <v>985</v>
      </c>
      <c r="O113" s="7">
        <v>0</v>
      </c>
      <c r="P113" s="7"/>
      <c r="Q113" s="7"/>
      <c r="R113" s="7">
        <v>0</v>
      </c>
      <c r="S113" s="7">
        <v>0</v>
      </c>
      <c r="T113" s="7">
        <v>0</v>
      </c>
      <c r="U113" s="7">
        <v>0</v>
      </c>
      <c r="V113" s="7">
        <v>0</v>
      </c>
      <c r="W113" s="7">
        <v>0</v>
      </c>
      <c r="X113" s="7">
        <v>0</v>
      </c>
      <c r="Y113" s="7">
        <v>0</v>
      </c>
      <c r="Z113" s="6">
        <v>0</v>
      </c>
      <c r="AA113" s="6">
        <f>VLOOKUP(F113,'[1]ESTADO DE CADA FACTURA'!H$2:AD$216,23,0)</f>
        <v>0</v>
      </c>
      <c r="AB113" s="6">
        <v>0</v>
      </c>
    </row>
    <row r="114" spans="1:28" x14ac:dyDescent="0.25">
      <c r="A114" s="11">
        <v>821003143</v>
      </c>
      <c r="B114" s="12" t="s">
        <v>532</v>
      </c>
      <c r="C114" s="6" t="s">
        <v>536</v>
      </c>
      <c r="D114" s="6">
        <v>260769</v>
      </c>
      <c r="E114" s="6" t="s">
        <v>651</v>
      </c>
      <c r="F114" s="6" t="s">
        <v>868</v>
      </c>
      <c r="G114" s="6"/>
      <c r="H114" s="13">
        <v>44561.436805555553</v>
      </c>
      <c r="I114" s="13">
        <v>44561.436805555553</v>
      </c>
      <c r="J114" s="6">
        <v>586</v>
      </c>
      <c r="K114" s="7">
        <v>11200</v>
      </c>
      <c r="L114" s="7">
        <v>11200</v>
      </c>
      <c r="M114" s="7" t="s">
        <v>985</v>
      </c>
      <c r="N114" s="7" t="s">
        <v>985</v>
      </c>
      <c r="O114" s="7">
        <v>0</v>
      </c>
      <c r="P114" s="7"/>
      <c r="Q114" s="7"/>
      <c r="R114" s="7">
        <v>0</v>
      </c>
      <c r="S114" s="7">
        <v>0</v>
      </c>
      <c r="T114" s="7">
        <v>0</v>
      </c>
      <c r="U114" s="7">
        <v>0</v>
      </c>
      <c r="V114" s="7">
        <v>0</v>
      </c>
      <c r="W114" s="7">
        <v>0</v>
      </c>
      <c r="X114" s="7">
        <v>0</v>
      </c>
      <c r="Y114" s="7">
        <v>0</v>
      </c>
      <c r="Z114" s="6">
        <v>0</v>
      </c>
      <c r="AA114" s="6">
        <f>VLOOKUP(F114,'[1]ESTADO DE CADA FACTURA'!H$2:AD$216,23,0)</f>
        <v>0</v>
      </c>
      <c r="AB114" s="6">
        <v>0</v>
      </c>
    </row>
    <row r="115" spans="1:28" x14ac:dyDescent="0.25">
      <c r="A115" s="11">
        <v>821003143</v>
      </c>
      <c r="B115" s="12" t="s">
        <v>532</v>
      </c>
      <c r="C115" s="6" t="s">
        <v>536</v>
      </c>
      <c r="D115" s="6">
        <v>260776</v>
      </c>
      <c r="E115" s="6" t="s">
        <v>652</v>
      </c>
      <c r="F115" s="6" t="s">
        <v>869</v>
      </c>
      <c r="G115" s="6"/>
      <c r="H115" s="13">
        <v>44561.441666666666</v>
      </c>
      <c r="I115" s="13">
        <v>44561.441666666666</v>
      </c>
      <c r="J115" s="6">
        <v>586</v>
      </c>
      <c r="K115" s="7">
        <v>11200</v>
      </c>
      <c r="L115" s="7">
        <v>11200</v>
      </c>
      <c r="M115" s="7" t="s">
        <v>985</v>
      </c>
      <c r="N115" s="7" t="s">
        <v>985</v>
      </c>
      <c r="O115" s="7">
        <v>0</v>
      </c>
      <c r="P115" s="7"/>
      <c r="Q115" s="7"/>
      <c r="R115" s="7">
        <v>0</v>
      </c>
      <c r="S115" s="7">
        <v>0</v>
      </c>
      <c r="T115" s="7">
        <v>0</v>
      </c>
      <c r="U115" s="7">
        <v>0</v>
      </c>
      <c r="V115" s="7">
        <v>0</v>
      </c>
      <c r="W115" s="7">
        <v>0</v>
      </c>
      <c r="X115" s="7">
        <v>0</v>
      </c>
      <c r="Y115" s="7">
        <v>0</v>
      </c>
      <c r="Z115" s="6">
        <v>0</v>
      </c>
      <c r="AA115" s="6">
        <f>VLOOKUP(F115,'[1]ESTADO DE CADA FACTURA'!H$2:AD$216,23,0)</f>
        <v>0</v>
      </c>
      <c r="AB115" s="6">
        <v>0</v>
      </c>
    </row>
    <row r="116" spans="1:28" x14ac:dyDescent="0.25">
      <c r="A116" s="11">
        <v>821003143</v>
      </c>
      <c r="B116" s="12" t="s">
        <v>532</v>
      </c>
      <c r="C116" s="6" t="s">
        <v>536</v>
      </c>
      <c r="D116" s="6">
        <v>260858</v>
      </c>
      <c r="E116" s="6" t="s">
        <v>653</v>
      </c>
      <c r="F116" s="6" t="s">
        <v>870</v>
      </c>
      <c r="G116" s="6"/>
      <c r="H116" s="13">
        <v>44561.541666666664</v>
      </c>
      <c r="I116" s="13">
        <v>44561.541666666664</v>
      </c>
      <c r="J116" s="6">
        <v>585</v>
      </c>
      <c r="K116" s="7">
        <v>24800</v>
      </c>
      <c r="L116" s="7">
        <v>24800</v>
      </c>
      <c r="M116" s="7" t="s">
        <v>985</v>
      </c>
      <c r="N116" s="7" t="s">
        <v>985</v>
      </c>
      <c r="O116" s="7">
        <v>0</v>
      </c>
      <c r="P116" s="7"/>
      <c r="Q116" s="7"/>
      <c r="R116" s="7">
        <v>0</v>
      </c>
      <c r="S116" s="7">
        <v>0</v>
      </c>
      <c r="T116" s="7">
        <v>0</v>
      </c>
      <c r="U116" s="7">
        <v>0</v>
      </c>
      <c r="V116" s="7">
        <v>0</v>
      </c>
      <c r="W116" s="7">
        <v>0</v>
      </c>
      <c r="X116" s="7">
        <v>0</v>
      </c>
      <c r="Y116" s="7">
        <v>0</v>
      </c>
      <c r="Z116" s="6">
        <v>0</v>
      </c>
      <c r="AA116" s="6">
        <f>VLOOKUP(F116,'[1]ESTADO DE CADA FACTURA'!H$2:AD$216,23,0)</f>
        <v>0</v>
      </c>
      <c r="AB116" s="6">
        <v>0</v>
      </c>
    </row>
    <row r="117" spans="1:28" x14ac:dyDescent="0.25">
      <c r="A117" s="11">
        <v>821003143</v>
      </c>
      <c r="B117" s="12" t="s">
        <v>532</v>
      </c>
      <c r="C117" s="6" t="s">
        <v>536</v>
      </c>
      <c r="D117" s="6">
        <v>260881</v>
      </c>
      <c r="E117" s="6" t="s">
        <v>654</v>
      </c>
      <c r="F117" s="6" t="s">
        <v>871</v>
      </c>
      <c r="G117" s="6"/>
      <c r="H117" s="13">
        <v>44561.594444444447</v>
      </c>
      <c r="I117" s="13">
        <v>44561.594444444447</v>
      </c>
      <c r="J117" s="6">
        <v>585</v>
      </c>
      <c r="K117" s="7">
        <v>651413</v>
      </c>
      <c r="L117" s="7">
        <v>651413</v>
      </c>
      <c r="M117" s="7" t="s">
        <v>985</v>
      </c>
      <c r="N117" s="7" t="s">
        <v>985</v>
      </c>
      <c r="O117" s="7">
        <v>0</v>
      </c>
      <c r="P117" s="7"/>
      <c r="Q117" s="7"/>
      <c r="R117" s="7">
        <v>0</v>
      </c>
      <c r="S117" s="7">
        <v>0</v>
      </c>
      <c r="T117" s="7">
        <v>0</v>
      </c>
      <c r="U117" s="7">
        <v>0</v>
      </c>
      <c r="V117" s="7">
        <v>0</v>
      </c>
      <c r="W117" s="7">
        <v>0</v>
      </c>
      <c r="X117" s="7">
        <v>0</v>
      </c>
      <c r="Y117" s="7">
        <v>0</v>
      </c>
      <c r="Z117" s="6">
        <v>0</v>
      </c>
      <c r="AA117" s="6">
        <f>VLOOKUP(F117,'[1]ESTADO DE CADA FACTURA'!H$2:AD$216,23,0)</f>
        <v>0</v>
      </c>
      <c r="AB117" s="6">
        <v>0</v>
      </c>
    </row>
    <row r="118" spans="1:28" x14ac:dyDescent="0.25">
      <c r="A118" s="11">
        <v>821003143</v>
      </c>
      <c r="B118" s="12" t="s">
        <v>532</v>
      </c>
      <c r="C118" s="6" t="s">
        <v>536</v>
      </c>
      <c r="D118" s="6">
        <v>264434</v>
      </c>
      <c r="E118" s="6" t="s">
        <v>655</v>
      </c>
      <c r="F118" s="6" t="s">
        <v>872</v>
      </c>
      <c r="G118" s="6"/>
      <c r="H118" s="13">
        <v>44572.602083333331</v>
      </c>
      <c r="I118" s="13">
        <v>44572.602083333331</v>
      </c>
      <c r="J118" s="6">
        <v>574</v>
      </c>
      <c r="K118" s="7">
        <v>99423</v>
      </c>
      <c r="L118" s="7">
        <v>99423</v>
      </c>
      <c r="M118" s="7" t="s">
        <v>985</v>
      </c>
      <c r="N118" s="7" t="s">
        <v>985</v>
      </c>
      <c r="O118" s="7">
        <v>0</v>
      </c>
      <c r="P118" s="7"/>
      <c r="Q118" s="7"/>
      <c r="R118" s="7">
        <v>0</v>
      </c>
      <c r="S118" s="7">
        <v>0</v>
      </c>
      <c r="T118" s="7">
        <v>0</v>
      </c>
      <c r="U118" s="7">
        <v>0</v>
      </c>
      <c r="V118" s="7">
        <v>0</v>
      </c>
      <c r="W118" s="7">
        <v>0</v>
      </c>
      <c r="X118" s="7">
        <v>0</v>
      </c>
      <c r="Y118" s="7">
        <v>0</v>
      </c>
      <c r="Z118" s="6">
        <v>0</v>
      </c>
      <c r="AA118" s="6">
        <f>VLOOKUP(F118,'[1]ESTADO DE CADA FACTURA'!H$2:AD$216,23,0)</f>
        <v>0</v>
      </c>
      <c r="AB118" s="6">
        <v>0</v>
      </c>
    </row>
    <row r="119" spans="1:28" x14ac:dyDescent="0.25">
      <c r="A119" s="11">
        <v>821003143</v>
      </c>
      <c r="B119" s="12" t="s">
        <v>532</v>
      </c>
      <c r="C119" s="6" t="s">
        <v>536</v>
      </c>
      <c r="D119" s="6">
        <v>264435</v>
      </c>
      <c r="E119" s="6" t="s">
        <v>656</v>
      </c>
      <c r="F119" s="6" t="s">
        <v>873</v>
      </c>
      <c r="G119" s="6"/>
      <c r="H119" s="13">
        <v>44572.604166666664</v>
      </c>
      <c r="I119" s="13">
        <v>44572.604166666664</v>
      </c>
      <c r="J119" s="6">
        <v>574</v>
      </c>
      <c r="K119" s="7">
        <v>99423</v>
      </c>
      <c r="L119" s="7">
        <v>99423</v>
      </c>
      <c r="M119" s="7" t="s">
        <v>985</v>
      </c>
      <c r="N119" s="7" t="s">
        <v>985</v>
      </c>
      <c r="O119" s="7">
        <v>0</v>
      </c>
      <c r="P119" s="7"/>
      <c r="Q119" s="7"/>
      <c r="R119" s="7">
        <v>0</v>
      </c>
      <c r="S119" s="7">
        <v>0</v>
      </c>
      <c r="T119" s="7">
        <v>0</v>
      </c>
      <c r="U119" s="7">
        <v>0</v>
      </c>
      <c r="V119" s="7">
        <v>0</v>
      </c>
      <c r="W119" s="7">
        <v>0</v>
      </c>
      <c r="X119" s="7">
        <v>0</v>
      </c>
      <c r="Y119" s="7">
        <v>0</v>
      </c>
      <c r="Z119" s="6">
        <v>0</v>
      </c>
      <c r="AA119" s="6">
        <f>VLOOKUP(F119,'[1]ESTADO DE CADA FACTURA'!H$2:AD$216,23,0)</f>
        <v>0</v>
      </c>
      <c r="AB119" s="6">
        <v>0</v>
      </c>
    </row>
    <row r="120" spans="1:28" x14ac:dyDescent="0.25">
      <c r="A120" s="11">
        <v>821003143</v>
      </c>
      <c r="B120" s="12" t="s">
        <v>532</v>
      </c>
      <c r="C120" s="6" t="s">
        <v>536</v>
      </c>
      <c r="D120" s="6">
        <v>270691</v>
      </c>
      <c r="E120" s="6" t="s">
        <v>657</v>
      </c>
      <c r="F120" s="6" t="s">
        <v>874</v>
      </c>
      <c r="G120" s="6"/>
      <c r="H120" s="13">
        <v>44586.633333333331</v>
      </c>
      <c r="I120" s="13">
        <v>44586.633333333331</v>
      </c>
      <c r="J120" s="6">
        <v>560</v>
      </c>
      <c r="K120" s="7">
        <v>99423</v>
      </c>
      <c r="L120" s="7">
        <v>99423</v>
      </c>
      <c r="M120" s="7" t="s">
        <v>985</v>
      </c>
      <c r="N120" s="7" t="s">
        <v>985</v>
      </c>
      <c r="O120" s="7">
        <v>0</v>
      </c>
      <c r="P120" s="7"/>
      <c r="Q120" s="7"/>
      <c r="R120" s="7">
        <v>0</v>
      </c>
      <c r="S120" s="7">
        <v>0</v>
      </c>
      <c r="T120" s="7">
        <v>0</v>
      </c>
      <c r="U120" s="7">
        <v>0</v>
      </c>
      <c r="V120" s="7">
        <v>0</v>
      </c>
      <c r="W120" s="7">
        <v>0</v>
      </c>
      <c r="X120" s="7">
        <v>0</v>
      </c>
      <c r="Y120" s="7">
        <v>0</v>
      </c>
      <c r="Z120" s="6">
        <v>0</v>
      </c>
      <c r="AA120" s="6">
        <f>VLOOKUP(F120,'[1]ESTADO DE CADA FACTURA'!H$2:AD$216,23,0)</f>
        <v>0</v>
      </c>
      <c r="AB120" s="6">
        <v>0</v>
      </c>
    </row>
    <row r="121" spans="1:28" x14ac:dyDescent="0.25">
      <c r="A121" s="11">
        <v>821003143</v>
      </c>
      <c r="B121" s="12" t="s">
        <v>532</v>
      </c>
      <c r="C121" s="6" t="s">
        <v>536</v>
      </c>
      <c r="D121" s="6">
        <v>272012</v>
      </c>
      <c r="E121" s="6" t="s">
        <v>658</v>
      </c>
      <c r="F121" s="6" t="s">
        <v>875</v>
      </c>
      <c r="G121" s="6"/>
      <c r="H121" s="13">
        <v>44588.748611111114</v>
      </c>
      <c r="I121" s="13">
        <v>44588.748611111114</v>
      </c>
      <c r="J121" s="6">
        <v>558</v>
      </c>
      <c r="K121" s="7">
        <v>99423</v>
      </c>
      <c r="L121" s="7">
        <v>99423</v>
      </c>
      <c r="M121" s="7" t="s">
        <v>985</v>
      </c>
      <c r="N121" s="7" t="s">
        <v>985</v>
      </c>
      <c r="O121" s="7">
        <v>0</v>
      </c>
      <c r="P121" s="7"/>
      <c r="Q121" s="7"/>
      <c r="R121" s="7">
        <v>0</v>
      </c>
      <c r="S121" s="7">
        <v>0</v>
      </c>
      <c r="T121" s="7">
        <v>0</v>
      </c>
      <c r="U121" s="7">
        <v>0</v>
      </c>
      <c r="V121" s="7">
        <v>0</v>
      </c>
      <c r="W121" s="7">
        <v>0</v>
      </c>
      <c r="X121" s="7">
        <v>0</v>
      </c>
      <c r="Y121" s="7">
        <v>0</v>
      </c>
      <c r="Z121" s="6">
        <v>0</v>
      </c>
      <c r="AA121" s="6">
        <f>VLOOKUP(F121,'[1]ESTADO DE CADA FACTURA'!H$2:AD$216,23,0)</f>
        <v>0</v>
      </c>
      <c r="AB121" s="6">
        <v>0</v>
      </c>
    </row>
    <row r="122" spans="1:28" x14ac:dyDescent="0.25">
      <c r="A122" s="11">
        <v>821003143</v>
      </c>
      <c r="B122" s="12" t="s">
        <v>532</v>
      </c>
      <c r="C122" s="6" t="s">
        <v>536</v>
      </c>
      <c r="D122" s="6">
        <v>272013</v>
      </c>
      <c r="E122" s="6" t="s">
        <v>659</v>
      </c>
      <c r="F122" s="6" t="s">
        <v>876</v>
      </c>
      <c r="G122" s="6"/>
      <c r="H122" s="13">
        <v>44588.748611111114</v>
      </c>
      <c r="I122" s="13">
        <v>44588.748611111114</v>
      </c>
      <c r="J122" s="6">
        <v>558</v>
      </c>
      <c r="K122" s="7">
        <v>239770</v>
      </c>
      <c r="L122" s="7">
        <v>239770</v>
      </c>
      <c r="M122" s="7" t="s">
        <v>985</v>
      </c>
      <c r="N122" s="7" t="s">
        <v>985</v>
      </c>
      <c r="O122" s="7">
        <v>0</v>
      </c>
      <c r="P122" s="7"/>
      <c r="Q122" s="7"/>
      <c r="R122" s="7">
        <v>0</v>
      </c>
      <c r="S122" s="7">
        <v>0</v>
      </c>
      <c r="T122" s="7">
        <v>0</v>
      </c>
      <c r="U122" s="7">
        <v>0</v>
      </c>
      <c r="V122" s="7">
        <v>0</v>
      </c>
      <c r="W122" s="7">
        <v>0</v>
      </c>
      <c r="X122" s="7">
        <v>0</v>
      </c>
      <c r="Y122" s="7">
        <v>0</v>
      </c>
      <c r="Z122" s="6">
        <v>0</v>
      </c>
      <c r="AA122" s="6">
        <f>VLOOKUP(F122,'[1]ESTADO DE CADA FACTURA'!H$2:AD$216,23,0)</f>
        <v>0</v>
      </c>
      <c r="AB122" s="6">
        <v>0</v>
      </c>
    </row>
    <row r="123" spans="1:28" x14ac:dyDescent="0.25">
      <c r="A123" s="11">
        <v>821003143</v>
      </c>
      <c r="B123" s="12" t="s">
        <v>532</v>
      </c>
      <c r="C123" s="6" t="s">
        <v>536</v>
      </c>
      <c r="D123" s="6">
        <v>275068</v>
      </c>
      <c r="E123" s="6" t="s">
        <v>660</v>
      </c>
      <c r="F123" s="6" t="s">
        <v>877</v>
      </c>
      <c r="G123" s="6"/>
      <c r="H123" s="13">
        <v>44595.495138888888</v>
      </c>
      <c r="I123" s="13">
        <v>44595.495138888888</v>
      </c>
      <c r="J123" s="6">
        <v>552</v>
      </c>
      <c r="K123" s="7">
        <v>75134</v>
      </c>
      <c r="L123" s="7">
        <v>75134</v>
      </c>
      <c r="M123" s="7" t="s">
        <v>985</v>
      </c>
      <c r="N123" s="7" t="s">
        <v>985</v>
      </c>
      <c r="O123" s="7">
        <v>0</v>
      </c>
      <c r="P123" s="7"/>
      <c r="Q123" s="7"/>
      <c r="R123" s="7">
        <v>0</v>
      </c>
      <c r="S123" s="7">
        <v>0</v>
      </c>
      <c r="T123" s="7">
        <v>0</v>
      </c>
      <c r="U123" s="7">
        <v>0</v>
      </c>
      <c r="V123" s="7">
        <v>0</v>
      </c>
      <c r="W123" s="7">
        <v>0</v>
      </c>
      <c r="X123" s="7">
        <v>0</v>
      </c>
      <c r="Y123" s="7">
        <v>0</v>
      </c>
      <c r="Z123" s="6">
        <v>0</v>
      </c>
      <c r="AA123" s="6">
        <f>VLOOKUP(F123,'[1]ESTADO DE CADA FACTURA'!H$2:AD$216,23,0)</f>
        <v>0</v>
      </c>
      <c r="AB123" s="6">
        <v>0</v>
      </c>
    </row>
    <row r="124" spans="1:28" x14ac:dyDescent="0.25">
      <c r="A124" s="11">
        <v>821003143</v>
      </c>
      <c r="B124" s="12" t="s">
        <v>532</v>
      </c>
      <c r="C124" s="6" t="s">
        <v>536</v>
      </c>
      <c r="D124" s="6">
        <v>276150</v>
      </c>
      <c r="E124" s="6" t="s">
        <v>661</v>
      </c>
      <c r="F124" s="6" t="s">
        <v>878</v>
      </c>
      <c r="G124" s="6"/>
      <c r="H124" s="13">
        <v>44598.459722222222</v>
      </c>
      <c r="I124" s="13">
        <v>44598.459722222222</v>
      </c>
      <c r="J124" s="6">
        <v>549</v>
      </c>
      <c r="K124" s="7">
        <v>215713</v>
      </c>
      <c r="L124" s="7">
        <v>215713</v>
      </c>
      <c r="M124" s="7" t="s">
        <v>985</v>
      </c>
      <c r="N124" s="7" t="s">
        <v>985</v>
      </c>
      <c r="O124" s="7">
        <v>0</v>
      </c>
      <c r="P124" s="7"/>
      <c r="Q124" s="7"/>
      <c r="R124" s="7">
        <v>0</v>
      </c>
      <c r="S124" s="7">
        <v>0</v>
      </c>
      <c r="T124" s="7">
        <v>0</v>
      </c>
      <c r="U124" s="7">
        <v>0</v>
      </c>
      <c r="V124" s="7">
        <v>0</v>
      </c>
      <c r="W124" s="7">
        <v>0</v>
      </c>
      <c r="X124" s="7">
        <v>0</v>
      </c>
      <c r="Y124" s="7">
        <v>0</v>
      </c>
      <c r="Z124" s="6">
        <v>0</v>
      </c>
      <c r="AA124" s="6">
        <f>VLOOKUP(F124,'[1]ESTADO DE CADA FACTURA'!H$2:AD$216,23,0)</f>
        <v>0</v>
      </c>
      <c r="AB124" s="6">
        <v>0</v>
      </c>
    </row>
    <row r="125" spans="1:28" x14ac:dyDescent="0.25">
      <c r="A125" s="11">
        <v>821003143</v>
      </c>
      <c r="B125" s="12" t="s">
        <v>532</v>
      </c>
      <c r="C125" s="6" t="s">
        <v>536</v>
      </c>
      <c r="D125" s="6">
        <v>277280</v>
      </c>
      <c r="E125" s="6" t="s">
        <v>662</v>
      </c>
      <c r="F125" s="6" t="s">
        <v>879</v>
      </c>
      <c r="G125" s="6"/>
      <c r="H125" s="13">
        <v>44601.077777777777</v>
      </c>
      <c r="I125" s="13">
        <v>44601.077777777777</v>
      </c>
      <c r="J125" s="6">
        <v>546</v>
      </c>
      <c r="K125" s="7">
        <v>76848</v>
      </c>
      <c r="L125" s="7">
        <v>76848</v>
      </c>
      <c r="M125" s="7" t="s">
        <v>985</v>
      </c>
      <c r="N125" s="7" t="s">
        <v>985</v>
      </c>
      <c r="O125" s="7">
        <v>0</v>
      </c>
      <c r="P125" s="7"/>
      <c r="Q125" s="7"/>
      <c r="R125" s="7">
        <v>0</v>
      </c>
      <c r="S125" s="7">
        <v>0</v>
      </c>
      <c r="T125" s="7">
        <v>0</v>
      </c>
      <c r="U125" s="7">
        <v>0</v>
      </c>
      <c r="V125" s="7">
        <v>0</v>
      </c>
      <c r="W125" s="7">
        <v>0</v>
      </c>
      <c r="X125" s="7">
        <v>0</v>
      </c>
      <c r="Y125" s="7">
        <v>0</v>
      </c>
      <c r="Z125" s="6">
        <v>0</v>
      </c>
      <c r="AA125" s="6">
        <f>VLOOKUP(F125,'[1]ESTADO DE CADA FACTURA'!H$2:AD$216,23,0)</f>
        <v>0</v>
      </c>
      <c r="AB125" s="6">
        <v>0</v>
      </c>
    </row>
    <row r="126" spans="1:28" x14ac:dyDescent="0.25">
      <c r="A126" s="11">
        <v>821003143</v>
      </c>
      <c r="B126" s="12" t="s">
        <v>532</v>
      </c>
      <c r="C126" s="6" t="s">
        <v>536</v>
      </c>
      <c r="D126" s="6">
        <v>279482</v>
      </c>
      <c r="E126" s="6" t="s">
        <v>663</v>
      </c>
      <c r="F126" s="6" t="s">
        <v>880</v>
      </c>
      <c r="G126" s="6"/>
      <c r="H126" s="13">
        <v>44605.015972222223</v>
      </c>
      <c r="I126" s="13">
        <v>44605.015972222223</v>
      </c>
      <c r="J126" s="6">
        <v>542</v>
      </c>
      <c r="K126" s="7">
        <v>73137</v>
      </c>
      <c r="L126" s="7">
        <v>73137</v>
      </c>
      <c r="M126" s="7" t="s">
        <v>985</v>
      </c>
      <c r="N126" s="7" t="s">
        <v>985</v>
      </c>
      <c r="O126" s="7">
        <v>0</v>
      </c>
      <c r="P126" s="7"/>
      <c r="Q126" s="7"/>
      <c r="R126" s="7">
        <v>0</v>
      </c>
      <c r="S126" s="7">
        <v>0</v>
      </c>
      <c r="T126" s="7">
        <v>0</v>
      </c>
      <c r="U126" s="7">
        <v>0</v>
      </c>
      <c r="V126" s="7">
        <v>0</v>
      </c>
      <c r="W126" s="7">
        <v>0</v>
      </c>
      <c r="X126" s="7">
        <v>0</v>
      </c>
      <c r="Y126" s="7">
        <v>0</v>
      </c>
      <c r="Z126" s="6">
        <v>0</v>
      </c>
      <c r="AA126" s="6">
        <f>VLOOKUP(F126,'[1]ESTADO DE CADA FACTURA'!H$2:AD$216,23,0)</f>
        <v>0</v>
      </c>
      <c r="AB126" s="6">
        <v>0</v>
      </c>
    </row>
    <row r="127" spans="1:28" x14ac:dyDescent="0.25">
      <c r="A127" s="11">
        <v>821003143</v>
      </c>
      <c r="B127" s="12" t="s">
        <v>532</v>
      </c>
      <c r="C127" s="6" t="s">
        <v>536</v>
      </c>
      <c r="D127" s="6">
        <v>279483</v>
      </c>
      <c r="E127" s="6" t="s">
        <v>664</v>
      </c>
      <c r="F127" s="6" t="s">
        <v>881</v>
      </c>
      <c r="G127" s="6"/>
      <c r="H127" s="13">
        <v>44605.015972222223</v>
      </c>
      <c r="I127" s="13">
        <v>44605.015972222223</v>
      </c>
      <c r="J127" s="6">
        <v>542</v>
      </c>
      <c r="K127" s="7">
        <v>99423</v>
      </c>
      <c r="L127" s="7">
        <v>99423</v>
      </c>
      <c r="M127" s="7" t="s">
        <v>985</v>
      </c>
      <c r="N127" s="7" t="s">
        <v>985</v>
      </c>
      <c r="O127" s="7">
        <v>0</v>
      </c>
      <c r="P127" s="7"/>
      <c r="Q127" s="7"/>
      <c r="R127" s="7">
        <v>0</v>
      </c>
      <c r="S127" s="7">
        <v>0</v>
      </c>
      <c r="T127" s="7">
        <v>0</v>
      </c>
      <c r="U127" s="7">
        <v>0</v>
      </c>
      <c r="V127" s="7">
        <v>0</v>
      </c>
      <c r="W127" s="7">
        <v>0</v>
      </c>
      <c r="X127" s="7">
        <v>0</v>
      </c>
      <c r="Y127" s="7">
        <v>0</v>
      </c>
      <c r="Z127" s="6">
        <v>0</v>
      </c>
      <c r="AA127" s="6">
        <f>VLOOKUP(F127,'[1]ESTADO DE CADA FACTURA'!H$2:AD$216,23,0)</f>
        <v>0</v>
      </c>
      <c r="AB127" s="6">
        <v>0</v>
      </c>
    </row>
    <row r="128" spans="1:28" x14ac:dyDescent="0.25">
      <c r="A128" s="11">
        <v>821003143</v>
      </c>
      <c r="B128" s="12" t="s">
        <v>532</v>
      </c>
      <c r="C128" s="6" t="s">
        <v>536</v>
      </c>
      <c r="D128" s="6">
        <v>282402</v>
      </c>
      <c r="E128" s="6" t="s">
        <v>665</v>
      </c>
      <c r="F128" s="6" t="s">
        <v>882</v>
      </c>
      <c r="G128" s="6"/>
      <c r="H128" s="13">
        <v>44610.492361111108</v>
      </c>
      <c r="I128" s="13">
        <v>44610.492361111108</v>
      </c>
      <c r="J128" s="6">
        <v>537</v>
      </c>
      <c r="K128" s="7">
        <v>40000</v>
      </c>
      <c r="L128" s="7">
        <v>40000</v>
      </c>
      <c r="M128" s="7" t="s">
        <v>985</v>
      </c>
      <c r="N128" s="7" t="s">
        <v>985</v>
      </c>
      <c r="O128" s="7">
        <v>0</v>
      </c>
      <c r="P128" s="7"/>
      <c r="Q128" s="7"/>
      <c r="R128" s="7">
        <v>0</v>
      </c>
      <c r="S128" s="7">
        <v>0</v>
      </c>
      <c r="T128" s="7">
        <v>0</v>
      </c>
      <c r="U128" s="7">
        <v>0</v>
      </c>
      <c r="V128" s="7">
        <v>0</v>
      </c>
      <c r="W128" s="7">
        <v>0</v>
      </c>
      <c r="X128" s="7">
        <v>0</v>
      </c>
      <c r="Y128" s="7">
        <v>0</v>
      </c>
      <c r="Z128" s="6">
        <v>0</v>
      </c>
      <c r="AA128" s="6">
        <f>VLOOKUP(F128,'[1]ESTADO DE CADA FACTURA'!H$2:AD$216,23,0)</f>
        <v>0</v>
      </c>
      <c r="AB128" s="6">
        <v>0</v>
      </c>
    </row>
    <row r="129" spans="1:28" x14ac:dyDescent="0.25">
      <c r="A129" s="11">
        <v>821003143</v>
      </c>
      <c r="B129" s="12" t="s">
        <v>532</v>
      </c>
      <c r="C129" s="6" t="s">
        <v>536</v>
      </c>
      <c r="D129" s="6">
        <v>282920</v>
      </c>
      <c r="E129" s="6" t="s">
        <v>666</v>
      </c>
      <c r="F129" s="6" t="s">
        <v>883</v>
      </c>
      <c r="G129" s="6"/>
      <c r="H129" s="13">
        <v>44611.597222222219</v>
      </c>
      <c r="I129" s="13">
        <v>44611.597222222219</v>
      </c>
      <c r="J129" s="6">
        <v>535</v>
      </c>
      <c r="K129" s="7">
        <v>57667</v>
      </c>
      <c r="L129" s="7">
        <v>57667</v>
      </c>
      <c r="M129" s="7" t="s">
        <v>985</v>
      </c>
      <c r="N129" s="7" t="s">
        <v>985</v>
      </c>
      <c r="O129" s="7">
        <v>0</v>
      </c>
      <c r="P129" s="7"/>
      <c r="Q129" s="7"/>
      <c r="R129" s="7">
        <v>0</v>
      </c>
      <c r="S129" s="7">
        <v>0</v>
      </c>
      <c r="T129" s="7">
        <v>0</v>
      </c>
      <c r="U129" s="7">
        <v>0</v>
      </c>
      <c r="V129" s="7">
        <v>0</v>
      </c>
      <c r="W129" s="7">
        <v>0</v>
      </c>
      <c r="X129" s="7">
        <v>0</v>
      </c>
      <c r="Y129" s="7">
        <v>0</v>
      </c>
      <c r="Z129" s="6">
        <v>0</v>
      </c>
      <c r="AA129" s="6">
        <f>VLOOKUP(F129,'[1]ESTADO DE CADA FACTURA'!H$2:AD$216,23,0)</f>
        <v>0</v>
      </c>
      <c r="AB129" s="6">
        <v>0</v>
      </c>
    </row>
    <row r="130" spans="1:28" x14ac:dyDescent="0.25">
      <c r="A130" s="11">
        <v>821003143</v>
      </c>
      <c r="B130" s="12" t="s">
        <v>532</v>
      </c>
      <c r="C130" s="6" t="s">
        <v>536</v>
      </c>
      <c r="D130" s="6">
        <v>286040</v>
      </c>
      <c r="E130" s="6" t="s">
        <v>667</v>
      </c>
      <c r="F130" s="6" t="s">
        <v>884</v>
      </c>
      <c r="G130" s="6"/>
      <c r="H130" s="13">
        <v>44617.724999999999</v>
      </c>
      <c r="I130" s="13">
        <v>44617.724999999999</v>
      </c>
      <c r="J130" s="6">
        <v>529</v>
      </c>
      <c r="K130" s="7">
        <v>29000</v>
      </c>
      <c r="L130" s="7">
        <v>29000</v>
      </c>
      <c r="M130" s="7" t="s">
        <v>985</v>
      </c>
      <c r="N130" s="7" t="s">
        <v>985</v>
      </c>
      <c r="O130" s="7">
        <v>0</v>
      </c>
      <c r="P130" s="7"/>
      <c r="Q130" s="7"/>
      <c r="R130" s="7">
        <v>0</v>
      </c>
      <c r="S130" s="7">
        <v>0</v>
      </c>
      <c r="T130" s="7">
        <v>0</v>
      </c>
      <c r="U130" s="7">
        <v>0</v>
      </c>
      <c r="V130" s="7">
        <v>0</v>
      </c>
      <c r="W130" s="7">
        <v>0</v>
      </c>
      <c r="X130" s="7">
        <v>0</v>
      </c>
      <c r="Y130" s="7">
        <v>0</v>
      </c>
      <c r="Z130" s="6">
        <v>0</v>
      </c>
      <c r="AA130" s="6">
        <f>VLOOKUP(F130,'[1]ESTADO DE CADA FACTURA'!H$2:AD$216,23,0)</f>
        <v>0</v>
      </c>
      <c r="AB130" s="6">
        <v>0</v>
      </c>
    </row>
    <row r="131" spans="1:28" x14ac:dyDescent="0.25">
      <c r="A131" s="11">
        <v>821003143</v>
      </c>
      <c r="B131" s="12" t="s">
        <v>532</v>
      </c>
      <c r="C131" s="6" t="s">
        <v>536</v>
      </c>
      <c r="D131" s="6">
        <v>286576</v>
      </c>
      <c r="E131" s="6" t="s">
        <v>668</v>
      </c>
      <c r="F131" s="6" t="s">
        <v>885</v>
      </c>
      <c r="G131" s="6"/>
      <c r="H131" s="13">
        <v>44620.365972222222</v>
      </c>
      <c r="I131" s="13">
        <v>44620.365972222222</v>
      </c>
      <c r="J131" s="6">
        <v>527</v>
      </c>
      <c r="K131" s="7">
        <v>56000</v>
      </c>
      <c r="L131" s="7">
        <v>56000</v>
      </c>
      <c r="M131" s="7" t="s">
        <v>985</v>
      </c>
      <c r="N131" s="7" t="s">
        <v>985</v>
      </c>
      <c r="O131" s="7">
        <v>0</v>
      </c>
      <c r="P131" s="7"/>
      <c r="Q131" s="7"/>
      <c r="R131" s="7">
        <v>0</v>
      </c>
      <c r="S131" s="7">
        <v>0</v>
      </c>
      <c r="T131" s="7">
        <v>0</v>
      </c>
      <c r="U131" s="7">
        <v>0</v>
      </c>
      <c r="V131" s="7">
        <v>0</v>
      </c>
      <c r="W131" s="7">
        <v>0</v>
      </c>
      <c r="X131" s="7">
        <v>0</v>
      </c>
      <c r="Y131" s="7">
        <v>0</v>
      </c>
      <c r="Z131" s="6">
        <v>0</v>
      </c>
      <c r="AA131" s="6">
        <f>VLOOKUP(F131,'[1]ESTADO DE CADA FACTURA'!H$2:AD$216,23,0)</f>
        <v>0</v>
      </c>
      <c r="AB131" s="6">
        <v>0</v>
      </c>
    </row>
    <row r="132" spans="1:28" x14ac:dyDescent="0.25">
      <c r="A132" s="11">
        <v>821003143</v>
      </c>
      <c r="B132" s="12" t="s">
        <v>532</v>
      </c>
      <c r="C132" s="6" t="s">
        <v>536</v>
      </c>
      <c r="D132" s="6">
        <v>295560</v>
      </c>
      <c r="E132" s="6" t="s">
        <v>669</v>
      </c>
      <c r="F132" s="6" t="s">
        <v>886</v>
      </c>
      <c r="G132" s="6"/>
      <c r="H132" s="13">
        <v>44637.522916666669</v>
      </c>
      <c r="I132" s="13">
        <v>44637.522916666669</v>
      </c>
      <c r="J132" s="6">
        <v>509</v>
      </c>
      <c r="K132" s="7">
        <v>182509</v>
      </c>
      <c r="L132" s="7">
        <v>182509</v>
      </c>
      <c r="M132" s="7" t="s">
        <v>985</v>
      </c>
      <c r="N132" s="7" t="s">
        <v>985</v>
      </c>
      <c r="O132" s="7">
        <v>0</v>
      </c>
      <c r="P132" s="7"/>
      <c r="Q132" s="7"/>
      <c r="R132" s="7">
        <v>0</v>
      </c>
      <c r="S132" s="7">
        <v>0</v>
      </c>
      <c r="T132" s="7">
        <v>0</v>
      </c>
      <c r="U132" s="7">
        <v>0</v>
      </c>
      <c r="V132" s="7">
        <v>0</v>
      </c>
      <c r="W132" s="7">
        <v>0</v>
      </c>
      <c r="X132" s="7">
        <v>0</v>
      </c>
      <c r="Y132" s="7">
        <v>0</v>
      </c>
      <c r="Z132" s="6">
        <v>0</v>
      </c>
      <c r="AA132" s="6">
        <f>VLOOKUP(F132,'[1]ESTADO DE CADA FACTURA'!H$2:AD$216,23,0)</f>
        <v>0</v>
      </c>
      <c r="AB132" s="6">
        <v>0</v>
      </c>
    </row>
    <row r="133" spans="1:28" x14ac:dyDescent="0.25">
      <c r="A133" s="11">
        <v>821003143</v>
      </c>
      <c r="B133" s="12" t="s">
        <v>532</v>
      </c>
      <c r="C133" s="6" t="s">
        <v>536</v>
      </c>
      <c r="D133" s="6">
        <v>296202</v>
      </c>
      <c r="E133" s="6" t="s">
        <v>670</v>
      </c>
      <c r="F133" s="6" t="s">
        <v>887</v>
      </c>
      <c r="G133" s="6"/>
      <c r="H133" s="13">
        <v>44638.573611111111</v>
      </c>
      <c r="I133" s="13">
        <v>44638.573611111111</v>
      </c>
      <c r="J133" s="6">
        <v>508</v>
      </c>
      <c r="K133" s="7">
        <v>150060</v>
      </c>
      <c r="L133" s="7">
        <v>150060</v>
      </c>
      <c r="M133" s="7" t="s">
        <v>985</v>
      </c>
      <c r="N133" s="7" t="s">
        <v>985</v>
      </c>
      <c r="O133" s="7">
        <v>0</v>
      </c>
      <c r="P133" s="7"/>
      <c r="Q133" s="7"/>
      <c r="R133" s="7">
        <v>0</v>
      </c>
      <c r="S133" s="7">
        <v>0</v>
      </c>
      <c r="T133" s="7">
        <v>0</v>
      </c>
      <c r="U133" s="7">
        <v>0</v>
      </c>
      <c r="V133" s="7">
        <v>0</v>
      </c>
      <c r="W133" s="7">
        <v>0</v>
      </c>
      <c r="X133" s="7">
        <v>0</v>
      </c>
      <c r="Y133" s="7">
        <v>0</v>
      </c>
      <c r="Z133" s="6">
        <v>0</v>
      </c>
      <c r="AA133" s="6">
        <f>VLOOKUP(F133,'[1]ESTADO DE CADA FACTURA'!H$2:AD$216,23,0)</f>
        <v>0</v>
      </c>
      <c r="AB133" s="6">
        <v>0</v>
      </c>
    </row>
    <row r="134" spans="1:28" x14ac:dyDescent="0.25">
      <c r="A134" s="11">
        <v>821003143</v>
      </c>
      <c r="B134" s="12" t="s">
        <v>532</v>
      </c>
      <c r="C134" s="6" t="s">
        <v>536</v>
      </c>
      <c r="D134" s="6">
        <v>299961</v>
      </c>
      <c r="E134" s="6" t="s">
        <v>671</v>
      </c>
      <c r="F134" s="6" t="s">
        <v>888</v>
      </c>
      <c r="G134" s="6"/>
      <c r="H134" s="13">
        <v>44646.176388888889</v>
      </c>
      <c r="I134" s="13">
        <v>44646.176388888889</v>
      </c>
      <c r="J134" s="6">
        <v>501</v>
      </c>
      <c r="K134" s="7">
        <v>259239</v>
      </c>
      <c r="L134" s="7">
        <v>259239</v>
      </c>
      <c r="M134" s="7" t="s">
        <v>985</v>
      </c>
      <c r="N134" s="7" t="s">
        <v>985</v>
      </c>
      <c r="O134" s="7">
        <v>0</v>
      </c>
      <c r="P134" s="7"/>
      <c r="Q134" s="7"/>
      <c r="R134" s="7">
        <v>0</v>
      </c>
      <c r="S134" s="7">
        <v>0</v>
      </c>
      <c r="T134" s="7">
        <v>0</v>
      </c>
      <c r="U134" s="7">
        <v>0</v>
      </c>
      <c r="V134" s="7">
        <v>0</v>
      </c>
      <c r="W134" s="7">
        <v>0</v>
      </c>
      <c r="X134" s="7">
        <v>0</v>
      </c>
      <c r="Y134" s="7">
        <v>0</v>
      </c>
      <c r="Z134" s="6">
        <v>0</v>
      </c>
      <c r="AA134" s="6">
        <f>VLOOKUP(F134,'[1]ESTADO DE CADA FACTURA'!H$2:AD$216,23,0)</f>
        <v>0</v>
      </c>
      <c r="AB134" s="6">
        <v>0</v>
      </c>
    </row>
    <row r="135" spans="1:28" x14ac:dyDescent="0.25">
      <c r="A135" s="11">
        <v>821003143</v>
      </c>
      <c r="B135" s="12" t="s">
        <v>532</v>
      </c>
      <c r="C135" s="6" t="s">
        <v>536</v>
      </c>
      <c r="D135" s="6">
        <v>305613</v>
      </c>
      <c r="E135" s="6" t="s">
        <v>672</v>
      </c>
      <c r="F135" s="6" t="s">
        <v>889</v>
      </c>
      <c r="G135" s="6"/>
      <c r="H135" s="13">
        <v>44656.720833333333</v>
      </c>
      <c r="I135" s="13">
        <v>44656.720833333333</v>
      </c>
      <c r="J135" s="6">
        <v>490</v>
      </c>
      <c r="K135" s="7">
        <v>6000</v>
      </c>
      <c r="L135" s="7">
        <v>6000</v>
      </c>
      <c r="M135" s="7" t="s">
        <v>985</v>
      </c>
      <c r="N135" s="7" t="s">
        <v>985</v>
      </c>
      <c r="O135" s="7">
        <v>0</v>
      </c>
      <c r="P135" s="7"/>
      <c r="Q135" s="7"/>
      <c r="R135" s="7">
        <v>0</v>
      </c>
      <c r="S135" s="7">
        <v>0</v>
      </c>
      <c r="T135" s="7">
        <v>0</v>
      </c>
      <c r="U135" s="7">
        <v>0</v>
      </c>
      <c r="V135" s="7">
        <v>0</v>
      </c>
      <c r="W135" s="7">
        <v>0</v>
      </c>
      <c r="X135" s="7">
        <v>0</v>
      </c>
      <c r="Y135" s="7">
        <v>0</v>
      </c>
      <c r="Z135" s="6">
        <v>0</v>
      </c>
      <c r="AA135" s="6">
        <f>VLOOKUP(F135,'[1]ESTADO DE CADA FACTURA'!H$2:AD$216,23,0)</f>
        <v>0</v>
      </c>
      <c r="AB135" s="6">
        <v>0</v>
      </c>
    </row>
    <row r="136" spans="1:28" x14ac:dyDescent="0.25">
      <c r="A136" s="11">
        <v>821003143</v>
      </c>
      <c r="B136" s="12" t="s">
        <v>532</v>
      </c>
      <c r="C136" s="6" t="s">
        <v>536</v>
      </c>
      <c r="D136" s="6">
        <v>305793</v>
      </c>
      <c r="E136" s="6" t="s">
        <v>673</v>
      </c>
      <c r="F136" s="6" t="s">
        <v>890</v>
      </c>
      <c r="G136" s="6"/>
      <c r="H136" s="13">
        <v>44657.349305555559</v>
      </c>
      <c r="I136" s="13">
        <v>44657.349305555559</v>
      </c>
      <c r="J136" s="6">
        <v>490</v>
      </c>
      <c r="K136" s="7">
        <v>6000</v>
      </c>
      <c r="L136" s="7">
        <v>6000</v>
      </c>
      <c r="M136" s="7" t="s">
        <v>985</v>
      </c>
      <c r="N136" s="7" t="s">
        <v>985</v>
      </c>
      <c r="O136" s="7">
        <v>0</v>
      </c>
      <c r="P136" s="7"/>
      <c r="Q136" s="7"/>
      <c r="R136" s="7">
        <v>0</v>
      </c>
      <c r="S136" s="7">
        <v>0</v>
      </c>
      <c r="T136" s="7">
        <v>0</v>
      </c>
      <c r="U136" s="7">
        <v>0</v>
      </c>
      <c r="V136" s="7">
        <v>0</v>
      </c>
      <c r="W136" s="7">
        <v>0</v>
      </c>
      <c r="X136" s="7">
        <v>0</v>
      </c>
      <c r="Y136" s="7">
        <v>0</v>
      </c>
      <c r="Z136" s="6">
        <v>0</v>
      </c>
      <c r="AA136" s="6">
        <f>VLOOKUP(F136,'[1]ESTADO DE CADA FACTURA'!H$2:AD$216,23,0)</f>
        <v>0</v>
      </c>
      <c r="AB136" s="6">
        <v>0</v>
      </c>
    </row>
    <row r="137" spans="1:28" x14ac:dyDescent="0.25">
      <c r="A137" s="11">
        <v>821003143</v>
      </c>
      <c r="B137" s="12" t="s">
        <v>532</v>
      </c>
      <c r="C137" s="6" t="s">
        <v>536</v>
      </c>
      <c r="D137" s="6">
        <v>305937</v>
      </c>
      <c r="E137" s="6" t="s">
        <v>674</v>
      </c>
      <c r="F137" s="6" t="s">
        <v>891</v>
      </c>
      <c r="G137" s="6"/>
      <c r="H137" s="13">
        <v>44657.422222222223</v>
      </c>
      <c r="I137" s="13">
        <v>44657.422222222223</v>
      </c>
      <c r="J137" s="6">
        <v>490</v>
      </c>
      <c r="K137" s="7">
        <v>48000</v>
      </c>
      <c r="L137" s="7">
        <v>48000</v>
      </c>
      <c r="M137" s="7" t="s">
        <v>985</v>
      </c>
      <c r="N137" s="7" t="s">
        <v>985</v>
      </c>
      <c r="O137" s="7">
        <v>0</v>
      </c>
      <c r="P137" s="7"/>
      <c r="Q137" s="7"/>
      <c r="R137" s="7">
        <v>0</v>
      </c>
      <c r="S137" s="7">
        <v>0</v>
      </c>
      <c r="T137" s="7">
        <v>0</v>
      </c>
      <c r="U137" s="7">
        <v>0</v>
      </c>
      <c r="V137" s="7">
        <v>0</v>
      </c>
      <c r="W137" s="7">
        <v>0</v>
      </c>
      <c r="X137" s="7">
        <v>0</v>
      </c>
      <c r="Y137" s="7">
        <v>0</v>
      </c>
      <c r="Z137" s="6">
        <v>0</v>
      </c>
      <c r="AA137" s="6">
        <f>VLOOKUP(F137,'[1]ESTADO DE CADA FACTURA'!H$2:AD$216,23,0)</f>
        <v>0</v>
      </c>
      <c r="AB137" s="6">
        <v>0</v>
      </c>
    </row>
    <row r="138" spans="1:28" x14ac:dyDescent="0.25">
      <c r="A138" s="11">
        <v>821003143</v>
      </c>
      <c r="B138" s="12" t="s">
        <v>532</v>
      </c>
      <c r="C138" s="6" t="s">
        <v>536</v>
      </c>
      <c r="D138" s="6">
        <v>306622</v>
      </c>
      <c r="E138" s="6" t="s">
        <v>675</v>
      </c>
      <c r="F138" s="6" t="s">
        <v>892</v>
      </c>
      <c r="G138" s="6"/>
      <c r="H138" s="13">
        <v>44658.422222222223</v>
      </c>
      <c r="I138" s="13">
        <v>44658.422222222223</v>
      </c>
      <c r="J138" s="6">
        <v>489</v>
      </c>
      <c r="K138" s="7">
        <v>6000</v>
      </c>
      <c r="L138" s="7">
        <v>6000</v>
      </c>
      <c r="M138" s="7" t="s">
        <v>985</v>
      </c>
      <c r="N138" s="7" t="s">
        <v>985</v>
      </c>
      <c r="O138" s="7">
        <v>0</v>
      </c>
      <c r="P138" s="7"/>
      <c r="Q138" s="7"/>
      <c r="R138" s="7">
        <v>0</v>
      </c>
      <c r="S138" s="7">
        <v>0</v>
      </c>
      <c r="T138" s="7">
        <v>0</v>
      </c>
      <c r="U138" s="7">
        <v>0</v>
      </c>
      <c r="V138" s="7">
        <v>0</v>
      </c>
      <c r="W138" s="7">
        <v>0</v>
      </c>
      <c r="X138" s="7">
        <v>0</v>
      </c>
      <c r="Y138" s="7">
        <v>0</v>
      </c>
      <c r="Z138" s="6">
        <v>0</v>
      </c>
      <c r="AA138" s="6">
        <f>VLOOKUP(F138,'[1]ESTADO DE CADA FACTURA'!H$2:AD$216,23,0)</f>
        <v>0</v>
      </c>
      <c r="AB138" s="6">
        <v>0</v>
      </c>
    </row>
    <row r="139" spans="1:28" x14ac:dyDescent="0.25">
      <c r="A139" s="11">
        <v>821003143</v>
      </c>
      <c r="B139" s="12" t="s">
        <v>532</v>
      </c>
      <c r="C139" s="6" t="s">
        <v>536</v>
      </c>
      <c r="D139" s="6">
        <v>306807</v>
      </c>
      <c r="E139" s="6" t="s">
        <v>676</v>
      </c>
      <c r="F139" s="6" t="s">
        <v>893</v>
      </c>
      <c r="G139" s="6"/>
      <c r="H139" s="13">
        <v>44658.604166666664</v>
      </c>
      <c r="I139" s="13">
        <v>44658.604166666664</v>
      </c>
      <c r="J139" s="6">
        <v>488</v>
      </c>
      <c r="K139" s="7">
        <v>12000</v>
      </c>
      <c r="L139" s="7">
        <v>12000</v>
      </c>
      <c r="M139" s="7" t="s">
        <v>985</v>
      </c>
      <c r="N139" s="7" t="s">
        <v>985</v>
      </c>
      <c r="O139" s="7">
        <v>0</v>
      </c>
      <c r="P139" s="7"/>
      <c r="Q139" s="7"/>
      <c r="R139" s="7">
        <v>0</v>
      </c>
      <c r="S139" s="7">
        <v>0</v>
      </c>
      <c r="T139" s="7">
        <v>0</v>
      </c>
      <c r="U139" s="7">
        <v>0</v>
      </c>
      <c r="V139" s="7">
        <v>0</v>
      </c>
      <c r="W139" s="7">
        <v>0</v>
      </c>
      <c r="X139" s="7">
        <v>0</v>
      </c>
      <c r="Y139" s="7">
        <v>0</v>
      </c>
      <c r="Z139" s="6">
        <v>0</v>
      </c>
      <c r="AA139" s="6">
        <f>VLOOKUP(F139,'[1]ESTADO DE CADA FACTURA'!H$2:AD$216,23,0)</f>
        <v>0</v>
      </c>
      <c r="AB139" s="6">
        <v>0</v>
      </c>
    </row>
    <row r="140" spans="1:28" x14ac:dyDescent="0.25">
      <c r="A140" s="11">
        <v>821003143</v>
      </c>
      <c r="B140" s="12" t="s">
        <v>532</v>
      </c>
      <c r="C140" s="6" t="s">
        <v>536</v>
      </c>
      <c r="D140" s="6">
        <v>310613</v>
      </c>
      <c r="E140" s="6" t="s">
        <v>677</v>
      </c>
      <c r="F140" s="6" t="s">
        <v>894</v>
      </c>
      <c r="G140" s="6"/>
      <c r="H140" s="13">
        <v>44669.383333333331</v>
      </c>
      <c r="I140" s="13">
        <v>44669.383333333331</v>
      </c>
      <c r="J140" s="6">
        <v>478</v>
      </c>
      <c r="K140" s="7">
        <v>12333</v>
      </c>
      <c r="L140" s="7">
        <v>12333</v>
      </c>
      <c r="M140" s="7" t="s">
        <v>985</v>
      </c>
      <c r="N140" s="7" t="s">
        <v>985</v>
      </c>
      <c r="O140" s="7">
        <v>0</v>
      </c>
      <c r="P140" s="7"/>
      <c r="Q140" s="7"/>
      <c r="R140" s="7">
        <v>0</v>
      </c>
      <c r="S140" s="7">
        <v>0</v>
      </c>
      <c r="T140" s="7">
        <v>0</v>
      </c>
      <c r="U140" s="7">
        <v>0</v>
      </c>
      <c r="V140" s="7">
        <v>0</v>
      </c>
      <c r="W140" s="7">
        <v>0</v>
      </c>
      <c r="X140" s="7">
        <v>0</v>
      </c>
      <c r="Y140" s="7">
        <v>0</v>
      </c>
      <c r="Z140" s="6">
        <v>0</v>
      </c>
      <c r="AA140" s="6">
        <f>VLOOKUP(F140,'[1]ESTADO DE CADA FACTURA'!H$2:AD$216,23,0)</f>
        <v>0</v>
      </c>
      <c r="AB140" s="6">
        <v>0</v>
      </c>
    </row>
    <row r="141" spans="1:28" x14ac:dyDescent="0.25">
      <c r="A141" s="11">
        <v>821003143</v>
      </c>
      <c r="B141" s="12" t="s">
        <v>532</v>
      </c>
      <c r="C141" s="6" t="s">
        <v>536</v>
      </c>
      <c r="D141" s="6">
        <v>312254</v>
      </c>
      <c r="E141" s="6" t="s">
        <v>678</v>
      </c>
      <c r="F141" s="6" t="s">
        <v>895</v>
      </c>
      <c r="G141" s="6"/>
      <c r="H141" s="13">
        <v>44671.670138888891</v>
      </c>
      <c r="I141" s="13">
        <v>44671.670138888891</v>
      </c>
      <c r="J141" s="6">
        <v>475</v>
      </c>
      <c r="K141" s="7">
        <v>40000</v>
      </c>
      <c r="L141" s="7">
        <v>40000</v>
      </c>
      <c r="M141" s="7" t="s">
        <v>985</v>
      </c>
      <c r="N141" s="7" t="s">
        <v>985</v>
      </c>
      <c r="O141" s="7">
        <v>0</v>
      </c>
      <c r="P141" s="7"/>
      <c r="Q141" s="7"/>
      <c r="R141" s="7">
        <v>0</v>
      </c>
      <c r="S141" s="7">
        <v>0</v>
      </c>
      <c r="T141" s="7">
        <v>0</v>
      </c>
      <c r="U141" s="7">
        <v>0</v>
      </c>
      <c r="V141" s="7">
        <v>0</v>
      </c>
      <c r="W141" s="7">
        <v>0</v>
      </c>
      <c r="X141" s="7">
        <v>0</v>
      </c>
      <c r="Y141" s="7">
        <v>0</v>
      </c>
      <c r="Z141" s="6">
        <v>0</v>
      </c>
      <c r="AA141" s="6">
        <f>VLOOKUP(F141,'[1]ESTADO DE CADA FACTURA'!H$2:AD$216,23,0)</f>
        <v>0</v>
      </c>
      <c r="AB141" s="6">
        <v>0</v>
      </c>
    </row>
    <row r="142" spans="1:28" x14ac:dyDescent="0.25">
      <c r="A142" s="11">
        <v>821003143</v>
      </c>
      <c r="B142" s="12" t="s">
        <v>532</v>
      </c>
      <c r="C142" s="6" t="s">
        <v>536</v>
      </c>
      <c r="D142" s="6">
        <v>312996</v>
      </c>
      <c r="E142" s="6" t="s">
        <v>679</v>
      </c>
      <c r="F142" s="6" t="s">
        <v>896</v>
      </c>
      <c r="G142" s="6"/>
      <c r="H142" s="13">
        <v>44673.30972222222</v>
      </c>
      <c r="I142" s="13">
        <v>44673.30972222222</v>
      </c>
      <c r="J142" s="6">
        <v>474</v>
      </c>
      <c r="K142" s="7">
        <v>40000</v>
      </c>
      <c r="L142" s="7">
        <v>40000</v>
      </c>
      <c r="M142" s="7" t="s">
        <v>985</v>
      </c>
      <c r="N142" s="7" t="s">
        <v>985</v>
      </c>
      <c r="O142" s="7">
        <v>0</v>
      </c>
      <c r="P142" s="7"/>
      <c r="Q142" s="7"/>
      <c r="R142" s="7">
        <v>0</v>
      </c>
      <c r="S142" s="7">
        <v>0</v>
      </c>
      <c r="T142" s="7">
        <v>0</v>
      </c>
      <c r="U142" s="7">
        <v>0</v>
      </c>
      <c r="V142" s="7">
        <v>0</v>
      </c>
      <c r="W142" s="7">
        <v>0</v>
      </c>
      <c r="X142" s="7">
        <v>0</v>
      </c>
      <c r="Y142" s="7">
        <v>0</v>
      </c>
      <c r="Z142" s="6">
        <v>0</v>
      </c>
      <c r="AA142" s="6">
        <f>VLOOKUP(F142,'[1]ESTADO DE CADA FACTURA'!H$2:AD$216,23,0)</f>
        <v>0</v>
      </c>
      <c r="AB142" s="6">
        <v>0</v>
      </c>
    </row>
    <row r="143" spans="1:28" x14ac:dyDescent="0.25">
      <c r="A143" s="11">
        <v>821003143</v>
      </c>
      <c r="B143" s="12" t="s">
        <v>532</v>
      </c>
      <c r="C143" s="6" t="s">
        <v>536</v>
      </c>
      <c r="D143" s="6">
        <v>313136</v>
      </c>
      <c r="E143" s="6" t="s">
        <v>680</v>
      </c>
      <c r="F143" s="6" t="s">
        <v>897</v>
      </c>
      <c r="G143" s="6"/>
      <c r="H143" s="13">
        <v>44673.409722222219</v>
      </c>
      <c r="I143" s="13">
        <v>44673.409722222219</v>
      </c>
      <c r="J143" s="6">
        <v>474</v>
      </c>
      <c r="K143" s="7">
        <v>27333</v>
      </c>
      <c r="L143" s="7">
        <v>27333</v>
      </c>
      <c r="M143" s="7" t="s">
        <v>985</v>
      </c>
      <c r="N143" s="7" t="s">
        <v>985</v>
      </c>
      <c r="O143" s="7">
        <v>0</v>
      </c>
      <c r="P143" s="7"/>
      <c r="Q143" s="7"/>
      <c r="R143" s="7">
        <v>0</v>
      </c>
      <c r="S143" s="7">
        <v>0</v>
      </c>
      <c r="T143" s="7">
        <v>0</v>
      </c>
      <c r="U143" s="7">
        <v>0</v>
      </c>
      <c r="V143" s="7">
        <v>0</v>
      </c>
      <c r="W143" s="7">
        <v>0</v>
      </c>
      <c r="X143" s="7">
        <v>0</v>
      </c>
      <c r="Y143" s="7">
        <v>0</v>
      </c>
      <c r="Z143" s="6">
        <v>0</v>
      </c>
      <c r="AA143" s="6">
        <f>VLOOKUP(F143,'[1]ESTADO DE CADA FACTURA'!H$2:AD$216,23,0)</f>
        <v>0</v>
      </c>
      <c r="AB143" s="6">
        <v>0</v>
      </c>
    </row>
    <row r="144" spans="1:28" x14ac:dyDescent="0.25">
      <c r="A144" s="11">
        <v>821003143</v>
      </c>
      <c r="B144" s="12" t="s">
        <v>532</v>
      </c>
      <c r="C144" s="6" t="s">
        <v>536</v>
      </c>
      <c r="D144" s="6">
        <v>313941</v>
      </c>
      <c r="E144" s="6" t="s">
        <v>681</v>
      </c>
      <c r="F144" s="6" t="s">
        <v>898</v>
      </c>
      <c r="G144" s="6"/>
      <c r="H144" s="13">
        <v>44675.697222222225</v>
      </c>
      <c r="I144" s="13">
        <v>44675.697222222225</v>
      </c>
      <c r="J144" s="6">
        <v>471</v>
      </c>
      <c r="K144" s="7">
        <v>181819</v>
      </c>
      <c r="L144" s="7">
        <v>181819</v>
      </c>
      <c r="M144" s="7" t="s">
        <v>985</v>
      </c>
      <c r="N144" s="7" t="s">
        <v>985</v>
      </c>
      <c r="O144" s="7">
        <v>0</v>
      </c>
      <c r="P144" s="7"/>
      <c r="Q144" s="7"/>
      <c r="R144" s="7">
        <v>0</v>
      </c>
      <c r="S144" s="7">
        <v>0</v>
      </c>
      <c r="T144" s="7">
        <v>0</v>
      </c>
      <c r="U144" s="7">
        <v>0</v>
      </c>
      <c r="V144" s="7">
        <v>0</v>
      </c>
      <c r="W144" s="7">
        <v>0</v>
      </c>
      <c r="X144" s="7">
        <v>0</v>
      </c>
      <c r="Y144" s="7">
        <v>0</v>
      </c>
      <c r="Z144" s="6">
        <v>0</v>
      </c>
      <c r="AA144" s="6">
        <f>VLOOKUP(F144,'[1]ESTADO DE CADA FACTURA'!H$2:AD$216,23,0)</f>
        <v>0</v>
      </c>
      <c r="AB144" s="6">
        <v>0</v>
      </c>
    </row>
    <row r="145" spans="1:28" x14ac:dyDescent="0.25">
      <c r="A145" s="11">
        <v>821003143</v>
      </c>
      <c r="B145" s="12" t="s">
        <v>532</v>
      </c>
      <c r="C145" s="6" t="s">
        <v>536</v>
      </c>
      <c r="D145" s="6">
        <v>314051</v>
      </c>
      <c r="E145" s="6" t="s">
        <v>682</v>
      </c>
      <c r="F145" s="6" t="s">
        <v>899</v>
      </c>
      <c r="G145" s="6"/>
      <c r="H145" s="13">
        <v>44676.331944444442</v>
      </c>
      <c r="I145" s="13">
        <v>44676.331944444442</v>
      </c>
      <c r="J145" s="6">
        <v>471</v>
      </c>
      <c r="K145" s="7">
        <v>179333</v>
      </c>
      <c r="L145" s="7">
        <v>179333</v>
      </c>
      <c r="M145" s="7" t="s">
        <v>985</v>
      </c>
      <c r="N145" s="7" t="s">
        <v>985</v>
      </c>
      <c r="O145" s="7">
        <v>0</v>
      </c>
      <c r="P145" s="7"/>
      <c r="Q145" s="7"/>
      <c r="R145" s="7">
        <v>0</v>
      </c>
      <c r="S145" s="7">
        <v>0</v>
      </c>
      <c r="T145" s="7">
        <v>0</v>
      </c>
      <c r="U145" s="7">
        <v>0</v>
      </c>
      <c r="V145" s="7">
        <v>0</v>
      </c>
      <c r="W145" s="7">
        <v>0</v>
      </c>
      <c r="X145" s="7">
        <v>0</v>
      </c>
      <c r="Y145" s="7">
        <v>0</v>
      </c>
      <c r="Z145" s="6">
        <v>0</v>
      </c>
      <c r="AA145" s="6">
        <f>VLOOKUP(F145,'[1]ESTADO DE CADA FACTURA'!H$2:AD$216,23,0)</f>
        <v>0</v>
      </c>
      <c r="AB145" s="6">
        <v>0</v>
      </c>
    </row>
    <row r="146" spans="1:28" x14ac:dyDescent="0.25">
      <c r="A146" s="11">
        <v>821003143</v>
      </c>
      <c r="B146" s="12" t="s">
        <v>532</v>
      </c>
      <c r="C146" s="6" t="s">
        <v>536</v>
      </c>
      <c r="D146" s="6">
        <v>314639</v>
      </c>
      <c r="E146" s="6" t="s">
        <v>683</v>
      </c>
      <c r="F146" s="6" t="s">
        <v>900</v>
      </c>
      <c r="G146" s="6"/>
      <c r="H146" s="13">
        <v>44677.292361111111</v>
      </c>
      <c r="I146" s="13">
        <v>44677.292361111111</v>
      </c>
      <c r="J146" s="6">
        <v>470</v>
      </c>
      <c r="K146" s="7">
        <v>572668</v>
      </c>
      <c r="L146" s="7">
        <v>572668</v>
      </c>
      <c r="M146" s="7" t="s">
        <v>985</v>
      </c>
      <c r="N146" s="7" t="s">
        <v>985</v>
      </c>
      <c r="O146" s="7">
        <v>0</v>
      </c>
      <c r="P146" s="7"/>
      <c r="Q146" s="7"/>
      <c r="R146" s="7">
        <v>0</v>
      </c>
      <c r="S146" s="7">
        <v>0</v>
      </c>
      <c r="T146" s="7">
        <v>0</v>
      </c>
      <c r="U146" s="7">
        <v>0</v>
      </c>
      <c r="V146" s="7">
        <v>0</v>
      </c>
      <c r="W146" s="7">
        <v>0</v>
      </c>
      <c r="X146" s="7">
        <v>0</v>
      </c>
      <c r="Y146" s="7">
        <v>0</v>
      </c>
      <c r="Z146" s="6">
        <v>0</v>
      </c>
      <c r="AA146" s="6">
        <f>VLOOKUP(F146,'[1]ESTADO DE CADA FACTURA'!H$2:AD$216,23,0)</f>
        <v>0</v>
      </c>
      <c r="AB146" s="6">
        <v>0</v>
      </c>
    </row>
    <row r="147" spans="1:28" x14ac:dyDescent="0.25">
      <c r="A147" s="11">
        <v>821003143</v>
      </c>
      <c r="B147" s="12" t="s">
        <v>532</v>
      </c>
      <c r="C147" s="6" t="s">
        <v>536</v>
      </c>
      <c r="D147" s="6">
        <v>316910</v>
      </c>
      <c r="E147" s="6" t="s">
        <v>684</v>
      </c>
      <c r="F147" s="6" t="s">
        <v>901</v>
      </c>
      <c r="G147" s="6"/>
      <c r="H147" s="13">
        <v>44680.461805555555</v>
      </c>
      <c r="I147" s="13">
        <v>44680.461805555555</v>
      </c>
      <c r="J147" s="6">
        <v>467</v>
      </c>
      <c r="K147" s="7">
        <v>12333</v>
      </c>
      <c r="L147" s="7">
        <v>12333</v>
      </c>
      <c r="M147" s="7" t="s">
        <v>985</v>
      </c>
      <c r="N147" s="7" t="s">
        <v>985</v>
      </c>
      <c r="O147" s="7">
        <v>0</v>
      </c>
      <c r="P147" s="7"/>
      <c r="Q147" s="7"/>
      <c r="R147" s="7">
        <v>0</v>
      </c>
      <c r="S147" s="7">
        <v>0</v>
      </c>
      <c r="T147" s="7">
        <v>0</v>
      </c>
      <c r="U147" s="7">
        <v>0</v>
      </c>
      <c r="V147" s="7">
        <v>0</v>
      </c>
      <c r="W147" s="7">
        <v>0</v>
      </c>
      <c r="X147" s="7">
        <v>0</v>
      </c>
      <c r="Y147" s="7">
        <v>0</v>
      </c>
      <c r="Z147" s="6">
        <v>0</v>
      </c>
      <c r="AA147" s="6">
        <f>VLOOKUP(F147,'[1]ESTADO DE CADA FACTURA'!H$2:AD$216,23,0)</f>
        <v>0</v>
      </c>
      <c r="AB147" s="6">
        <v>0</v>
      </c>
    </row>
    <row r="148" spans="1:28" x14ac:dyDescent="0.25">
      <c r="A148" s="11">
        <v>821003143</v>
      </c>
      <c r="B148" s="12" t="s">
        <v>532</v>
      </c>
      <c r="C148" s="6" t="s">
        <v>536</v>
      </c>
      <c r="D148" s="6">
        <v>317122</v>
      </c>
      <c r="E148" s="6" t="s">
        <v>685</v>
      </c>
      <c r="F148" s="6" t="s">
        <v>902</v>
      </c>
      <c r="G148" s="6"/>
      <c r="H148" s="13">
        <v>44680.659722222219</v>
      </c>
      <c r="I148" s="13">
        <v>44680.659722222219</v>
      </c>
      <c r="J148" s="6">
        <v>466</v>
      </c>
      <c r="K148" s="7">
        <v>142667</v>
      </c>
      <c r="L148" s="7">
        <v>142667</v>
      </c>
      <c r="M148" s="7" t="s">
        <v>985</v>
      </c>
      <c r="N148" s="7" t="s">
        <v>985</v>
      </c>
      <c r="O148" s="7">
        <v>0</v>
      </c>
      <c r="P148" s="7"/>
      <c r="Q148" s="7"/>
      <c r="R148" s="7">
        <v>0</v>
      </c>
      <c r="S148" s="7">
        <v>0</v>
      </c>
      <c r="T148" s="7">
        <v>0</v>
      </c>
      <c r="U148" s="7">
        <v>0</v>
      </c>
      <c r="V148" s="7">
        <v>0</v>
      </c>
      <c r="W148" s="7">
        <v>0</v>
      </c>
      <c r="X148" s="7">
        <v>0</v>
      </c>
      <c r="Y148" s="7">
        <v>0</v>
      </c>
      <c r="Z148" s="6">
        <v>0</v>
      </c>
      <c r="AA148" s="6">
        <f>VLOOKUP(F148,'[1]ESTADO DE CADA FACTURA'!H$2:AD$216,23,0)</f>
        <v>0</v>
      </c>
      <c r="AB148" s="6">
        <v>0</v>
      </c>
    </row>
    <row r="149" spans="1:28" x14ac:dyDescent="0.25">
      <c r="A149" s="11">
        <v>821003143</v>
      </c>
      <c r="B149" s="12" t="s">
        <v>532</v>
      </c>
      <c r="C149" s="6" t="s">
        <v>536</v>
      </c>
      <c r="D149" s="6">
        <v>319516</v>
      </c>
      <c r="E149" s="6" t="s">
        <v>686</v>
      </c>
      <c r="F149" s="6" t="s">
        <v>903</v>
      </c>
      <c r="G149" s="6"/>
      <c r="H149" s="13">
        <v>44686.365277777775</v>
      </c>
      <c r="I149" s="13">
        <v>44686.365277777775</v>
      </c>
      <c r="J149" s="6">
        <v>461</v>
      </c>
      <c r="K149" s="7">
        <v>6000</v>
      </c>
      <c r="L149" s="7">
        <v>6000</v>
      </c>
      <c r="M149" s="7" t="s">
        <v>984</v>
      </c>
      <c r="N149" s="7" t="s">
        <v>984</v>
      </c>
      <c r="O149" s="7">
        <v>6000</v>
      </c>
      <c r="P149" s="7">
        <v>6000</v>
      </c>
      <c r="Q149" s="7" t="s">
        <v>1004</v>
      </c>
      <c r="R149" s="7">
        <v>0</v>
      </c>
      <c r="S149" s="7">
        <v>6000</v>
      </c>
      <c r="T149" s="7">
        <v>0</v>
      </c>
      <c r="U149" s="7">
        <v>0</v>
      </c>
      <c r="V149" s="7">
        <v>0</v>
      </c>
      <c r="W149" s="7">
        <v>0</v>
      </c>
      <c r="X149" s="7">
        <v>0</v>
      </c>
      <c r="Y149" s="7">
        <v>6000</v>
      </c>
      <c r="Z149" s="6">
        <v>0</v>
      </c>
      <c r="AA149" s="6">
        <f>VLOOKUP(F149,'[1]ESTADO DE CADA FACTURA'!H$2:AD$216,23,0)</f>
        <v>0</v>
      </c>
      <c r="AB149" s="6">
        <v>0</v>
      </c>
    </row>
    <row r="150" spans="1:28" x14ac:dyDescent="0.25">
      <c r="A150" s="11">
        <v>821003143</v>
      </c>
      <c r="B150" s="12" t="s">
        <v>532</v>
      </c>
      <c r="C150" s="6" t="s">
        <v>536</v>
      </c>
      <c r="D150" s="6">
        <v>321468</v>
      </c>
      <c r="E150" s="6" t="s">
        <v>687</v>
      </c>
      <c r="F150" s="6" t="s">
        <v>904</v>
      </c>
      <c r="G150" s="6"/>
      <c r="H150" s="13">
        <v>44691.365277777775</v>
      </c>
      <c r="I150" s="13">
        <v>44691.365277777775</v>
      </c>
      <c r="J150" s="6">
        <v>456</v>
      </c>
      <c r="K150" s="7">
        <v>6000</v>
      </c>
      <c r="L150" s="7">
        <v>6000</v>
      </c>
      <c r="M150" s="7" t="s">
        <v>984</v>
      </c>
      <c r="N150" s="7" t="s">
        <v>984</v>
      </c>
      <c r="O150" s="7">
        <v>6000</v>
      </c>
      <c r="P150" s="7">
        <v>6000</v>
      </c>
      <c r="Q150" s="7" t="s">
        <v>1004</v>
      </c>
      <c r="R150" s="7">
        <v>0</v>
      </c>
      <c r="S150" s="7">
        <v>6000</v>
      </c>
      <c r="T150" s="7">
        <v>0</v>
      </c>
      <c r="U150" s="7">
        <v>0</v>
      </c>
      <c r="V150" s="7">
        <v>0</v>
      </c>
      <c r="W150" s="7">
        <v>0</v>
      </c>
      <c r="X150" s="7">
        <v>0</v>
      </c>
      <c r="Y150" s="7">
        <v>6000</v>
      </c>
      <c r="Z150" s="6">
        <v>0</v>
      </c>
      <c r="AA150" s="6">
        <f>VLOOKUP(F150,'[1]ESTADO DE CADA FACTURA'!H$2:AD$216,23,0)</f>
        <v>0</v>
      </c>
      <c r="AB150" s="6">
        <v>0</v>
      </c>
    </row>
    <row r="151" spans="1:28" x14ac:dyDescent="0.25">
      <c r="A151" s="11">
        <v>821003143</v>
      </c>
      <c r="B151" s="12" t="s">
        <v>532</v>
      </c>
      <c r="C151" s="6" t="s">
        <v>536</v>
      </c>
      <c r="D151" s="6">
        <v>325043</v>
      </c>
      <c r="E151" s="6" t="s">
        <v>688</v>
      </c>
      <c r="F151" s="6" t="s">
        <v>905</v>
      </c>
      <c r="G151" s="6"/>
      <c r="H151" s="13">
        <v>44697.775000000001</v>
      </c>
      <c r="I151" s="13">
        <v>44697.775000000001</v>
      </c>
      <c r="J151" s="6">
        <v>449</v>
      </c>
      <c r="K151" s="7">
        <v>269021</v>
      </c>
      <c r="L151" s="7">
        <v>269021</v>
      </c>
      <c r="M151" s="7" t="s">
        <v>984</v>
      </c>
      <c r="N151" s="7" t="s">
        <v>984</v>
      </c>
      <c r="O151" s="7">
        <v>269021</v>
      </c>
      <c r="P151" s="7">
        <v>269021</v>
      </c>
      <c r="Q151" s="7" t="s">
        <v>1005</v>
      </c>
      <c r="R151" s="7">
        <v>0</v>
      </c>
      <c r="S151" s="7">
        <v>269021</v>
      </c>
      <c r="T151" s="7">
        <v>0</v>
      </c>
      <c r="U151" s="7">
        <v>0</v>
      </c>
      <c r="V151" s="7">
        <v>0</v>
      </c>
      <c r="W151" s="7">
        <v>0</v>
      </c>
      <c r="X151" s="7">
        <v>0</v>
      </c>
      <c r="Y151" s="7">
        <v>269021</v>
      </c>
      <c r="Z151" s="6">
        <v>0</v>
      </c>
      <c r="AA151" s="6">
        <f>VLOOKUP(F151,'[1]ESTADO DE CADA FACTURA'!H$2:AD$216,23,0)</f>
        <v>0</v>
      </c>
      <c r="AB151" s="6">
        <v>0</v>
      </c>
    </row>
    <row r="152" spans="1:28" x14ac:dyDescent="0.25">
      <c r="A152" s="11">
        <v>821003143</v>
      </c>
      <c r="B152" s="12" t="s">
        <v>532</v>
      </c>
      <c r="C152" s="6" t="s">
        <v>536</v>
      </c>
      <c r="D152" s="6">
        <v>332269</v>
      </c>
      <c r="E152" s="6" t="s">
        <v>689</v>
      </c>
      <c r="F152" s="6" t="s">
        <v>906</v>
      </c>
      <c r="G152" s="6"/>
      <c r="H152" s="13">
        <v>44712.565972222219</v>
      </c>
      <c r="I152" s="13">
        <v>44712.565972222219</v>
      </c>
      <c r="J152" s="6">
        <v>434</v>
      </c>
      <c r="K152" s="7">
        <v>101667</v>
      </c>
      <c r="L152" s="7">
        <v>101667</v>
      </c>
      <c r="M152" s="7" t="s">
        <v>984</v>
      </c>
      <c r="N152" s="7" t="s">
        <v>984</v>
      </c>
      <c r="O152" s="7">
        <v>101667</v>
      </c>
      <c r="P152" s="7">
        <v>101667</v>
      </c>
      <c r="Q152" s="7" t="s">
        <v>1006</v>
      </c>
      <c r="R152" s="7">
        <v>0</v>
      </c>
      <c r="S152" s="7">
        <v>101667</v>
      </c>
      <c r="T152" s="7">
        <v>0</v>
      </c>
      <c r="U152" s="7">
        <v>0</v>
      </c>
      <c r="V152" s="7">
        <v>0</v>
      </c>
      <c r="W152" s="7">
        <v>0</v>
      </c>
      <c r="X152" s="7">
        <v>0</v>
      </c>
      <c r="Y152" s="7">
        <v>101667</v>
      </c>
      <c r="Z152" s="6">
        <v>0</v>
      </c>
      <c r="AA152" s="6">
        <f>VLOOKUP(F152,'[1]ESTADO DE CADA FACTURA'!H$2:AD$216,23,0)</f>
        <v>0</v>
      </c>
      <c r="AB152" s="6">
        <v>0</v>
      </c>
    </row>
    <row r="153" spans="1:28" x14ac:dyDescent="0.25">
      <c r="A153" s="11">
        <v>821003143</v>
      </c>
      <c r="B153" s="12" t="s">
        <v>532</v>
      </c>
      <c r="C153" s="6" t="s">
        <v>536</v>
      </c>
      <c r="D153" s="6">
        <v>343406</v>
      </c>
      <c r="E153" s="6" t="s">
        <v>690</v>
      </c>
      <c r="F153" s="6" t="s">
        <v>907</v>
      </c>
      <c r="G153" s="6" t="s">
        <v>1062</v>
      </c>
      <c r="H153" s="13">
        <v>44731.818749999999</v>
      </c>
      <c r="I153" s="13">
        <v>44731.818749999999</v>
      </c>
      <c r="J153" s="6">
        <v>415</v>
      </c>
      <c r="K153" s="7">
        <v>99423</v>
      </c>
      <c r="L153" s="7">
        <v>99423</v>
      </c>
      <c r="M153" s="7" t="s">
        <v>988</v>
      </c>
      <c r="N153" s="7" t="s">
        <v>1063</v>
      </c>
      <c r="O153" s="7">
        <v>99423</v>
      </c>
      <c r="P153" s="7">
        <v>0</v>
      </c>
      <c r="Q153" s="7"/>
      <c r="R153" s="7">
        <v>0</v>
      </c>
      <c r="S153" s="7">
        <v>99423</v>
      </c>
      <c r="T153" s="7">
        <v>0</v>
      </c>
      <c r="U153" s="7">
        <v>99423</v>
      </c>
      <c r="V153" s="7">
        <v>0</v>
      </c>
      <c r="W153" s="7">
        <v>0</v>
      </c>
      <c r="X153" s="7">
        <v>99423</v>
      </c>
      <c r="Y153" s="7">
        <v>0</v>
      </c>
      <c r="Z153" s="6">
        <v>0</v>
      </c>
      <c r="AA153" s="6">
        <f>VLOOKUP(F153,'[1]ESTADO DE CADA FACTURA'!H$2:AD$216,23,0)</f>
        <v>0</v>
      </c>
      <c r="AB153" s="6">
        <v>0</v>
      </c>
    </row>
    <row r="154" spans="1:28" x14ac:dyDescent="0.25">
      <c r="A154" s="11">
        <v>821003143</v>
      </c>
      <c r="B154" s="12" t="s">
        <v>532</v>
      </c>
      <c r="C154" s="6" t="s">
        <v>536</v>
      </c>
      <c r="D154" s="6">
        <v>354791</v>
      </c>
      <c r="E154" s="6" t="s">
        <v>691</v>
      </c>
      <c r="F154" s="6" t="s">
        <v>908</v>
      </c>
      <c r="G154" s="6"/>
      <c r="H154" s="13">
        <v>44754.445138888892</v>
      </c>
      <c r="I154" s="13">
        <v>44754.445138888892</v>
      </c>
      <c r="J154" s="6">
        <v>393</v>
      </c>
      <c r="K154" s="7">
        <v>27333</v>
      </c>
      <c r="L154" s="7">
        <v>27333</v>
      </c>
      <c r="M154" s="7" t="s">
        <v>984</v>
      </c>
      <c r="N154" s="7" t="s">
        <v>984</v>
      </c>
      <c r="O154" s="7">
        <v>27333</v>
      </c>
      <c r="P154" s="7">
        <v>27333</v>
      </c>
      <c r="Q154" s="7" t="s">
        <v>1007</v>
      </c>
      <c r="R154" s="7">
        <v>0</v>
      </c>
      <c r="S154" s="7">
        <v>27333</v>
      </c>
      <c r="T154" s="7">
        <v>0</v>
      </c>
      <c r="U154" s="7">
        <v>0</v>
      </c>
      <c r="V154" s="7">
        <v>0</v>
      </c>
      <c r="W154" s="7">
        <v>0</v>
      </c>
      <c r="X154" s="7">
        <v>0</v>
      </c>
      <c r="Y154" s="7">
        <v>27333</v>
      </c>
      <c r="Z154" s="6">
        <v>0</v>
      </c>
      <c r="AA154" s="6">
        <f>VLOOKUP(F154,'[1]ESTADO DE CADA FACTURA'!H$2:AD$216,23,0)</f>
        <v>0</v>
      </c>
      <c r="AB154" s="6">
        <v>0</v>
      </c>
    </row>
    <row r="155" spans="1:28" x14ac:dyDescent="0.25">
      <c r="A155" s="11">
        <v>821003143</v>
      </c>
      <c r="B155" s="12" t="s">
        <v>532</v>
      </c>
      <c r="C155" s="6" t="s">
        <v>536</v>
      </c>
      <c r="D155" s="6">
        <v>358024</v>
      </c>
      <c r="E155" s="6" t="s">
        <v>692</v>
      </c>
      <c r="F155" s="6" t="s">
        <v>909</v>
      </c>
      <c r="G155" s="6"/>
      <c r="H155" s="13">
        <v>44760.6875</v>
      </c>
      <c r="I155" s="13">
        <v>44760.6875</v>
      </c>
      <c r="J155" s="6">
        <v>386</v>
      </c>
      <c r="K155" s="7">
        <v>12333</v>
      </c>
      <c r="L155" s="7">
        <v>12333</v>
      </c>
      <c r="M155" s="7" t="s">
        <v>984</v>
      </c>
      <c r="N155" s="7" t="s">
        <v>984</v>
      </c>
      <c r="O155" s="7">
        <v>12333</v>
      </c>
      <c r="P155" s="7">
        <v>12333</v>
      </c>
      <c r="Q155" s="7" t="s">
        <v>1008</v>
      </c>
      <c r="R155" s="7">
        <v>0</v>
      </c>
      <c r="S155" s="7">
        <v>12333</v>
      </c>
      <c r="T155" s="7">
        <v>0</v>
      </c>
      <c r="U155" s="7">
        <v>0</v>
      </c>
      <c r="V155" s="7">
        <v>0</v>
      </c>
      <c r="W155" s="7">
        <v>0</v>
      </c>
      <c r="X155" s="7">
        <v>0</v>
      </c>
      <c r="Y155" s="7">
        <v>12333</v>
      </c>
      <c r="Z155" s="6">
        <v>0</v>
      </c>
      <c r="AA155" s="6">
        <f>VLOOKUP(F155,'[1]ESTADO DE CADA FACTURA'!H$2:AD$216,23,0)</f>
        <v>0</v>
      </c>
      <c r="AB155" s="6">
        <v>0</v>
      </c>
    </row>
    <row r="156" spans="1:28" x14ac:dyDescent="0.25">
      <c r="A156" s="11">
        <v>821003143</v>
      </c>
      <c r="B156" s="12" t="s">
        <v>532</v>
      </c>
      <c r="C156" s="6" t="s">
        <v>536</v>
      </c>
      <c r="D156" s="6">
        <v>361603</v>
      </c>
      <c r="E156" s="6" t="s">
        <v>693</v>
      </c>
      <c r="F156" s="6" t="s">
        <v>910</v>
      </c>
      <c r="G156" s="6" t="s">
        <v>1062</v>
      </c>
      <c r="H156" s="13">
        <v>44768.709027777775</v>
      </c>
      <c r="I156" s="13">
        <v>44768.709027777775</v>
      </c>
      <c r="J156" s="6">
        <v>378</v>
      </c>
      <c r="K156" s="7">
        <v>99423</v>
      </c>
      <c r="L156" s="7">
        <v>99423</v>
      </c>
      <c r="M156" s="7" t="s">
        <v>988</v>
      </c>
      <c r="N156" s="7" t="s">
        <v>1063</v>
      </c>
      <c r="O156" s="7">
        <v>99423</v>
      </c>
      <c r="P156" s="7">
        <v>0</v>
      </c>
      <c r="Q156" s="7"/>
      <c r="R156" s="7">
        <v>0</v>
      </c>
      <c r="S156" s="7">
        <v>99423</v>
      </c>
      <c r="T156" s="7">
        <v>0</v>
      </c>
      <c r="U156" s="7">
        <v>99423</v>
      </c>
      <c r="V156" s="7">
        <v>0</v>
      </c>
      <c r="W156" s="7">
        <v>0</v>
      </c>
      <c r="X156" s="7">
        <v>99423</v>
      </c>
      <c r="Y156" s="7">
        <v>0</v>
      </c>
      <c r="Z156" s="6">
        <v>0</v>
      </c>
      <c r="AA156" s="6">
        <f>VLOOKUP(F156,'[1]ESTADO DE CADA FACTURA'!H$2:AD$216,23,0)</f>
        <v>0</v>
      </c>
      <c r="AB156" s="6">
        <v>0</v>
      </c>
    </row>
    <row r="157" spans="1:28" x14ac:dyDescent="0.25">
      <c r="A157" s="11">
        <v>821003143</v>
      </c>
      <c r="B157" s="12" t="s">
        <v>532</v>
      </c>
      <c r="C157" s="6" t="s">
        <v>536</v>
      </c>
      <c r="D157" s="6">
        <v>371977</v>
      </c>
      <c r="E157" s="6" t="s">
        <v>694</v>
      </c>
      <c r="F157" s="6" t="s">
        <v>911</v>
      </c>
      <c r="G157" s="6"/>
      <c r="H157" s="13">
        <v>44788.736111111109</v>
      </c>
      <c r="I157" s="13">
        <v>44788.736111111109</v>
      </c>
      <c r="J157" s="6">
        <v>358</v>
      </c>
      <c r="K157" s="7">
        <v>251571</v>
      </c>
      <c r="L157" s="7">
        <v>251571</v>
      </c>
      <c r="M157" s="7" t="s">
        <v>987</v>
      </c>
      <c r="N157" s="7" t="s">
        <v>987</v>
      </c>
      <c r="O157" s="7">
        <v>251571</v>
      </c>
      <c r="P157" s="7">
        <v>0</v>
      </c>
      <c r="Q157" s="7"/>
      <c r="R157" s="7">
        <v>358855</v>
      </c>
      <c r="S157" s="7">
        <v>251571</v>
      </c>
      <c r="T157" s="7">
        <v>0</v>
      </c>
      <c r="U157" s="7">
        <v>251571</v>
      </c>
      <c r="V157" s="7">
        <v>0</v>
      </c>
      <c r="W157" s="7">
        <v>0</v>
      </c>
      <c r="X157" s="7">
        <v>251571</v>
      </c>
      <c r="Y157" s="7">
        <v>0</v>
      </c>
      <c r="Z157" s="6">
        <v>2201315574</v>
      </c>
      <c r="AA157" s="6" t="str">
        <f>VLOOKUP(F157,'[1]ESTADO DE CADA FACTURA'!H$2:AD$216,23,0)</f>
        <v>31.10.2022</v>
      </c>
      <c r="AB157" s="6">
        <v>0</v>
      </c>
    </row>
    <row r="158" spans="1:28" x14ac:dyDescent="0.25">
      <c r="A158" s="11">
        <v>821003143</v>
      </c>
      <c r="B158" s="12" t="s">
        <v>532</v>
      </c>
      <c r="C158" s="6" t="s">
        <v>536</v>
      </c>
      <c r="D158" s="6">
        <v>373317</v>
      </c>
      <c r="E158" s="6" t="s">
        <v>695</v>
      </c>
      <c r="F158" s="6" t="s">
        <v>912</v>
      </c>
      <c r="G158" s="6"/>
      <c r="H158" s="13">
        <v>44790.647222222222</v>
      </c>
      <c r="I158" s="13">
        <v>44790.647222222222</v>
      </c>
      <c r="J158" s="6">
        <v>356</v>
      </c>
      <c r="K158" s="7">
        <v>3073168</v>
      </c>
      <c r="L158" s="7">
        <v>3073168</v>
      </c>
      <c r="M158" s="7" t="s">
        <v>984</v>
      </c>
      <c r="N158" s="7" t="s">
        <v>984</v>
      </c>
      <c r="O158" s="7">
        <v>3073168</v>
      </c>
      <c r="P158" s="7">
        <v>3073168</v>
      </c>
      <c r="Q158" s="7" t="s">
        <v>1009</v>
      </c>
      <c r="R158" s="7">
        <v>0</v>
      </c>
      <c r="S158" s="7">
        <v>3073168</v>
      </c>
      <c r="T158" s="7">
        <v>0</v>
      </c>
      <c r="U158" s="7">
        <v>0</v>
      </c>
      <c r="V158" s="7">
        <v>0</v>
      </c>
      <c r="W158" s="7">
        <v>0</v>
      </c>
      <c r="X158" s="7">
        <v>0</v>
      </c>
      <c r="Y158" s="7">
        <v>3073168</v>
      </c>
      <c r="Z158" s="6">
        <v>0</v>
      </c>
      <c r="AA158" s="6">
        <f>VLOOKUP(F158,'[1]ESTADO DE CADA FACTURA'!H$2:AD$216,23,0)</f>
        <v>0</v>
      </c>
      <c r="AB158" s="6">
        <v>0</v>
      </c>
    </row>
    <row r="159" spans="1:28" x14ac:dyDescent="0.25">
      <c r="A159" s="11">
        <v>821003143</v>
      </c>
      <c r="B159" s="12" t="s">
        <v>532</v>
      </c>
      <c r="C159" s="6" t="s">
        <v>536</v>
      </c>
      <c r="D159" s="6">
        <v>375178</v>
      </c>
      <c r="E159" s="6" t="s">
        <v>696</v>
      </c>
      <c r="F159" s="6" t="s">
        <v>913</v>
      </c>
      <c r="G159" s="6"/>
      <c r="H159" s="13">
        <v>44793.333333333336</v>
      </c>
      <c r="I159" s="13">
        <v>44793.333333333336</v>
      </c>
      <c r="J159" s="6">
        <v>354</v>
      </c>
      <c r="K159" s="7">
        <v>6000</v>
      </c>
      <c r="L159" s="7">
        <v>6000</v>
      </c>
      <c r="M159" s="7" t="s">
        <v>984</v>
      </c>
      <c r="N159" s="7" t="s">
        <v>984</v>
      </c>
      <c r="O159" s="7">
        <v>6000</v>
      </c>
      <c r="P159" s="7">
        <v>6000</v>
      </c>
      <c r="Q159" s="7" t="s">
        <v>1010</v>
      </c>
      <c r="R159" s="7">
        <v>0</v>
      </c>
      <c r="S159" s="7">
        <v>6000</v>
      </c>
      <c r="T159" s="7">
        <v>0</v>
      </c>
      <c r="U159" s="7">
        <v>0</v>
      </c>
      <c r="V159" s="7">
        <v>0</v>
      </c>
      <c r="W159" s="7">
        <v>0</v>
      </c>
      <c r="X159" s="7">
        <v>0</v>
      </c>
      <c r="Y159" s="7">
        <v>6000</v>
      </c>
      <c r="Z159" s="6">
        <v>0</v>
      </c>
      <c r="AA159" s="6">
        <f>VLOOKUP(F159,'[1]ESTADO DE CADA FACTURA'!H$2:AD$216,23,0)</f>
        <v>0</v>
      </c>
      <c r="AB159" s="6">
        <v>0</v>
      </c>
    </row>
    <row r="160" spans="1:28" x14ac:dyDescent="0.25">
      <c r="A160" s="11">
        <v>821003143</v>
      </c>
      <c r="B160" s="12" t="s">
        <v>532</v>
      </c>
      <c r="C160" s="6" t="s">
        <v>536</v>
      </c>
      <c r="D160" s="6">
        <v>377083</v>
      </c>
      <c r="E160" s="6" t="s">
        <v>697</v>
      </c>
      <c r="F160" s="6" t="s">
        <v>914</v>
      </c>
      <c r="G160" s="6"/>
      <c r="H160" s="13">
        <v>44796.703472222223</v>
      </c>
      <c r="I160" s="13">
        <v>44796.703472222223</v>
      </c>
      <c r="J160" s="6">
        <v>350</v>
      </c>
      <c r="K160" s="7">
        <v>99423</v>
      </c>
      <c r="L160" s="7">
        <v>99423</v>
      </c>
      <c r="M160" s="7" t="s">
        <v>988</v>
      </c>
      <c r="N160" s="7" t="s">
        <v>988</v>
      </c>
      <c r="O160" s="7">
        <v>99423</v>
      </c>
      <c r="P160" s="7">
        <v>0</v>
      </c>
      <c r="Q160" s="7"/>
      <c r="R160" s="7">
        <v>0</v>
      </c>
      <c r="S160" s="7">
        <v>99423</v>
      </c>
      <c r="T160" s="7">
        <v>0</v>
      </c>
      <c r="U160" s="7">
        <v>99423</v>
      </c>
      <c r="V160" s="7">
        <v>0</v>
      </c>
      <c r="W160" s="7">
        <v>0</v>
      </c>
      <c r="X160" s="7">
        <v>99423</v>
      </c>
      <c r="Y160" s="7">
        <v>0</v>
      </c>
      <c r="Z160" s="6">
        <v>0</v>
      </c>
      <c r="AA160" s="6">
        <f>VLOOKUP(F160,'[1]ESTADO DE CADA FACTURA'!H$2:AD$216,23,0)</f>
        <v>0</v>
      </c>
      <c r="AB160" s="6">
        <v>0</v>
      </c>
    </row>
    <row r="161" spans="1:28" x14ac:dyDescent="0.25">
      <c r="A161" s="11">
        <v>821003143</v>
      </c>
      <c r="B161" s="12" t="s">
        <v>532</v>
      </c>
      <c r="C161" s="6" t="s">
        <v>536</v>
      </c>
      <c r="D161" s="6">
        <v>383786</v>
      </c>
      <c r="E161" s="6" t="s">
        <v>698</v>
      </c>
      <c r="F161" s="6" t="s">
        <v>915</v>
      </c>
      <c r="G161" s="6"/>
      <c r="H161" s="13">
        <v>44806.945138888892</v>
      </c>
      <c r="I161" s="13">
        <v>44806.945138888892</v>
      </c>
      <c r="J161" s="6">
        <v>340</v>
      </c>
      <c r="K161" s="7">
        <v>79824</v>
      </c>
      <c r="L161" s="7">
        <v>79824</v>
      </c>
      <c r="M161" s="7" t="s">
        <v>987</v>
      </c>
      <c r="N161" s="7" t="s">
        <v>987</v>
      </c>
      <c r="O161" s="7">
        <v>79824</v>
      </c>
      <c r="P161" s="7">
        <v>0</v>
      </c>
      <c r="Q161" s="7"/>
      <c r="R161" s="7">
        <v>351632</v>
      </c>
      <c r="S161" s="7">
        <v>79824</v>
      </c>
      <c r="T161" s="7">
        <v>0</v>
      </c>
      <c r="U161" s="7">
        <v>79824</v>
      </c>
      <c r="V161" s="7">
        <v>0</v>
      </c>
      <c r="W161" s="7">
        <v>0</v>
      </c>
      <c r="X161" s="7">
        <v>79824</v>
      </c>
      <c r="Y161" s="7">
        <v>0</v>
      </c>
      <c r="Z161" s="6">
        <v>2201317738</v>
      </c>
      <c r="AA161" s="6" t="str">
        <f>VLOOKUP(F161,'[1]ESTADO DE CADA FACTURA'!H$2:AD$216,23,0)</f>
        <v>17.11.2022</v>
      </c>
      <c r="AB161" s="6">
        <v>0</v>
      </c>
    </row>
    <row r="162" spans="1:28" x14ac:dyDescent="0.25">
      <c r="A162" s="11">
        <v>821003143</v>
      </c>
      <c r="B162" s="12" t="s">
        <v>532</v>
      </c>
      <c r="C162" s="6" t="s">
        <v>536</v>
      </c>
      <c r="D162" s="6">
        <v>391074</v>
      </c>
      <c r="E162" s="6" t="s">
        <v>699</v>
      </c>
      <c r="F162" s="6" t="s">
        <v>916</v>
      </c>
      <c r="G162" s="6"/>
      <c r="H162" s="13">
        <v>44819.406944444447</v>
      </c>
      <c r="I162" s="13">
        <v>44819.406944444447</v>
      </c>
      <c r="J162" s="6">
        <v>328</v>
      </c>
      <c r="K162" s="7">
        <v>6000</v>
      </c>
      <c r="L162" s="7">
        <v>6000</v>
      </c>
      <c r="M162" s="7" t="s">
        <v>984</v>
      </c>
      <c r="N162" s="7" t="s">
        <v>984</v>
      </c>
      <c r="O162" s="7">
        <v>6000</v>
      </c>
      <c r="P162" s="7">
        <v>6000</v>
      </c>
      <c r="Q162" s="7" t="s">
        <v>1010</v>
      </c>
      <c r="R162" s="7">
        <v>0</v>
      </c>
      <c r="S162" s="7">
        <v>6000</v>
      </c>
      <c r="T162" s="7">
        <v>0</v>
      </c>
      <c r="U162" s="7">
        <v>0</v>
      </c>
      <c r="V162" s="7">
        <v>0</v>
      </c>
      <c r="W162" s="7">
        <v>0</v>
      </c>
      <c r="X162" s="7">
        <v>0</v>
      </c>
      <c r="Y162" s="7">
        <v>6000</v>
      </c>
      <c r="Z162" s="6">
        <v>0</v>
      </c>
      <c r="AA162" s="6">
        <f>VLOOKUP(F162,'[1]ESTADO DE CADA FACTURA'!H$2:AD$216,23,0)</f>
        <v>0</v>
      </c>
      <c r="AB162" s="6">
        <v>0</v>
      </c>
    </row>
    <row r="163" spans="1:28" x14ac:dyDescent="0.25">
      <c r="A163" s="11">
        <v>821003143</v>
      </c>
      <c r="B163" s="12" t="s">
        <v>532</v>
      </c>
      <c r="C163" s="6" t="s">
        <v>536</v>
      </c>
      <c r="D163" s="6">
        <v>391084</v>
      </c>
      <c r="E163" s="6" t="s">
        <v>700</v>
      </c>
      <c r="F163" s="6" t="s">
        <v>917</v>
      </c>
      <c r="G163" s="6"/>
      <c r="H163" s="13">
        <v>44819.413194444445</v>
      </c>
      <c r="I163" s="13">
        <v>44819.413194444445</v>
      </c>
      <c r="J163" s="6">
        <v>328</v>
      </c>
      <c r="K163" s="7">
        <v>6000</v>
      </c>
      <c r="L163" s="7">
        <v>6000</v>
      </c>
      <c r="M163" s="7" t="s">
        <v>984</v>
      </c>
      <c r="N163" s="7" t="s">
        <v>984</v>
      </c>
      <c r="O163" s="7">
        <v>6000</v>
      </c>
      <c r="P163" s="7">
        <v>6000</v>
      </c>
      <c r="Q163" s="7" t="s">
        <v>1010</v>
      </c>
      <c r="R163" s="7">
        <v>0</v>
      </c>
      <c r="S163" s="7">
        <v>6000</v>
      </c>
      <c r="T163" s="7">
        <v>0</v>
      </c>
      <c r="U163" s="7">
        <v>0</v>
      </c>
      <c r="V163" s="7">
        <v>0</v>
      </c>
      <c r="W163" s="7">
        <v>0</v>
      </c>
      <c r="X163" s="7">
        <v>0</v>
      </c>
      <c r="Y163" s="7">
        <v>6000</v>
      </c>
      <c r="Z163" s="6">
        <v>0</v>
      </c>
      <c r="AA163" s="6">
        <f>VLOOKUP(F163,'[1]ESTADO DE CADA FACTURA'!H$2:AD$216,23,0)</f>
        <v>0</v>
      </c>
      <c r="AB163" s="6">
        <v>0</v>
      </c>
    </row>
    <row r="164" spans="1:28" x14ac:dyDescent="0.25">
      <c r="A164" s="11">
        <v>821003143</v>
      </c>
      <c r="B164" s="12" t="s">
        <v>532</v>
      </c>
      <c r="C164" s="6" t="s">
        <v>536</v>
      </c>
      <c r="D164" s="6">
        <v>391167</v>
      </c>
      <c r="E164" s="6" t="s">
        <v>701</v>
      </c>
      <c r="F164" s="6" t="s">
        <v>918</v>
      </c>
      <c r="G164" s="6"/>
      <c r="H164" s="13">
        <v>44819.459722222222</v>
      </c>
      <c r="I164" s="13">
        <v>44819.459722222222</v>
      </c>
      <c r="J164" s="6">
        <v>328</v>
      </c>
      <c r="K164" s="7">
        <v>6000</v>
      </c>
      <c r="L164" s="7">
        <v>6000</v>
      </c>
      <c r="M164" s="7" t="s">
        <v>984</v>
      </c>
      <c r="N164" s="7" t="s">
        <v>984</v>
      </c>
      <c r="O164" s="7">
        <v>6000</v>
      </c>
      <c r="P164" s="7">
        <v>6000</v>
      </c>
      <c r="Q164" s="7" t="s">
        <v>1010</v>
      </c>
      <c r="R164" s="7">
        <v>0</v>
      </c>
      <c r="S164" s="7">
        <v>6000</v>
      </c>
      <c r="T164" s="7">
        <v>0</v>
      </c>
      <c r="U164" s="7">
        <v>0</v>
      </c>
      <c r="V164" s="7">
        <v>0</v>
      </c>
      <c r="W164" s="7">
        <v>0</v>
      </c>
      <c r="X164" s="7">
        <v>0</v>
      </c>
      <c r="Y164" s="7">
        <v>6000</v>
      </c>
      <c r="Z164" s="6">
        <v>0</v>
      </c>
      <c r="AA164" s="6">
        <f>VLOOKUP(F164,'[1]ESTADO DE CADA FACTURA'!H$2:AD$216,23,0)</f>
        <v>0</v>
      </c>
      <c r="AB164" s="6">
        <v>0</v>
      </c>
    </row>
    <row r="165" spans="1:28" x14ac:dyDescent="0.25">
      <c r="A165" s="11">
        <v>821003143</v>
      </c>
      <c r="B165" s="12" t="s">
        <v>532</v>
      </c>
      <c r="C165" s="6" t="s">
        <v>536</v>
      </c>
      <c r="D165" s="6">
        <v>397009</v>
      </c>
      <c r="E165" s="6" t="s">
        <v>702</v>
      </c>
      <c r="F165" s="6" t="s">
        <v>919</v>
      </c>
      <c r="G165" s="6"/>
      <c r="H165" s="13">
        <v>44828.427777777775</v>
      </c>
      <c r="I165" s="13">
        <v>44828.427777777775</v>
      </c>
      <c r="J165" s="6">
        <v>319</v>
      </c>
      <c r="K165" s="7">
        <v>3074</v>
      </c>
      <c r="L165" s="7">
        <v>3074</v>
      </c>
      <c r="M165" s="7" t="s">
        <v>984</v>
      </c>
      <c r="N165" s="7" t="s">
        <v>984</v>
      </c>
      <c r="O165" s="7">
        <v>3074</v>
      </c>
      <c r="P165" s="7">
        <v>3074</v>
      </c>
      <c r="Q165" s="15" t="s">
        <v>1011</v>
      </c>
      <c r="R165" s="7">
        <v>0</v>
      </c>
      <c r="S165" s="7">
        <v>3074</v>
      </c>
      <c r="T165" s="7">
        <v>0</v>
      </c>
      <c r="U165" s="7">
        <v>0</v>
      </c>
      <c r="V165" s="7">
        <v>0</v>
      </c>
      <c r="W165" s="7">
        <v>0</v>
      </c>
      <c r="X165" s="7">
        <v>0</v>
      </c>
      <c r="Y165" s="7">
        <v>3074</v>
      </c>
      <c r="Z165" s="6">
        <v>0</v>
      </c>
      <c r="AA165" s="6">
        <f>VLOOKUP(F165,'[1]ESTADO DE CADA FACTURA'!H$2:AD$216,23,0)</f>
        <v>0</v>
      </c>
      <c r="AB165" s="6">
        <v>0</v>
      </c>
    </row>
    <row r="166" spans="1:28" x14ac:dyDescent="0.25">
      <c r="A166" s="11">
        <v>821003143</v>
      </c>
      <c r="B166" s="12" t="s">
        <v>532</v>
      </c>
      <c r="C166" s="6" t="s">
        <v>536</v>
      </c>
      <c r="D166" s="6">
        <v>423241</v>
      </c>
      <c r="E166" s="6" t="s">
        <v>703</v>
      </c>
      <c r="F166" s="6" t="s">
        <v>920</v>
      </c>
      <c r="G166" s="6"/>
      <c r="H166" s="13">
        <v>44874.734722222223</v>
      </c>
      <c r="I166" s="13">
        <v>44874.734722222223</v>
      </c>
      <c r="J166" s="6">
        <v>272</v>
      </c>
      <c r="K166" s="7">
        <v>65741</v>
      </c>
      <c r="L166" s="7">
        <v>65741</v>
      </c>
      <c r="M166" s="7" t="s">
        <v>985</v>
      </c>
      <c r="N166" s="7" t="s">
        <v>985</v>
      </c>
      <c r="O166" s="7">
        <v>0</v>
      </c>
      <c r="P166" s="7"/>
      <c r="Q166" s="7"/>
      <c r="R166" s="7">
        <v>0</v>
      </c>
      <c r="S166" s="7">
        <v>0</v>
      </c>
      <c r="T166" s="7">
        <v>0</v>
      </c>
      <c r="U166" s="7">
        <v>0</v>
      </c>
      <c r="V166" s="7">
        <v>0</v>
      </c>
      <c r="W166" s="7">
        <v>0</v>
      </c>
      <c r="X166" s="7">
        <v>0</v>
      </c>
      <c r="Y166" s="7">
        <v>0</v>
      </c>
      <c r="Z166" s="6">
        <v>0</v>
      </c>
      <c r="AA166" s="6">
        <f>VLOOKUP(F166,'[1]ESTADO DE CADA FACTURA'!H$2:AD$216,23,0)</f>
        <v>0</v>
      </c>
      <c r="AB166" s="6">
        <v>0</v>
      </c>
    </row>
    <row r="167" spans="1:28" x14ac:dyDescent="0.25">
      <c r="A167" s="11">
        <v>821003143</v>
      </c>
      <c r="B167" s="12" t="s">
        <v>532</v>
      </c>
      <c r="C167" s="6" t="s">
        <v>536</v>
      </c>
      <c r="D167" s="6">
        <v>424504</v>
      </c>
      <c r="E167" s="6" t="s">
        <v>704</v>
      </c>
      <c r="F167" s="6" t="s">
        <v>921</v>
      </c>
      <c r="G167" s="6"/>
      <c r="H167" s="13">
        <v>44876.519444444442</v>
      </c>
      <c r="I167" s="13">
        <v>44876.519444444442</v>
      </c>
      <c r="J167" s="6">
        <v>270</v>
      </c>
      <c r="K167" s="7">
        <v>75044</v>
      </c>
      <c r="L167" s="7">
        <v>75044</v>
      </c>
      <c r="M167" s="7" t="s">
        <v>985</v>
      </c>
      <c r="N167" s="7" t="s">
        <v>985</v>
      </c>
      <c r="O167" s="7">
        <v>0</v>
      </c>
      <c r="P167" s="7"/>
      <c r="Q167" s="7"/>
      <c r="R167" s="7">
        <v>0</v>
      </c>
      <c r="S167" s="7">
        <v>0</v>
      </c>
      <c r="T167" s="7">
        <v>0</v>
      </c>
      <c r="U167" s="7">
        <v>0</v>
      </c>
      <c r="V167" s="7">
        <v>0</v>
      </c>
      <c r="W167" s="7">
        <v>0</v>
      </c>
      <c r="X167" s="7">
        <v>0</v>
      </c>
      <c r="Y167" s="7">
        <v>0</v>
      </c>
      <c r="Z167" s="6">
        <v>0</v>
      </c>
      <c r="AA167" s="6">
        <f>VLOOKUP(F167,'[1]ESTADO DE CADA FACTURA'!H$2:AD$216,23,0)</f>
        <v>0</v>
      </c>
      <c r="AB167" s="6">
        <v>0</v>
      </c>
    </row>
    <row r="168" spans="1:28" x14ac:dyDescent="0.25">
      <c r="A168" s="11">
        <v>821003143</v>
      </c>
      <c r="B168" s="12" t="s">
        <v>532</v>
      </c>
      <c r="C168" s="6" t="s">
        <v>536</v>
      </c>
      <c r="D168" s="6">
        <v>424630</v>
      </c>
      <c r="E168" s="6" t="s">
        <v>705</v>
      </c>
      <c r="F168" s="6" t="s">
        <v>922</v>
      </c>
      <c r="G168" s="6"/>
      <c r="H168" s="13">
        <v>44876.616666666669</v>
      </c>
      <c r="I168" s="13">
        <v>44876.616666666669</v>
      </c>
      <c r="J168" s="6">
        <v>270</v>
      </c>
      <c r="K168" s="7">
        <v>12333</v>
      </c>
      <c r="L168" s="7">
        <v>12333</v>
      </c>
      <c r="M168" s="7" t="s">
        <v>985</v>
      </c>
      <c r="N168" s="7" t="s">
        <v>985</v>
      </c>
      <c r="O168" s="7">
        <v>0</v>
      </c>
      <c r="P168" s="7"/>
      <c r="Q168" s="7"/>
      <c r="R168" s="7">
        <v>0</v>
      </c>
      <c r="S168" s="7">
        <v>0</v>
      </c>
      <c r="T168" s="7">
        <v>0</v>
      </c>
      <c r="U168" s="7">
        <v>0</v>
      </c>
      <c r="V168" s="7">
        <v>0</v>
      </c>
      <c r="W168" s="7">
        <v>0</v>
      </c>
      <c r="X168" s="7">
        <v>0</v>
      </c>
      <c r="Y168" s="7">
        <v>0</v>
      </c>
      <c r="Z168" s="6">
        <v>0</v>
      </c>
      <c r="AA168" s="6">
        <f>VLOOKUP(F168,'[1]ESTADO DE CADA FACTURA'!H$2:AD$216,23,0)</f>
        <v>0</v>
      </c>
      <c r="AB168" s="6">
        <v>0</v>
      </c>
    </row>
    <row r="169" spans="1:28" x14ac:dyDescent="0.25">
      <c r="A169" s="11">
        <v>821003143</v>
      </c>
      <c r="B169" s="12" t="s">
        <v>532</v>
      </c>
      <c r="C169" s="6" t="s">
        <v>536</v>
      </c>
      <c r="D169" s="6">
        <v>425708</v>
      </c>
      <c r="E169" s="6" t="s">
        <v>706</v>
      </c>
      <c r="F169" s="6" t="s">
        <v>923</v>
      </c>
      <c r="G169" s="6"/>
      <c r="H169" s="13">
        <v>44880.405555555553</v>
      </c>
      <c r="I169" s="13">
        <v>44880.405555555553</v>
      </c>
      <c r="J169" s="6">
        <v>267</v>
      </c>
      <c r="K169" s="7">
        <v>57667</v>
      </c>
      <c r="L169" s="7">
        <v>57667</v>
      </c>
      <c r="M169" s="7" t="s">
        <v>985</v>
      </c>
      <c r="N169" s="7" t="s">
        <v>985</v>
      </c>
      <c r="O169" s="7">
        <v>0</v>
      </c>
      <c r="P169" s="7"/>
      <c r="Q169" s="7"/>
      <c r="R169" s="7">
        <v>0</v>
      </c>
      <c r="S169" s="7">
        <v>0</v>
      </c>
      <c r="T169" s="7">
        <v>0</v>
      </c>
      <c r="U169" s="7">
        <v>0</v>
      </c>
      <c r="V169" s="7">
        <v>0</v>
      </c>
      <c r="W169" s="7">
        <v>0</v>
      </c>
      <c r="X169" s="7">
        <v>0</v>
      </c>
      <c r="Y169" s="7">
        <v>0</v>
      </c>
      <c r="Z169" s="6">
        <v>0</v>
      </c>
      <c r="AA169" s="6">
        <f>VLOOKUP(F169,'[1]ESTADO DE CADA FACTURA'!H$2:AD$216,23,0)</f>
        <v>0</v>
      </c>
      <c r="AB169" s="6">
        <v>0</v>
      </c>
    </row>
    <row r="170" spans="1:28" x14ac:dyDescent="0.25">
      <c r="A170" s="11">
        <v>821003143</v>
      </c>
      <c r="B170" s="12" t="s">
        <v>532</v>
      </c>
      <c r="C170" s="6" t="s">
        <v>536</v>
      </c>
      <c r="D170" s="6">
        <v>429371</v>
      </c>
      <c r="E170" s="6" t="s">
        <v>707</v>
      </c>
      <c r="F170" s="6" t="s">
        <v>924</v>
      </c>
      <c r="G170" s="6"/>
      <c r="H170" s="13">
        <v>44886.581250000003</v>
      </c>
      <c r="I170" s="13">
        <v>44886.581250000003</v>
      </c>
      <c r="J170" s="6">
        <v>260</v>
      </c>
      <c r="K170" s="7">
        <v>36000</v>
      </c>
      <c r="L170" s="7">
        <v>32300</v>
      </c>
      <c r="M170" s="7" t="s">
        <v>985</v>
      </c>
      <c r="N170" s="7" t="s">
        <v>985</v>
      </c>
      <c r="O170" s="7">
        <v>0</v>
      </c>
      <c r="P170" s="7"/>
      <c r="Q170" s="7"/>
      <c r="R170" s="7">
        <v>0</v>
      </c>
      <c r="S170" s="7">
        <v>0</v>
      </c>
      <c r="T170" s="7">
        <v>0</v>
      </c>
      <c r="U170" s="7">
        <v>0</v>
      </c>
      <c r="V170" s="7">
        <v>0</v>
      </c>
      <c r="W170" s="7">
        <v>0</v>
      </c>
      <c r="X170" s="7">
        <v>0</v>
      </c>
      <c r="Y170" s="7">
        <v>0</v>
      </c>
      <c r="Z170" s="6">
        <v>0</v>
      </c>
      <c r="AA170" s="6">
        <f>VLOOKUP(F170,'[1]ESTADO DE CADA FACTURA'!H$2:AD$216,23,0)</f>
        <v>0</v>
      </c>
      <c r="AB170" s="6">
        <v>0</v>
      </c>
    </row>
    <row r="171" spans="1:28" x14ac:dyDescent="0.25">
      <c r="A171" s="11">
        <v>821003143</v>
      </c>
      <c r="B171" s="12" t="s">
        <v>532</v>
      </c>
      <c r="C171" s="6" t="s">
        <v>536</v>
      </c>
      <c r="D171" s="6">
        <v>433399</v>
      </c>
      <c r="E171" s="6" t="s">
        <v>708</v>
      </c>
      <c r="F171" s="6" t="s">
        <v>925</v>
      </c>
      <c r="G171" s="6"/>
      <c r="H171" s="13">
        <v>44893.409722222219</v>
      </c>
      <c r="I171" s="13">
        <v>44893.409722222219</v>
      </c>
      <c r="J171" s="6">
        <v>254</v>
      </c>
      <c r="K171" s="7">
        <v>121744</v>
      </c>
      <c r="L171" s="7">
        <v>121744</v>
      </c>
      <c r="M171" s="7" t="s">
        <v>985</v>
      </c>
      <c r="N171" s="7" t="s">
        <v>985</v>
      </c>
      <c r="O171" s="7">
        <v>0</v>
      </c>
      <c r="P171" s="7"/>
      <c r="Q171" s="7"/>
      <c r="R171" s="7">
        <v>0</v>
      </c>
      <c r="S171" s="7">
        <v>0</v>
      </c>
      <c r="T171" s="7">
        <v>0</v>
      </c>
      <c r="U171" s="7">
        <v>0</v>
      </c>
      <c r="V171" s="7">
        <v>0</v>
      </c>
      <c r="W171" s="7">
        <v>0</v>
      </c>
      <c r="X171" s="7">
        <v>0</v>
      </c>
      <c r="Y171" s="7">
        <v>0</v>
      </c>
      <c r="Z171" s="6">
        <v>0</v>
      </c>
      <c r="AA171" s="6">
        <f>VLOOKUP(F171,'[1]ESTADO DE CADA FACTURA'!H$2:AD$216,23,0)</f>
        <v>0</v>
      </c>
      <c r="AB171" s="6">
        <v>0</v>
      </c>
    </row>
    <row r="172" spans="1:28" x14ac:dyDescent="0.25">
      <c r="A172" s="11">
        <v>821003143</v>
      </c>
      <c r="B172" s="12" t="s">
        <v>532</v>
      </c>
      <c r="C172" s="6" t="s">
        <v>536</v>
      </c>
      <c r="D172" s="6">
        <v>439246</v>
      </c>
      <c r="E172" s="6" t="s">
        <v>709</v>
      </c>
      <c r="F172" s="6" t="s">
        <v>926</v>
      </c>
      <c r="G172" s="6"/>
      <c r="H172" s="13">
        <v>44904.454861111109</v>
      </c>
      <c r="I172" s="13">
        <v>44904.454861111109</v>
      </c>
      <c r="J172" s="6">
        <v>243</v>
      </c>
      <c r="K172" s="7">
        <v>24000</v>
      </c>
      <c r="L172" s="7">
        <v>24000</v>
      </c>
      <c r="M172" s="7" t="s">
        <v>985</v>
      </c>
      <c r="N172" s="7" t="s">
        <v>985</v>
      </c>
      <c r="O172" s="7">
        <v>0</v>
      </c>
      <c r="P172" s="7"/>
      <c r="Q172" s="7"/>
      <c r="R172" s="7">
        <v>0</v>
      </c>
      <c r="S172" s="7">
        <v>0</v>
      </c>
      <c r="T172" s="7">
        <v>0</v>
      </c>
      <c r="U172" s="7">
        <v>0</v>
      </c>
      <c r="V172" s="7">
        <v>0</v>
      </c>
      <c r="W172" s="7">
        <v>0</v>
      </c>
      <c r="X172" s="7">
        <v>0</v>
      </c>
      <c r="Y172" s="7">
        <v>0</v>
      </c>
      <c r="Z172" s="6">
        <v>0</v>
      </c>
      <c r="AA172" s="6">
        <f>VLOOKUP(F172,'[1]ESTADO DE CADA FACTURA'!H$2:AD$216,23,0)</f>
        <v>0</v>
      </c>
      <c r="AB172" s="6">
        <v>0</v>
      </c>
    </row>
    <row r="173" spans="1:28" x14ac:dyDescent="0.25">
      <c r="A173" s="11">
        <v>821003143</v>
      </c>
      <c r="B173" s="12" t="s">
        <v>532</v>
      </c>
      <c r="C173" s="6" t="s">
        <v>536</v>
      </c>
      <c r="D173" s="6">
        <v>442104</v>
      </c>
      <c r="E173" s="6" t="s">
        <v>710</v>
      </c>
      <c r="F173" s="6" t="s">
        <v>927</v>
      </c>
      <c r="G173" s="6"/>
      <c r="H173" s="13">
        <v>44909.540277777778</v>
      </c>
      <c r="I173" s="13">
        <v>44909.540277777778</v>
      </c>
      <c r="J173" s="6">
        <v>237</v>
      </c>
      <c r="K173" s="7">
        <v>6000</v>
      </c>
      <c r="L173" s="7">
        <v>6000</v>
      </c>
      <c r="M173" s="7" t="s">
        <v>985</v>
      </c>
      <c r="N173" s="7" t="s">
        <v>985</v>
      </c>
      <c r="O173" s="7">
        <v>0</v>
      </c>
      <c r="P173" s="7"/>
      <c r="Q173" s="7"/>
      <c r="R173" s="7">
        <v>0</v>
      </c>
      <c r="S173" s="7">
        <v>0</v>
      </c>
      <c r="T173" s="7">
        <v>0</v>
      </c>
      <c r="U173" s="7">
        <v>0</v>
      </c>
      <c r="V173" s="7">
        <v>0</v>
      </c>
      <c r="W173" s="7">
        <v>0</v>
      </c>
      <c r="X173" s="7">
        <v>0</v>
      </c>
      <c r="Y173" s="7">
        <v>0</v>
      </c>
      <c r="Z173" s="6">
        <v>0</v>
      </c>
      <c r="AA173" s="6">
        <f>VLOOKUP(F173,'[1]ESTADO DE CADA FACTURA'!H$2:AD$216,23,0)</f>
        <v>0</v>
      </c>
      <c r="AB173" s="6">
        <v>0</v>
      </c>
    </row>
    <row r="174" spans="1:28" x14ac:dyDescent="0.25">
      <c r="A174" s="11">
        <v>821003143</v>
      </c>
      <c r="B174" s="12" t="s">
        <v>532</v>
      </c>
      <c r="C174" s="6" t="s">
        <v>536</v>
      </c>
      <c r="D174" s="6">
        <v>442110</v>
      </c>
      <c r="E174" s="6" t="s">
        <v>711</v>
      </c>
      <c r="F174" s="6" t="s">
        <v>928</v>
      </c>
      <c r="G174" s="6"/>
      <c r="H174" s="13">
        <v>44909.546527777777</v>
      </c>
      <c r="I174" s="13">
        <v>44909.546527777777</v>
      </c>
      <c r="J174" s="6">
        <v>237</v>
      </c>
      <c r="K174" s="7">
        <v>6000</v>
      </c>
      <c r="L174" s="7">
        <v>6000</v>
      </c>
      <c r="M174" s="7" t="s">
        <v>985</v>
      </c>
      <c r="N174" s="7" t="s">
        <v>985</v>
      </c>
      <c r="O174" s="7">
        <v>0</v>
      </c>
      <c r="P174" s="7"/>
      <c r="Q174" s="7"/>
      <c r="R174" s="7">
        <v>0</v>
      </c>
      <c r="S174" s="7">
        <v>0</v>
      </c>
      <c r="T174" s="7">
        <v>0</v>
      </c>
      <c r="U174" s="7">
        <v>0</v>
      </c>
      <c r="V174" s="7">
        <v>0</v>
      </c>
      <c r="W174" s="7">
        <v>0</v>
      </c>
      <c r="X174" s="7">
        <v>0</v>
      </c>
      <c r="Y174" s="7">
        <v>0</v>
      </c>
      <c r="Z174" s="6">
        <v>0</v>
      </c>
      <c r="AA174" s="6">
        <f>VLOOKUP(F174,'[1]ESTADO DE CADA FACTURA'!H$2:AD$216,23,0)</f>
        <v>0</v>
      </c>
      <c r="AB174" s="6">
        <v>0</v>
      </c>
    </row>
    <row r="175" spans="1:28" x14ac:dyDescent="0.25">
      <c r="A175" s="11">
        <v>821003143</v>
      </c>
      <c r="B175" s="12" t="s">
        <v>532</v>
      </c>
      <c r="C175" s="6" t="s">
        <v>536</v>
      </c>
      <c r="D175" s="6">
        <v>442409</v>
      </c>
      <c r="E175" s="6" t="s">
        <v>712</v>
      </c>
      <c r="F175" s="6" t="s">
        <v>929</v>
      </c>
      <c r="G175" s="6"/>
      <c r="H175" s="13">
        <v>44909.767361111109</v>
      </c>
      <c r="I175" s="13">
        <v>44909.767361111109</v>
      </c>
      <c r="J175" s="6">
        <v>237</v>
      </c>
      <c r="K175" s="7">
        <v>83508</v>
      </c>
      <c r="L175" s="7">
        <v>83508</v>
      </c>
      <c r="M175" s="7" t="s">
        <v>985</v>
      </c>
      <c r="N175" s="7" t="s">
        <v>985</v>
      </c>
      <c r="O175" s="7">
        <v>0</v>
      </c>
      <c r="P175" s="7"/>
      <c r="Q175" s="7"/>
      <c r="R175" s="7">
        <v>0</v>
      </c>
      <c r="S175" s="7">
        <v>0</v>
      </c>
      <c r="T175" s="7">
        <v>0</v>
      </c>
      <c r="U175" s="7">
        <v>0</v>
      </c>
      <c r="V175" s="7">
        <v>0</v>
      </c>
      <c r="W175" s="7">
        <v>0</v>
      </c>
      <c r="X175" s="7">
        <v>0</v>
      </c>
      <c r="Y175" s="7">
        <v>0</v>
      </c>
      <c r="Z175" s="6">
        <v>0</v>
      </c>
      <c r="AA175" s="6">
        <f>VLOOKUP(F175,'[1]ESTADO DE CADA FACTURA'!H$2:AD$216,23,0)</f>
        <v>0</v>
      </c>
      <c r="AB175" s="6">
        <v>0</v>
      </c>
    </row>
    <row r="176" spans="1:28" x14ac:dyDescent="0.25">
      <c r="A176" s="11">
        <v>821003143</v>
      </c>
      <c r="B176" s="12" t="s">
        <v>532</v>
      </c>
      <c r="C176" s="6" t="s">
        <v>536</v>
      </c>
      <c r="D176" s="6">
        <v>446701</v>
      </c>
      <c r="E176" s="6" t="s">
        <v>713</v>
      </c>
      <c r="F176" s="6" t="s">
        <v>930</v>
      </c>
      <c r="G176" s="6"/>
      <c r="H176" s="13">
        <v>44917.469444444447</v>
      </c>
      <c r="I176" s="13">
        <v>44917.469444444447</v>
      </c>
      <c r="J176" s="6">
        <v>230</v>
      </c>
      <c r="K176" s="7">
        <v>6000</v>
      </c>
      <c r="L176" s="7">
        <v>6000</v>
      </c>
      <c r="M176" s="7" t="s">
        <v>985</v>
      </c>
      <c r="N176" s="7" t="s">
        <v>985</v>
      </c>
      <c r="O176" s="7">
        <v>0</v>
      </c>
      <c r="P176" s="7"/>
      <c r="Q176" s="7"/>
      <c r="R176" s="7">
        <v>0</v>
      </c>
      <c r="S176" s="7">
        <v>0</v>
      </c>
      <c r="T176" s="7">
        <v>0</v>
      </c>
      <c r="U176" s="7">
        <v>0</v>
      </c>
      <c r="V176" s="7">
        <v>0</v>
      </c>
      <c r="W176" s="7">
        <v>0</v>
      </c>
      <c r="X176" s="7">
        <v>0</v>
      </c>
      <c r="Y176" s="7">
        <v>0</v>
      </c>
      <c r="Z176" s="6">
        <v>0</v>
      </c>
      <c r="AA176" s="6">
        <f>VLOOKUP(F176,'[1]ESTADO DE CADA FACTURA'!H$2:AD$216,23,0)</f>
        <v>0</v>
      </c>
      <c r="AB176" s="6">
        <v>0</v>
      </c>
    </row>
    <row r="177" spans="1:28" x14ac:dyDescent="0.25">
      <c r="A177" s="11">
        <v>821003143</v>
      </c>
      <c r="B177" s="12" t="s">
        <v>532</v>
      </c>
      <c r="C177" s="6" t="s">
        <v>536</v>
      </c>
      <c r="D177" s="6">
        <v>447662</v>
      </c>
      <c r="E177" s="6" t="s">
        <v>714</v>
      </c>
      <c r="F177" s="6" t="s">
        <v>931</v>
      </c>
      <c r="G177" s="6"/>
      <c r="H177" s="13">
        <v>44919.774305555555</v>
      </c>
      <c r="I177" s="13">
        <v>44919.774305555555</v>
      </c>
      <c r="J177" s="6">
        <v>227</v>
      </c>
      <c r="K177" s="7">
        <v>321285</v>
      </c>
      <c r="L177" s="7">
        <v>321285</v>
      </c>
      <c r="M177" s="7" t="s">
        <v>985</v>
      </c>
      <c r="N177" s="7" t="s">
        <v>985</v>
      </c>
      <c r="O177" s="7">
        <v>0</v>
      </c>
      <c r="P177" s="7"/>
      <c r="Q177" s="7"/>
      <c r="R177" s="7">
        <v>0</v>
      </c>
      <c r="S177" s="7">
        <v>0</v>
      </c>
      <c r="T177" s="7">
        <v>0</v>
      </c>
      <c r="U177" s="7">
        <v>0</v>
      </c>
      <c r="V177" s="7">
        <v>0</v>
      </c>
      <c r="W177" s="7">
        <v>0</v>
      </c>
      <c r="X177" s="7">
        <v>0</v>
      </c>
      <c r="Y177" s="7">
        <v>0</v>
      </c>
      <c r="Z177" s="6">
        <v>0</v>
      </c>
      <c r="AA177" s="6">
        <f>VLOOKUP(F177,'[1]ESTADO DE CADA FACTURA'!H$2:AD$216,23,0)</f>
        <v>0</v>
      </c>
      <c r="AB177" s="6">
        <v>0</v>
      </c>
    </row>
    <row r="178" spans="1:28" x14ac:dyDescent="0.25">
      <c r="A178" s="11">
        <v>821003143</v>
      </c>
      <c r="B178" s="12" t="s">
        <v>532</v>
      </c>
      <c r="C178" s="6" t="s">
        <v>536</v>
      </c>
      <c r="D178" s="6">
        <v>447993</v>
      </c>
      <c r="E178" s="6" t="s">
        <v>715</v>
      </c>
      <c r="F178" s="6" t="s">
        <v>932</v>
      </c>
      <c r="G178" s="6"/>
      <c r="H178" s="13">
        <v>44921.47152777778</v>
      </c>
      <c r="I178" s="13">
        <v>44921.47152777778</v>
      </c>
      <c r="J178" s="6">
        <v>226</v>
      </c>
      <c r="K178" s="7">
        <v>6000</v>
      </c>
      <c r="L178" s="7">
        <v>6000</v>
      </c>
      <c r="M178" s="7" t="s">
        <v>985</v>
      </c>
      <c r="N178" s="7" t="s">
        <v>985</v>
      </c>
      <c r="O178" s="7">
        <v>0</v>
      </c>
      <c r="P178" s="7"/>
      <c r="Q178" s="7"/>
      <c r="R178" s="7">
        <v>0</v>
      </c>
      <c r="S178" s="7">
        <v>0</v>
      </c>
      <c r="T178" s="7">
        <v>0</v>
      </c>
      <c r="U178" s="7">
        <v>0</v>
      </c>
      <c r="V178" s="7">
        <v>0</v>
      </c>
      <c r="W178" s="7">
        <v>0</v>
      </c>
      <c r="X178" s="7">
        <v>0</v>
      </c>
      <c r="Y178" s="7">
        <v>0</v>
      </c>
      <c r="Z178" s="6">
        <v>0</v>
      </c>
      <c r="AA178" s="6">
        <f>VLOOKUP(F178,'[1]ESTADO DE CADA FACTURA'!H$2:AD$216,23,0)</f>
        <v>0</v>
      </c>
      <c r="AB178" s="6">
        <v>0</v>
      </c>
    </row>
    <row r="179" spans="1:28" x14ac:dyDescent="0.25">
      <c r="A179" s="11">
        <v>821003143</v>
      </c>
      <c r="B179" s="12" t="s">
        <v>532</v>
      </c>
      <c r="C179" s="6" t="s">
        <v>536</v>
      </c>
      <c r="D179" s="6">
        <v>450142</v>
      </c>
      <c r="E179" s="6" t="s">
        <v>716</v>
      </c>
      <c r="F179" s="6" t="s">
        <v>933</v>
      </c>
      <c r="G179" s="6"/>
      <c r="H179" s="13">
        <v>44925.40347222222</v>
      </c>
      <c r="I179" s="13">
        <v>44925.40347222222</v>
      </c>
      <c r="J179" s="6">
        <v>222</v>
      </c>
      <c r="K179" s="7">
        <v>465280</v>
      </c>
      <c r="L179" s="7">
        <v>412280</v>
      </c>
      <c r="M179" s="7" t="s">
        <v>985</v>
      </c>
      <c r="N179" s="7" t="s">
        <v>985</v>
      </c>
      <c r="O179" s="7">
        <v>0</v>
      </c>
      <c r="P179" s="7"/>
      <c r="Q179" s="7"/>
      <c r="R179" s="7">
        <v>0</v>
      </c>
      <c r="S179" s="7">
        <v>0</v>
      </c>
      <c r="T179" s="7">
        <v>0</v>
      </c>
      <c r="U179" s="7">
        <v>0</v>
      </c>
      <c r="V179" s="7">
        <v>0</v>
      </c>
      <c r="W179" s="7">
        <v>0</v>
      </c>
      <c r="X179" s="7">
        <v>0</v>
      </c>
      <c r="Y179" s="7">
        <v>0</v>
      </c>
      <c r="Z179" s="6">
        <v>0</v>
      </c>
      <c r="AA179" s="6">
        <f>VLOOKUP(F179,'[1]ESTADO DE CADA FACTURA'!H$2:AD$216,23,0)</f>
        <v>0</v>
      </c>
      <c r="AB179" s="6">
        <v>0</v>
      </c>
    </row>
    <row r="180" spans="1:28" x14ac:dyDescent="0.25">
      <c r="A180" s="11">
        <v>821003143</v>
      </c>
      <c r="B180" s="12" t="s">
        <v>532</v>
      </c>
      <c r="C180" s="6" t="s">
        <v>536</v>
      </c>
      <c r="D180" s="6">
        <v>450321</v>
      </c>
      <c r="E180" s="6" t="s">
        <v>717</v>
      </c>
      <c r="F180" s="6" t="s">
        <v>934</v>
      </c>
      <c r="G180" s="6"/>
      <c r="H180" s="13">
        <v>44925.578472222223</v>
      </c>
      <c r="I180" s="13">
        <v>44925.578472222223</v>
      </c>
      <c r="J180" s="6">
        <v>221</v>
      </c>
      <c r="K180" s="7">
        <v>1322097</v>
      </c>
      <c r="L180" s="7">
        <v>1322097</v>
      </c>
      <c r="M180" s="7" t="s">
        <v>985</v>
      </c>
      <c r="N180" s="7" t="s">
        <v>985</v>
      </c>
      <c r="O180" s="7">
        <v>0</v>
      </c>
      <c r="P180" s="7"/>
      <c r="Q180" s="7"/>
      <c r="R180" s="7">
        <v>0</v>
      </c>
      <c r="S180" s="7">
        <v>0</v>
      </c>
      <c r="T180" s="7">
        <v>0</v>
      </c>
      <c r="U180" s="7">
        <v>0</v>
      </c>
      <c r="V180" s="7">
        <v>0</v>
      </c>
      <c r="W180" s="7">
        <v>0</v>
      </c>
      <c r="X180" s="7">
        <v>0</v>
      </c>
      <c r="Y180" s="7">
        <v>0</v>
      </c>
      <c r="Z180" s="6">
        <v>0</v>
      </c>
      <c r="AA180" s="6">
        <f>VLOOKUP(F180,'[1]ESTADO DE CADA FACTURA'!H$2:AD$216,23,0)</f>
        <v>0</v>
      </c>
      <c r="AB180" s="6">
        <v>0</v>
      </c>
    </row>
    <row r="181" spans="1:28" x14ac:dyDescent="0.25">
      <c r="A181" s="11">
        <v>821003143</v>
      </c>
      <c r="B181" s="12" t="s">
        <v>532</v>
      </c>
      <c r="C181" s="6" t="s">
        <v>536</v>
      </c>
      <c r="D181" s="6">
        <v>450322</v>
      </c>
      <c r="E181" s="6" t="s">
        <v>718</v>
      </c>
      <c r="F181" s="6" t="s">
        <v>935</v>
      </c>
      <c r="G181" s="6"/>
      <c r="H181" s="13">
        <v>44925.578472222223</v>
      </c>
      <c r="I181" s="13">
        <v>44925.578472222223</v>
      </c>
      <c r="J181" s="6">
        <v>221</v>
      </c>
      <c r="K181" s="7">
        <v>87702</v>
      </c>
      <c r="L181" s="7">
        <v>87702</v>
      </c>
      <c r="M181" s="7" t="s">
        <v>985</v>
      </c>
      <c r="N181" s="7" t="s">
        <v>985</v>
      </c>
      <c r="O181" s="7">
        <v>0</v>
      </c>
      <c r="P181" s="7"/>
      <c r="Q181" s="7"/>
      <c r="R181" s="7">
        <v>0</v>
      </c>
      <c r="S181" s="7">
        <v>0</v>
      </c>
      <c r="T181" s="7">
        <v>0</v>
      </c>
      <c r="U181" s="7">
        <v>0</v>
      </c>
      <c r="V181" s="7">
        <v>0</v>
      </c>
      <c r="W181" s="7">
        <v>0</v>
      </c>
      <c r="X181" s="7">
        <v>0</v>
      </c>
      <c r="Y181" s="7">
        <v>0</v>
      </c>
      <c r="Z181" s="6">
        <v>0</v>
      </c>
      <c r="AA181" s="6">
        <f>VLOOKUP(F181,'[1]ESTADO DE CADA FACTURA'!H$2:AD$216,23,0)</f>
        <v>0</v>
      </c>
      <c r="AB181" s="6">
        <v>0</v>
      </c>
    </row>
    <row r="182" spans="1:28" x14ac:dyDescent="0.25">
      <c r="A182" s="11">
        <v>821003143</v>
      </c>
      <c r="B182" s="12" t="s">
        <v>532</v>
      </c>
      <c r="C182" s="6" t="s">
        <v>536</v>
      </c>
      <c r="D182" s="6">
        <v>450343</v>
      </c>
      <c r="E182" s="6" t="s">
        <v>719</v>
      </c>
      <c r="F182" s="6" t="s">
        <v>936</v>
      </c>
      <c r="G182" s="6"/>
      <c r="H182" s="13">
        <v>44925.620833333334</v>
      </c>
      <c r="I182" s="13">
        <v>44925.620833333334</v>
      </c>
      <c r="J182" s="6">
        <v>221</v>
      </c>
      <c r="K182" s="7">
        <v>126141</v>
      </c>
      <c r="L182" s="7">
        <v>126141</v>
      </c>
      <c r="M182" s="7" t="s">
        <v>985</v>
      </c>
      <c r="N182" s="7" t="s">
        <v>985</v>
      </c>
      <c r="O182" s="7">
        <v>0</v>
      </c>
      <c r="P182" s="7"/>
      <c r="Q182" s="7"/>
      <c r="R182" s="7">
        <v>0</v>
      </c>
      <c r="S182" s="7">
        <v>0</v>
      </c>
      <c r="T182" s="7">
        <v>0</v>
      </c>
      <c r="U182" s="7">
        <v>0</v>
      </c>
      <c r="V182" s="7">
        <v>0</v>
      </c>
      <c r="W182" s="7">
        <v>0</v>
      </c>
      <c r="X182" s="7">
        <v>0</v>
      </c>
      <c r="Y182" s="7">
        <v>0</v>
      </c>
      <c r="Z182" s="6">
        <v>0</v>
      </c>
      <c r="AA182" s="6">
        <f>VLOOKUP(F182,'[1]ESTADO DE CADA FACTURA'!H$2:AD$216,23,0)</f>
        <v>0</v>
      </c>
      <c r="AB182" s="6">
        <v>0</v>
      </c>
    </row>
    <row r="183" spans="1:28" x14ac:dyDescent="0.25">
      <c r="A183" s="11">
        <v>821003143</v>
      </c>
      <c r="B183" s="12" t="s">
        <v>532</v>
      </c>
      <c r="C183" s="6" t="s">
        <v>536</v>
      </c>
      <c r="D183" s="6">
        <v>450344</v>
      </c>
      <c r="E183" s="6" t="s">
        <v>720</v>
      </c>
      <c r="F183" s="6" t="s">
        <v>937</v>
      </c>
      <c r="G183" s="6"/>
      <c r="H183" s="13">
        <v>44925.620833333334</v>
      </c>
      <c r="I183" s="13">
        <v>44925.620833333334</v>
      </c>
      <c r="J183" s="6">
        <v>221</v>
      </c>
      <c r="K183" s="7">
        <v>87702</v>
      </c>
      <c r="L183" s="7">
        <v>87702</v>
      </c>
      <c r="M183" s="7" t="s">
        <v>985</v>
      </c>
      <c r="N183" s="7" t="s">
        <v>985</v>
      </c>
      <c r="O183" s="7">
        <v>0</v>
      </c>
      <c r="P183" s="7"/>
      <c r="Q183" s="7"/>
      <c r="R183" s="7">
        <v>0</v>
      </c>
      <c r="S183" s="7">
        <v>0</v>
      </c>
      <c r="T183" s="7">
        <v>0</v>
      </c>
      <c r="U183" s="7">
        <v>0</v>
      </c>
      <c r="V183" s="7">
        <v>0</v>
      </c>
      <c r="W183" s="7">
        <v>0</v>
      </c>
      <c r="X183" s="7">
        <v>0</v>
      </c>
      <c r="Y183" s="7">
        <v>0</v>
      </c>
      <c r="Z183" s="6">
        <v>0</v>
      </c>
      <c r="AA183" s="6">
        <f>VLOOKUP(F183,'[1]ESTADO DE CADA FACTURA'!H$2:AD$216,23,0)</f>
        <v>0</v>
      </c>
      <c r="AB183" s="6">
        <v>0</v>
      </c>
    </row>
    <row r="184" spans="1:28" x14ac:dyDescent="0.25">
      <c r="A184" s="11">
        <v>821003143</v>
      </c>
      <c r="B184" s="12" t="s">
        <v>532</v>
      </c>
      <c r="C184" s="6" t="s">
        <v>536</v>
      </c>
      <c r="D184" s="6">
        <v>451929</v>
      </c>
      <c r="E184" s="6" t="s">
        <v>721</v>
      </c>
      <c r="F184" s="6" t="s">
        <v>938</v>
      </c>
      <c r="G184" s="6"/>
      <c r="H184" s="13">
        <v>44930.486111111109</v>
      </c>
      <c r="I184" s="13">
        <v>44930.486111111109</v>
      </c>
      <c r="J184" s="6">
        <v>217</v>
      </c>
      <c r="K184" s="7">
        <v>40200</v>
      </c>
      <c r="L184" s="7">
        <v>36100</v>
      </c>
      <c r="M184" s="7" t="s">
        <v>987</v>
      </c>
      <c r="N184" s="7" t="s">
        <v>987</v>
      </c>
      <c r="O184" s="7">
        <v>40200</v>
      </c>
      <c r="P184" s="7">
        <v>0</v>
      </c>
      <c r="Q184" s="7"/>
      <c r="R184" s="7">
        <v>29800</v>
      </c>
      <c r="S184" s="7">
        <v>40200</v>
      </c>
      <c r="T184" s="6">
        <v>4100</v>
      </c>
      <c r="U184" s="7">
        <v>40200</v>
      </c>
      <c r="V184" s="7">
        <v>0</v>
      </c>
      <c r="W184" s="7">
        <v>0</v>
      </c>
      <c r="X184" s="7">
        <v>36100</v>
      </c>
      <c r="Y184" s="7">
        <v>0</v>
      </c>
      <c r="Z184" s="6">
        <v>2201365923</v>
      </c>
      <c r="AA184" s="6" t="str">
        <f>VLOOKUP(F184,'[1]ESTADO DE CADA FACTURA'!H$2:AD$216,23,0)</f>
        <v>22.03.2023</v>
      </c>
      <c r="AB184" s="6">
        <v>0</v>
      </c>
    </row>
    <row r="185" spans="1:28" x14ac:dyDescent="0.25">
      <c r="A185" s="11">
        <v>821003143</v>
      </c>
      <c r="B185" s="12" t="s">
        <v>532</v>
      </c>
      <c r="C185" s="6" t="s">
        <v>536</v>
      </c>
      <c r="D185" s="6">
        <v>451947</v>
      </c>
      <c r="E185" s="6" t="s">
        <v>722</v>
      </c>
      <c r="F185" s="6" t="s">
        <v>939</v>
      </c>
      <c r="G185" s="6"/>
      <c r="H185" s="13">
        <v>44930.525000000001</v>
      </c>
      <c r="I185" s="13">
        <v>44930.525000000001</v>
      </c>
      <c r="J185" s="6">
        <v>216</v>
      </c>
      <c r="K185" s="7">
        <v>396428</v>
      </c>
      <c r="L185" s="7">
        <v>396428</v>
      </c>
      <c r="M185" s="7" t="s">
        <v>987</v>
      </c>
      <c r="N185" s="7" t="s">
        <v>987</v>
      </c>
      <c r="O185" s="7">
        <v>396428</v>
      </c>
      <c r="P185" s="7">
        <v>0</v>
      </c>
      <c r="Q185" s="7"/>
      <c r="R185" s="7">
        <v>277872</v>
      </c>
      <c r="S185" s="7">
        <v>396428</v>
      </c>
      <c r="T185" s="7">
        <v>0</v>
      </c>
      <c r="U185" s="7">
        <v>396428</v>
      </c>
      <c r="V185" s="7">
        <v>0</v>
      </c>
      <c r="W185" s="7">
        <v>0</v>
      </c>
      <c r="X185" s="7">
        <v>396428</v>
      </c>
      <c r="Y185" s="7">
        <v>0</v>
      </c>
      <c r="Z185" s="6">
        <v>2201365923</v>
      </c>
      <c r="AA185" s="6" t="str">
        <f>VLOOKUP(F185,'[1]ESTADO DE CADA FACTURA'!H$2:AD$216,23,0)</f>
        <v>22.03.2023</v>
      </c>
      <c r="AB185" s="6">
        <v>0</v>
      </c>
    </row>
    <row r="186" spans="1:28" x14ac:dyDescent="0.25">
      <c r="A186" s="11">
        <v>821003143</v>
      </c>
      <c r="B186" s="12" t="s">
        <v>532</v>
      </c>
      <c r="C186" s="6" t="s">
        <v>536</v>
      </c>
      <c r="D186" s="6">
        <v>455446</v>
      </c>
      <c r="E186" s="6" t="s">
        <v>723</v>
      </c>
      <c r="F186" s="6" t="s">
        <v>940</v>
      </c>
      <c r="G186" s="6"/>
      <c r="H186" s="13">
        <v>44938.356249999997</v>
      </c>
      <c r="I186" s="13">
        <v>44938.356249999997</v>
      </c>
      <c r="J186" s="6">
        <v>209</v>
      </c>
      <c r="K186" s="7">
        <v>46400</v>
      </c>
      <c r="L186" s="7">
        <v>42300</v>
      </c>
      <c r="M186" s="7" t="s">
        <v>987</v>
      </c>
      <c r="N186" s="7" t="s">
        <v>987</v>
      </c>
      <c r="O186" s="7">
        <v>46400</v>
      </c>
      <c r="P186" s="7">
        <v>0</v>
      </c>
      <c r="Q186" s="7"/>
      <c r="R186" s="7">
        <v>29800</v>
      </c>
      <c r="S186" s="7">
        <v>46400</v>
      </c>
      <c r="T186" s="6">
        <v>4100</v>
      </c>
      <c r="U186" s="7">
        <v>46400</v>
      </c>
      <c r="V186" s="7">
        <v>0</v>
      </c>
      <c r="W186" s="7">
        <v>0</v>
      </c>
      <c r="X186" s="7">
        <v>42300</v>
      </c>
      <c r="Y186" s="7">
        <v>0</v>
      </c>
      <c r="Z186" s="6">
        <v>2201365923</v>
      </c>
      <c r="AA186" s="6" t="str">
        <f>VLOOKUP(F186,'[1]ESTADO DE CADA FACTURA'!H$2:AD$216,23,0)</f>
        <v>22.03.2023</v>
      </c>
      <c r="AB186" s="6">
        <v>0</v>
      </c>
    </row>
    <row r="187" spans="1:28" x14ac:dyDescent="0.25">
      <c r="A187" s="11">
        <v>821003143</v>
      </c>
      <c r="B187" s="12" t="s">
        <v>532</v>
      </c>
      <c r="C187" s="6" t="s">
        <v>536</v>
      </c>
      <c r="D187" s="6">
        <v>459726</v>
      </c>
      <c r="E187" s="6" t="s">
        <v>724</v>
      </c>
      <c r="F187" s="6" t="s">
        <v>941</v>
      </c>
      <c r="G187" s="6"/>
      <c r="H187" s="13">
        <v>44945.545138888891</v>
      </c>
      <c r="I187" s="13">
        <v>44945.545138888891</v>
      </c>
      <c r="J187" s="6">
        <v>201</v>
      </c>
      <c r="K187" s="7">
        <v>6960</v>
      </c>
      <c r="L187" s="7">
        <v>6960</v>
      </c>
      <c r="M187" s="7" t="s">
        <v>987</v>
      </c>
      <c r="N187" s="7" t="s">
        <v>987</v>
      </c>
      <c r="O187" s="7">
        <v>6960</v>
      </c>
      <c r="P187" s="7">
        <v>0</v>
      </c>
      <c r="Q187" s="7"/>
      <c r="R187" s="7">
        <v>0</v>
      </c>
      <c r="S187" s="7">
        <v>6960</v>
      </c>
      <c r="T187" s="7">
        <v>0</v>
      </c>
      <c r="U187" s="7">
        <v>6960</v>
      </c>
      <c r="V187" s="7">
        <v>0</v>
      </c>
      <c r="W187" s="7">
        <v>0</v>
      </c>
      <c r="X187" s="7">
        <v>6960</v>
      </c>
      <c r="Y187" s="7">
        <v>0</v>
      </c>
      <c r="Z187" s="6">
        <v>2201365923</v>
      </c>
      <c r="AA187" s="6" t="str">
        <f>VLOOKUP(F187,'[1]ESTADO DE CADA FACTURA'!H$2:AD$216,23,0)</f>
        <v>22.03.2023</v>
      </c>
      <c r="AB187" s="6">
        <v>0</v>
      </c>
    </row>
    <row r="188" spans="1:28" x14ac:dyDescent="0.25">
      <c r="A188" s="11">
        <v>821003143</v>
      </c>
      <c r="B188" s="12" t="s">
        <v>532</v>
      </c>
      <c r="C188" s="6" t="s">
        <v>536</v>
      </c>
      <c r="D188" s="6">
        <v>459739</v>
      </c>
      <c r="E188" s="6" t="s">
        <v>725</v>
      </c>
      <c r="F188" s="6" t="s">
        <v>942</v>
      </c>
      <c r="G188" s="6"/>
      <c r="H188" s="13">
        <v>44945.558333333334</v>
      </c>
      <c r="I188" s="13">
        <v>44945.558333333334</v>
      </c>
      <c r="J188" s="6">
        <v>201</v>
      </c>
      <c r="K188" s="7">
        <v>177413</v>
      </c>
      <c r="L188" s="7">
        <v>177413</v>
      </c>
      <c r="M188" s="7" t="s">
        <v>987</v>
      </c>
      <c r="N188" s="7" t="s">
        <v>987</v>
      </c>
      <c r="O188" s="7">
        <v>177413</v>
      </c>
      <c r="P188" s="7">
        <v>0</v>
      </c>
      <c r="Q188" s="7"/>
      <c r="R188" s="7">
        <v>277872</v>
      </c>
      <c r="S188" s="7">
        <v>177413</v>
      </c>
      <c r="T188" s="7">
        <v>0</v>
      </c>
      <c r="U188" s="7">
        <v>177413</v>
      </c>
      <c r="V188" s="7">
        <v>0</v>
      </c>
      <c r="W188" s="7">
        <v>0</v>
      </c>
      <c r="X188" s="7">
        <v>177413</v>
      </c>
      <c r="Y188" s="7">
        <v>0</v>
      </c>
      <c r="Z188" s="6">
        <v>2201365923</v>
      </c>
      <c r="AA188" s="6" t="str">
        <f>VLOOKUP(F188,'[1]ESTADO DE CADA FACTURA'!H$2:AD$216,23,0)</f>
        <v>22.03.2023</v>
      </c>
      <c r="AB188" s="6">
        <v>0</v>
      </c>
    </row>
    <row r="189" spans="1:28" x14ac:dyDescent="0.25">
      <c r="A189" s="11">
        <v>821003143</v>
      </c>
      <c r="B189" s="12" t="s">
        <v>532</v>
      </c>
      <c r="C189" s="6" t="s">
        <v>536</v>
      </c>
      <c r="D189" s="6">
        <v>460032</v>
      </c>
      <c r="E189" s="6" t="s">
        <v>726</v>
      </c>
      <c r="F189" s="6" t="s">
        <v>943</v>
      </c>
      <c r="G189" s="6"/>
      <c r="H189" s="13">
        <v>44946.086805555555</v>
      </c>
      <c r="I189" s="13">
        <v>44946.086805555555</v>
      </c>
      <c r="J189" s="6">
        <v>201</v>
      </c>
      <c r="K189" s="7">
        <v>231422</v>
      </c>
      <c r="L189" s="7">
        <v>231422</v>
      </c>
      <c r="M189" s="7" t="s">
        <v>987</v>
      </c>
      <c r="N189" s="7" t="s">
        <v>987</v>
      </c>
      <c r="O189" s="7">
        <v>231422</v>
      </c>
      <c r="P189" s="7">
        <v>0</v>
      </c>
      <c r="Q189" s="7"/>
      <c r="R189" s="7">
        <v>281828</v>
      </c>
      <c r="S189" s="7">
        <v>231422</v>
      </c>
      <c r="T189" s="7">
        <v>0</v>
      </c>
      <c r="U189" s="7">
        <v>231422</v>
      </c>
      <c r="V189" s="7">
        <v>0</v>
      </c>
      <c r="W189" s="7">
        <v>0</v>
      </c>
      <c r="X189" s="7">
        <v>231422</v>
      </c>
      <c r="Y189" s="7">
        <v>0</v>
      </c>
      <c r="Z189" s="6">
        <v>2201365923</v>
      </c>
      <c r="AA189" s="6" t="str">
        <f>VLOOKUP(F189,'[1]ESTADO DE CADA FACTURA'!H$2:AD$216,23,0)</f>
        <v>22.03.2023</v>
      </c>
      <c r="AB189" s="6">
        <v>0</v>
      </c>
    </row>
    <row r="190" spans="1:28" x14ac:dyDescent="0.25">
      <c r="A190" s="11">
        <v>821003143</v>
      </c>
      <c r="B190" s="12" t="s">
        <v>532</v>
      </c>
      <c r="C190" s="6" t="s">
        <v>536</v>
      </c>
      <c r="D190" s="6">
        <v>461091</v>
      </c>
      <c r="E190" s="6" t="s">
        <v>727</v>
      </c>
      <c r="F190" s="6" t="s">
        <v>944</v>
      </c>
      <c r="G190" s="6"/>
      <c r="H190" s="13">
        <v>44948.034722222219</v>
      </c>
      <c r="I190" s="13">
        <v>44948.034722222219</v>
      </c>
      <c r="J190" s="6">
        <v>199</v>
      </c>
      <c r="K190" s="7">
        <v>50398</v>
      </c>
      <c r="L190" s="7">
        <v>50398</v>
      </c>
      <c r="M190" s="7" t="s">
        <v>987</v>
      </c>
      <c r="N190" s="7" t="s">
        <v>987</v>
      </c>
      <c r="O190" s="7">
        <v>50398</v>
      </c>
      <c r="P190" s="7">
        <v>0</v>
      </c>
      <c r="Q190" s="7"/>
      <c r="R190" s="7">
        <v>277872</v>
      </c>
      <c r="S190" s="7">
        <v>50398</v>
      </c>
      <c r="T190" s="7">
        <v>0</v>
      </c>
      <c r="U190" s="7">
        <v>50398</v>
      </c>
      <c r="V190" s="7">
        <v>0</v>
      </c>
      <c r="W190" s="7">
        <v>0</v>
      </c>
      <c r="X190" s="7">
        <v>50398</v>
      </c>
      <c r="Y190" s="7">
        <v>0</v>
      </c>
      <c r="Z190" s="6">
        <v>2201365923</v>
      </c>
      <c r="AA190" s="6" t="str">
        <f>VLOOKUP(F190,'[1]ESTADO DE CADA FACTURA'!H$2:AD$216,23,0)</f>
        <v>22.03.2023</v>
      </c>
      <c r="AB190" s="6">
        <v>0</v>
      </c>
    </row>
    <row r="191" spans="1:28" x14ac:dyDescent="0.25">
      <c r="A191" s="11">
        <v>821003143</v>
      </c>
      <c r="B191" s="12" t="s">
        <v>532</v>
      </c>
      <c r="C191" s="6" t="s">
        <v>536</v>
      </c>
      <c r="D191" s="6">
        <v>464773</v>
      </c>
      <c r="E191" s="6" t="s">
        <v>728</v>
      </c>
      <c r="F191" s="6" t="s">
        <v>945</v>
      </c>
      <c r="G191" s="6"/>
      <c r="H191" s="13">
        <v>44953.445138888892</v>
      </c>
      <c r="I191" s="13">
        <v>44953.445138888892</v>
      </c>
      <c r="J191" s="6">
        <v>194</v>
      </c>
      <c r="K191" s="7">
        <v>66893</v>
      </c>
      <c r="L191" s="7">
        <v>62793</v>
      </c>
      <c r="M191" s="7" t="s">
        <v>987</v>
      </c>
      <c r="N191" s="7" t="s">
        <v>987</v>
      </c>
      <c r="O191" s="7">
        <v>66893</v>
      </c>
      <c r="P191" s="7">
        <v>0</v>
      </c>
      <c r="Q191" s="7"/>
      <c r="R191" s="7">
        <v>43000</v>
      </c>
      <c r="S191" s="7">
        <v>66893</v>
      </c>
      <c r="T191" s="6">
        <v>4100</v>
      </c>
      <c r="U191" s="7">
        <v>66893</v>
      </c>
      <c r="V191" s="7">
        <v>0</v>
      </c>
      <c r="W191" s="7">
        <v>0</v>
      </c>
      <c r="X191" s="7">
        <v>62793</v>
      </c>
      <c r="Y191" s="7">
        <v>0</v>
      </c>
      <c r="Z191" s="6">
        <v>2201365923</v>
      </c>
      <c r="AA191" s="6" t="str">
        <f>VLOOKUP(F191,'[1]ESTADO DE CADA FACTURA'!H$2:AD$216,23,0)</f>
        <v>22.03.2023</v>
      </c>
      <c r="AB191" s="6">
        <v>0</v>
      </c>
    </row>
    <row r="192" spans="1:28" x14ac:dyDescent="0.25">
      <c r="A192" s="11">
        <v>821003143</v>
      </c>
      <c r="B192" s="12" t="s">
        <v>532</v>
      </c>
      <c r="C192" s="6" t="s">
        <v>536</v>
      </c>
      <c r="D192" s="6">
        <v>469280</v>
      </c>
      <c r="E192" s="6" t="s">
        <v>729</v>
      </c>
      <c r="F192" s="6" t="s">
        <v>946</v>
      </c>
      <c r="G192" s="6"/>
      <c r="H192" s="13">
        <v>44960.59375</v>
      </c>
      <c r="I192" s="13">
        <v>44960.59375</v>
      </c>
      <c r="J192" s="6">
        <v>186</v>
      </c>
      <c r="K192" s="7">
        <v>932218</v>
      </c>
      <c r="L192" s="7">
        <v>866918</v>
      </c>
      <c r="M192" s="7" t="s">
        <v>985</v>
      </c>
      <c r="N192" s="7" t="s">
        <v>985</v>
      </c>
      <c r="O192" s="7">
        <v>0</v>
      </c>
      <c r="P192" s="7"/>
      <c r="Q192" s="7"/>
      <c r="R192" s="7">
        <v>0</v>
      </c>
      <c r="S192" s="7">
        <v>0</v>
      </c>
      <c r="T192" s="7">
        <v>0</v>
      </c>
      <c r="U192" s="7">
        <v>0</v>
      </c>
      <c r="V192" s="7">
        <v>0</v>
      </c>
      <c r="W192" s="7">
        <v>0</v>
      </c>
      <c r="X192" s="7">
        <v>0</v>
      </c>
      <c r="Y192" s="7">
        <v>0</v>
      </c>
      <c r="Z192" s="6">
        <v>0</v>
      </c>
      <c r="AA192" s="6">
        <f>VLOOKUP(F192,'[1]ESTADO DE CADA FACTURA'!H$2:AD$216,23,0)</f>
        <v>0</v>
      </c>
      <c r="AB192" s="6">
        <v>0</v>
      </c>
    </row>
    <row r="193" spans="1:28" x14ac:dyDescent="0.25">
      <c r="A193" s="11">
        <v>821003143</v>
      </c>
      <c r="B193" s="12" t="s">
        <v>532</v>
      </c>
      <c r="C193" s="6" t="s">
        <v>536</v>
      </c>
      <c r="D193" s="6">
        <v>469281</v>
      </c>
      <c r="E193" s="6" t="s">
        <v>730</v>
      </c>
      <c r="F193" s="6" t="s">
        <v>947</v>
      </c>
      <c r="G193" s="6"/>
      <c r="H193" s="13">
        <v>44960.59375</v>
      </c>
      <c r="I193" s="13">
        <v>44960.59375</v>
      </c>
      <c r="J193" s="6">
        <v>186</v>
      </c>
      <c r="K193" s="7">
        <v>87702</v>
      </c>
      <c r="L193" s="7">
        <v>87702</v>
      </c>
      <c r="M193" s="7" t="s">
        <v>985</v>
      </c>
      <c r="N193" s="7" t="s">
        <v>985</v>
      </c>
      <c r="O193" s="7">
        <v>0</v>
      </c>
      <c r="P193" s="7"/>
      <c r="Q193" s="7"/>
      <c r="R193" s="7">
        <v>0</v>
      </c>
      <c r="S193" s="7">
        <v>0</v>
      </c>
      <c r="T193" s="7">
        <v>0</v>
      </c>
      <c r="U193" s="7">
        <v>0</v>
      </c>
      <c r="V193" s="7">
        <v>0</v>
      </c>
      <c r="W193" s="7">
        <v>0</v>
      </c>
      <c r="X193" s="7">
        <v>0</v>
      </c>
      <c r="Y193" s="7">
        <v>0</v>
      </c>
      <c r="Z193" s="6">
        <v>0</v>
      </c>
      <c r="AA193" s="6">
        <f>VLOOKUP(F193,'[1]ESTADO DE CADA FACTURA'!H$2:AD$216,23,0)</f>
        <v>0</v>
      </c>
      <c r="AB193" s="6">
        <v>0</v>
      </c>
    </row>
    <row r="194" spans="1:28" x14ac:dyDescent="0.25">
      <c r="A194" s="11">
        <v>821003143</v>
      </c>
      <c r="B194" s="12" t="s">
        <v>532</v>
      </c>
      <c r="C194" s="6" t="s">
        <v>536</v>
      </c>
      <c r="D194" s="6">
        <v>474607</v>
      </c>
      <c r="E194" s="6" t="s">
        <v>731</v>
      </c>
      <c r="F194" s="6" t="s">
        <v>948</v>
      </c>
      <c r="G194" s="6"/>
      <c r="H194" s="13">
        <v>44970.599305555559</v>
      </c>
      <c r="I194" s="13">
        <v>44970.599305555559</v>
      </c>
      <c r="J194" s="6">
        <v>176</v>
      </c>
      <c r="K194" s="7">
        <v>474640</v>
      </c>
      <c r="L194" s="7">
        <v>474640</v>
      </c>
      <c r="M194" s="7" t="s">
        <v>985</v>
      </c>
      <c r="N194" s="7" t="s">
        <v>985</v>
      </c>
      <c r="O194" s="7">
        <v>0</v>
      </c>
      <c r="P194" s="7"/>
      <c r="Q194" s="7"/>
      <c r="R194" s="7">
        <v>0</v>
      </c>
      <c r="S194" s="7">
        <v>0</v>
      </c>
      <c r="T194" s="7">
        <v>0</v>
      </c>
      <c r="U194" s="7">
        <v>0</v>
      </c>
      <c r="V194" s="7">
        <v>0</v>
      </c>
      <c r="W194" s="7">
        <v>0</v>
      </c>
      <c r="X194" s="7">
        <v>0</v>
      </c>
      <c r="Y194" s="7">
        <v>0</v>
      </c>
      <c r="Z194" s="6">
        <v>0</v>
      </c>
      <c r="AA194" s="6">
        <f>VLOOKUP(F194,'[1]ESTADO DE CADA FACTURA'!H$2:AD$216,23,0)</f>
        <v>0</v>
      </c>
      <c r="AB194" s="6">
        <v>0</v>
      </c>
    </row>
    <row r="195" spans="1:28" x14ac:dyDescent="0.25">
      <c r="A195" s="11">
        <v>821003143</v>
      </c>
      <c r="B195" s="12" t="s">
        <v>532</v>
      </c>
      <c r="C195" s="6" t="s">
        <v>536</v>
      </c>
      <c r="D195" s="6">
        <v>474971</v>
      </c>
      <c r="E195" s="6" t="s">
        <v>732</v>
      </c>
      <c r="F195" s="6" t="s">
        <v>949</v>
      </c>
      <c r="G195" s="6"/>
      <c r="H195" s="13">
        <v>44971.32916666667</v>
      </c>
      <c r="I195" s="13">
        <v>44971.32916666667</v>
      </c>
      <c r="J195" s="6">
        <v>176</v>
      </c>
      <c r="K195" s="7">
        <v>110199</v>
      </c>
      <c r="L195" s="7">
        <v>106099</v>
      </c>
      <c r="M195" s="7" t="s">
        <v>985</v>
      </c>
      <c r="N195" s="7" t="s">
        <v>985</v>
      </c>
      <c r="O195" s="7">
        <v>0</v>
      </c>
      <c r="P195" s="7"/>
      <c r="Q195" s="7"/>
      <c r="R195" s="7">
        <v>0</v>
      </c>
      <c r="S195" s="7">
        <v>0</v>
      </c>
      <c r="T195" s="7">
        <v>0</v>
      </c>
      <c r="U195" s="7">
        <v>0</v>
      </c>
      <c r="V195" s="7">
        <v>0</v>
      </c>
      <c r="W195" s="7">
        <v>0</v>
      </c>
      <c r="X195" s="7">
        <v>0</v>
      </c>
      <c r="Y195" s="7">
        <v>0</v>
      </c>
      <c r="Z195" s="6">
        <v>0</v>
      </c>
      <c r="AA195" s="6">
        <f>VLOOKUP(F195,'[1]ESTADO DE CADA FACTURA'!H$2:AD$216,23,0)</f>
        <v>0</v>
      </c>
      <c r="AB195" s="6">
        <v>0</v>
      </c>
    </row>
    <row r="196" spans="1:28" x14ac:dyDescent="0.25">
      <c r="A196" s="11">
        <v>821003143</v>
      </c>
      <c r="B196" s="12" t="s">
        <v>532</v>
      </c>
      <c r="C196" s="6" t="s">
        <v>536</v>
      </c>
      <c r="D196" s="6">
        <v>475590</v>
      </c>
      <c r="E196" s="6" t="s">
        <v>733</v>
      </c>
      <c r="F196" s="6" t="s">
        <v>950</v>
      </c>
      <c r="G196" s="6"/>
      <c r="H196" s="13">
        <v>44971.986805555556</v>
      </c>
      <c r="I196" s="13">
        <v>44971.986805555556</v>
      </c>
      <c r="J196" s="6">
        <v>175</v>
      </c>
      <c r="K196" s="7">
        <v>136879</v>
      </c>
      <c r="L196" s="7">
        <v>136879</v>
      </c>
      <c r="M196" s="7" t="s">
        <v>985</v>
      </c>
      <c r="N196" s="7" t="s">
        <v>985</v>
      </c>
      <c r="O196" s="7">
        <v>0</v>
      </c>
      <c r="P196" s="7"/>
      <c r="Q196" s="7"/>
      <c r="R196" s="7">
        <v>0</v>
      </c>
      <c r="S196" s="7">
        <v>0</v>
      </c>
      <c r="T196" s="7">
        <v>0</v>
      </c>
      <c r="U196" s="7">
        <v>0</v>
      </c>
      <c r="V196" s="7">
        <v>0</v>
      </c>
      <c r="W196" s="7">
        <v>0</v>
      </c>
      <c r="X196" s="7">
        <v>0</v>
      </c>
      <c r="Y196" s="7">
        <v>0</v>
      </c>
      <c r="Z196" s="6">
        <v>0</v>
      </c>
      <c r="AA196" s="6">
        <f>VLOOKUP(F196,'[1]ESTADO DE CADA FACTURA'!H$2:AD$216,23,0)</f>
        <v>0</v>
      </c>
      <c r="AB196" s="6">
        <v>0</v>
      </c>
    </row>
    <row r="197" spans="1:28" x14ac:dyDescent="0.25">
      <c r="A197" s="11">
        <v>821003143</v>
      </c>
      <c r="B197" s="12" t="s">
        <v>532</v>
      </c>
      <c r="C197" s="6" t="s">
        <v>536</v>
      </c>
      <c r="D197" s="75">
        <v>485928</v>
      </c>
      <c r="E197" s="6" t="s">
        <v>734</v>
      </c>
      <c r="F197" s="6" t="s">
        <v>951</v>
      </c>
      <c r="G197" s="6"/>
      <c r="H197" s="13">
        <v>44988.604166666664</v>
      </c>
      <c r="I197" s="13">
        <v>44988.604166666664</v>
      </c>
      <c r="J197" s="6">
        <v>158</v>
      </c>
      <c r="K197" s="7">
        <v>14307</v>
      </c>
      <c r="L197" s="7">
        <v>14307</v>
      </c>
      <c r="M197" s="7" t="s">
        <v>988</v>
      </c>
      <c r="N197" s="7" t="s">
        <v>987</v>
      </c>
      <c r="O197" s="7">
        <v>14307</v>
      </c>
      <c r="P197" s="7">
        <v>0</v>
      </c>
      <c r="Q197" s="7"/>
      <c r="R197" s="7">
        <v>9200</v>
      </c>
      <c r="S197" s="7">
        <v>14307</v>
      </c>
      <c r="T197" s="7">
        <v>0</v>
      </c>
      <c r="U197" s="7">
        <v>14307</v>
      </c>
      <c r="V197" s="7">
        <v>0</v>
      </c>
      <c r="W197" s="7">
        <v>0</v>
      </c>
      <c r="X197" s="7">
        <v>14307</v>
      </c>
      <c r="Y197" s="7">
        <v>0</v>
      </c>
      <c r="Z197" s="6">
        <v>0</v>
      </c>
      <c r="AA197" s="6">
        <f>VLOOKUP(F197,'[1]ESTADO DE CADA FACTURA'!H$2:AD$216,23,0)</f>
        <v>0</v>
      </c>
      <c r="AB197" s="6">
        <v>0</v>
      </c>
    </row>
    <row r="198" spans="1:28" x14ac:dyDescent="0.25">
      <c r="A198" s="11">
        <v>821003143</v>
      </c>
      <c r="B198" s="12" t="s">
        <v>532</v>
      </c>
      <c r="C198" s="6" t="s">
        <v>536</v>
      </c>
      <c r="D198" s="6">
        <v>489524</v>
      </c>
      <c r="E198" s="6" t="s">
        <v>735</v>
      </c>
      <c r="F198" s="6" t="s">
        <v>952</v>
      </c>
      <c r="G198" s="6"/>
      <c r="H198" s="13">
        <v>44994.648611111108</v>
      </c>
      <c r="I198" s="13">
        <v>44994.648611111108</v>
      </c>
      <c r="J198" s="6">
        <v>152</v>
      </c>
      <c r="K198" s="7">
        <v>181869</v>
      </c>
      <c r="L198" s="7">
        <v>181869</v>
      </c>
      <c r="M198" s="7" t="s">
        <v>984</v>
      </c>
      <c r="N198" s="7" t="s">
        <v>984</v>
      </c>
      <c r="O198" s="7">
        <v>181869</v>
      </c>
      <c r="P198" s="7">
        <v>181869</v>
      </c>
      <c r="Q198" s="7" t="s">
        <v>1012</v>
      </c>
      <c r="R198" s="7">
        <v>0</v>
      </c>
      <c r="S198" s="7">
        <v>181869</v>
      </c>
      <c r="T198" s="7">
        <v>0</v>
      </c>
      <c r="U198" s="7">
        <v>0</v>
      </c>
      <c r="V198" s="7">
        <v>0</v>
      </c>
      <c r="W198" s="7">
        <v>0</v>
      </c>
      <c r="X198" s="7">
        <v>0</v>
      </c>
      <c r="Y198" s="7">
        <v>181869</v>
      </c>
      <c r="Z198" s="6">
        <v>0</v>
      </c>
      <c r="AA198" s="6">
        <f>VLOOKUP(F198,'[1]ESTADO DE CADA FACTURA'!H$2:AD$216,23,0)</f>
        <v>0</v>
      </c>
      <c r="AB198" s="6">
        <v>0</v>
      </c>
    </row>
    <row r="199" spans="1:28" x14ac:dyDescent="0.25">
      <c r="A199" s="11">
        <v>821003143</v>
      </c>
      <c r="B199" s="12" t="s">
        <v>532</v>
      </c>
      <c r="C199" s="6" t="s">
        <v>536</v>
      </c>
      <c r="D199" s="75">
        <v>489625</v>
      </c>
      <c r="E199" s="6" t="s">
        <v>736</v>
      </c>
      <c r="F199" s="6" t="s">
        <v>953</v>
      </c>
      <c r="G199" s="6"/>
      <c r="H199" s="13">
        <v>44994.728472222225</v>
      </c>
      <c r="I199" s="13">
        <v>44994.728472222225</v>
      </c>
      <c r="J199" s="6">
        <v>152</v>
      </c>
      <c r="K199" s="7">
        <v>13920</v>
      </c>
      <c r="L199" s="7">
        <v>13920</v>
      </c>
      <c r="M199" s="7" t="s">
        <v>988</v>
      </c>
      <c r="N199" s="7" t="s">
        <v>987</v>
      </c>
      <c r="O199" s="7">
        <v>13920</v>
      </c>
      <c r="P199" s="7">
        <v>0</v>
      </c>
      <c r="Q199" s="7"/>
      <c r="R199" s="7">
        <v>0</v>
      </c>
      <c r="S199" s="7">
        <v>13920</v>
      </c>
      <c r="T199" s="7">
        <v>0</v>
      </c>
      <c r="U199" s="7">
        <v>13920</v>
      </c>
      <c r="V199" s="7">
        <v>0</v>
      </c>
      <c r="W199" s="7">
        <v>0</v>
      </c>
      <c r="X199" s="7">
        <v>13920</v>
      </c>
      <c r="Y199" s="7">
        <v>0</v>
      </c>
      <c r="Z199" s="6">
        <v>0</v>
      </c>
      <c r="AA199" s="6">
        <f>VLOOKUP(F199,'[1]ESTADO DE CADA FACTURA'!H$2:AD$216,23,0)</f>
        <v>0</v>
      </c>
      <c r="AB199" s="6">
        <v>0</v>
      </c>
    </row>
    <row r="200" spans="1:28" x14ac:dyDescent="0.25">
      <c r="A200" s="11">
        <v>821003143</v>
      </c>
      <c r="B200" s="12" t="s">
        <v>532</v>
      </c>
      <c r="C200" s="6" t="s">
        <v>536</v>
      </c>
      <c r="D200" s="6">
        <v>490345</v>
      </c>
      <c r="E200" s="6" t="s">
        <v>737</v>
      </c>
      <c r="F200" s="6" t="s">
        <v>954</v>
      </c>
      <c r="G200" s="6"/>
      <c r="H200" s="13">
        <v>44995.681944444441</v>
      </c>
      <c r="I200" s="13">
        <v>44995.681944444441</v>
      </c>
      <c r="J200" s="6">
        <v>151</v>
      </c>
      <c r="K200" s="7">
        <v>366681</v>
      </c>
      <c r="L200" s="7">
        <v>366681</v>
      </c>
      <c r="M200" s="7" t="s">
        <v>984</v>
      </c>
      <c r="N200" s="7" t="s">
        <v>984</v>
      </c>
      <c r="O200" s="7">
        <v>366681</v>
      </c>
      <c r="P200" s="7">
        <v>366681</v>
      </c>
      <c r="Q200" s="7" t="s">
        <v>1013</v>
      </c>
      <c r="R200" s="7">
        <v>0</v>
      </c>
      <c r="S200" s="7">
        <v>366681</v>
      </c>
      <c r="T200" s="7">
        <v>0</v>
      </c>
      <c r="U200" s="7">
        <v>0</v>
      </c>
      <c r="V200" s="7">
        <v>0</v>
      </c>
      <c r="W200" s="7">
        <v>0</v>
      </c>
      <c r="X200" s="7">
        <v>0</v>
      </c>
      <c r="Y200" s="7">
        <v>366681</v>
      </c>
      <c r="Z200" s="6">
        <v>0</v>
      </c>
      <c r="AA200" s="6">
        <f>VLOOKUP(F200,'[1]ESTADO DE CADA FACTURA'!H$2:AD$216,23,0)</f>
        <v>0</v>
      </c>
      <c r="AB200" s="6">
        <v>0</v>
      </c>
    </row>
    <row r="201" spans="1:28" x14ac:dyDescent="0.25">
      <c r="A201" s="11">
        <v>821003143</v>
      </c>
      <c r="B201" s="12" t="s">
        <v>532</v>
      </c>
      <c r="C201" s="6" t="s">
        <v>536</v>
      </c>
      <c r="D201" s="6">
        <v>490346</v>
      </c>
      <c r="E201" s="6" t="s">
        <v>738</v>
      </c>
      <c r="F201" s="6" t="s">
        <v>955</v>
      </c>
      <c r="G201" s="6"/>
      <c r="H201" s="13">
        <v>44995.681944444441</v>
      </c>
      <c r="I201" s="13">
        <v>44995.681944444441</v>
      </c>
      <c r="J201" s="6">
        <v>151</v>
      </c>
      <c r="K201" s="7">
        <v>87702</v>
      </c>
      <c r="L201" s="7">
        <v>87702</v>
      </c>
      <c r="M201" s="7" t="s">
        <v>985</v>
      </c>
      <c r="N201" s="7" t="s">
        <v>985</v>
      </c>
      <c r="O201" s="7">
        <v>0</v>
      </c>
      <c r="P201" s="7"/>
      <c r="Q201" s="7"/>
      <c r="R201" s="7">
        <v>0</v>
      </c>
      <c r="S201" s="7">
        <v>0</v>
      </c>
      <c r="T201" s="7">
        <v>0</v>
      </c>
      <c r="U201" s="7">
        <v>0</v>
      </c>
      <c r="V201" s="7">
        <v>0</v>
      </c>
      <c r="W201" s="7">
        <v>0</v>
      </c>
      <c r="X201" s="7">
        <v>0</v>
      </c>
      <c r="Y201" s="7">
        <v>0</v>
      </c>
      <c r="Z201" s="6">
        <v>0</v>
      </c>
      <c r="AA201" s="6">
        <f>VLOOKUP(F201,'[1]ESTADO DE CADA FACTURA'!H$2:AD$216,23,0)</f>
        <v>0</v>
      </c>
      <c r="AB201" s="6">
        <v>0</v>
      </c>
    </row>
    <row r="202" spans="1:28" x14ac:dyDescent="0.25">
      <c r="A202" s="11">
        <v>821003143</v>
      </c>
      <c r="B202" s="12" t="s">
        <v>532</v>
      </c>
      <c r="C202" s="6" t="s">
        <v>536</v>
      </c>
      <c r="D202" s="6">
        <v>494474</v>
      </c>
      <c r="E202" s="6" t="s">
        <v>739</v>
      </c>
      <c r="F202" s="6" t="s">
        <v>956</v>
      </c>
      <c r="G202" s="6"/>
      <c r="H202" s="13">
        <v>45002.531944444447</v>
      </c>
      <c r="I202" s="13">
        <v>45002.531944444447</v>
      </c>
      <c r="J202" s="6">
        <v>144</v>
      </c>
      <c r="K202" s="7">
        <v>1214488</v>
      </c>
      <c r="L202" s="7">
        <v>1214488</v>
      </c>
      <c r="M202" s="7" t="s">
        <v>984</v>
      </c>
      <c r="N202" s="7" t="s">
        <v>984</v>
      </c>
      <c r="O202" s="7">
        <v>1214488</v>
      </c>
      <c r="P202" s="7">
        <v>1214488</v>
      </c>
      <c r="Q202" s="7" t="s">
        <v>1014</v>
      </c>
      <c r="R202" s="7">
        <v>0</v>
      </c>
      <c r="S202" s="7">
        <v>1214488</v>
      </c>
      <c r="T202" s="7">
        <v>0</v>
      </c>
      <c r="U202" s="7">
        <v>0</v>
      </c>
      <c r="V202" s="7">
        <v>0</v>
      </c>
      <c r="W202" s="7">
        <v>0</v>
      </c>
      <c r="X202" s="7">
        <v>0</v>
      </c>
      <c r="Y202" s="7">
        <v>1214488</v>
      </c>
      <c r="Z202" s="6">
        <v>0</v>
      </c>
      <c r="AA202" s="6">
        <f>VLOOKUP(F202,'[1]ESTADO DE CADA FACTURA'!H$2:AD$216,23,0)</f>
        <v>0</v>
      </c>
      <c r="AB202" s="6">
        <v>0</v>
      </c>
    </row>
    <row r="203" spans="1:28" x14ac:dyDescent="0.25">
      <c r="A203" s="11">
        <v>821003143</v>
      </c>
      <c r="B203" s="12" t="s">
        <v>532</v>
      </c>
      <c r="C203" s="6" t="s">
        <v>536</v>
      </c>
      <c r="D203" s="6">
        <v>499271</v>
      </c>
      <c r="E203" s="6" t="s">
        <v>740</v>
      </c>
      <c r="F203" s="6" t="s">
        <v>957</v>
      </c>
      <c r="G203" s="6"/>
      <c r="H203" s="13">
        <v>45012.525694444441</v>
      </c>
      <c r="I203" s="13">
        <v>45012.525694444441</v>
      </c>
      <c r="J203" s="6">
        <v>134</v>
      </c>
      <c r="K203" s="7">
        <v>66893</v>
      </c>
      <c r="L203" s="7">
        <v>62793</v>
      </c>
      <c r="M203" s="7" t="s">
        <v>985</v>
      </c>
      <c r="N203" s="7" t="s">
        <v>985</v>
      </c>
      <c r="O203" s="7">
        <v>0</v>
      </c>
      <c r="P203" s="7"/>
      <c r="Q203" s="7"/>
      <c r="R203" s="7">
        <v>0</v>
      </c>
      <c r="S203" s="7">
        <v>0</v>
      </c>
      <c r="T203" s="7">
        <v>0</v>
      </c>
      <c r="U203" s="7">
        <v>0</v>
      </c>
      <c r="V203" s="7">
        <v>0</v>
      </c>
      <c r="W203" s="7">
        <v>0</v>
      </c>
      <c r="X203" s="7">
        <v>0</v>
      </c>
      <c r="Y203" s="7">
        <v>0</v>
      </c>
      <c r="Z203" s="6">
        <v>0</v>
      </c>
      <c r="AA203" s="6">
        <f>VLOOKUP(F203,'[1]ESTADO DE CADA FACTURA'!H$2:AD$216,23,0)</f>
        <v>0</v>
      </c>
      <c r="AB203" s="6">
        <v>0</v>
      </c>
    </row>
    <row r="204" spans="1:28" x14ac:dyDescent="0.25">
      <c r="A204" s="11">
        <v>821003143</v>
      </c>
      <c r="B204" s="12" t="s">
        <v>532</v>
      </c>
      <c r="C204" s="6" t="s">
        <v>536</v>
      </c>
      <c r="D204" s="6">
        <v>499322</v>
      </c>
      <c r="E204" s="6" t="s">
        <v>741</v>
      </c>
      <c r="F204" s="6" t="s">
        <v>958</v>
      </c>
      <c r="G204" s="6"/>
      <c r="H204" s="13">
        <v>45012.569444444445</v>
      </c>
      <c r="I204" s="13">
        <v>45012.569444444445</v>
      </c>
      <c r="J204" s="6">
        <v>134</v>
      </c>
      <c r="K204" s="7">
        <v>46400</v>
      </c>
      <c r="L204" s="7">
        <v>42300</v>
      </c>
      <c r="M204" s="7" t="s">
        <v>985</v>
      </c>
      <c r="N204" s="7" t="s">
        <v>985</v>
      </c>
      <c r="O204" s="7">
        <v>0</v>
      </c>
      <c r="P204" s="7"/>
      <c r="Q204" s="7"/>
      <c r="R204" s="7">
        <v>0</v>
      </c>
      <c r="S204" s="7">
        <v>0</v>
      </c>
      <c r="T204" s="7">
        <v>0</v>
      </c>
      <c r="U204" s="7">
        <v>0</v>
      </c>
      <c r="V204" s="7">
        <v>0</v>
      </c>
      <c r="W204" s="7">
        <v>0</v>
      </c>
      <c r="X204" s="7">
        <v>0</v>
      </c>
      <c r="Y204" s="7">
        <v>0</v>
      </c>
      <c r="Z204" s="6">
        <v>0</v>
      </c>
      <c r="AA204" s="6">
        <f>VLOOKUP(F204,'[1]ESTADO DE CADA FACTURA'!H$2:AD$216,23,0)</f>
        <v>0</v>
      </c>
      <c r="AB204" s="6">
        <v>0</v>
      </c>
    </row>
    <row r="205" spans="1:28" x14ac:dyDescent="0.25">
      <c r="A205" s="11">
        <v>821003143</v>
      </c>
      <c r="B205" s="12" t="s">
        <v>532</v>
      </c>
      <c r="C205" s="6" t="s">
        <v>536</v>
      </c>
      <c r="D205" s="75">
        <v>504380</v>
      </c>
      <c r="E205" s="6" t="s">
        <v>742</v>
      </c>
      <c r="F205" s="6" t="s">
        <v>959</v>
      </c>
      <c r="G205" s="6"/>
      <c r="H205" s="13">
        <v>45021.006944444445</v>
      </c>
      <c r="I205" s="13">
        <v>45021.006944444445</v>
      </c>
      <c r="J205" s="6">
        <v>126</v>
      </c>
      <c r="K205" s="7">
        <v>77289</v>
      </c>
      <c r="L205" s="7">
        <v>77289</v>
      </c>
      <c r="M205" s="7" t="s">
        <v>988</v>
      </c>
      <c r="N205" s="7" t="s">
        <v>987</v>
      </c>
      <c r="O205" s="7">
        <v>77289</v>
      </c>
      <c r="P205" s="7">
        <v>0</v>
      </c>
      <c r="Q205" s="7"/>
      <c r="R205" s="7">
        <v>0</v>
      </c>
      <c r="S205" s="7">
        <v>77289</v>
      </c>
      <c r="T205" s="7">
        <v>0</v>
      </c>
      <c r="U205" s="7">
        <v>77289</v>
      </c>
      <c r="V205" s="7">
        <v>0</v>
      </c>
      <c r="W205" s="7">
        <v>0</v>
      </c>
      <c r="X205" s="7">
        <v>77289</v>
      </c>
      <c r="Y205" s="7">
        <v>0</v>
      </c>
      <c r="Z205" s="6">
        <v>0</v>
      </c>
      <c r="AA205" s="6">
        <f>VLOOKUP(F205,'[1]ESTADO DE CADA FACTURA'!H$2:AD$216,23,0)</f>
        <v>0</v>
      </c>
      <c r="AB205" s="6">
        <v>0</v>
      </c>
    </row>
    <row r="206" spans="1:28" x14ac:dyDescent="0.25">
      <c r="A206" s="11">
        <v>821003143</v>
      </c>
      <c r="B206" s="12" t="s">
        <v>532</v>
      </c>
      <c r="C206" s="6" t="s">
        <v>536</v>
      </c>
      <c r="D206" s="75">
        <v>504642</v>
      </c>
      <c r="E206" s="6" t="s">
        <v>743</v>
      </c>
      <c r="F206" s="6" t="s">
        <v>960</v>
      </c>
      <c r="G206" s="6"/>
      <c r="H206" s="13">
        <v>45021.408333333333</v>
      </c>
      <c r="I206" s="13">
        <v>45021.408333333333</v>
      </c>
      <c r="J206" s="6">
        <v>126</v>
      </c>
      <c r="K206" s="7">
        <v>76676</v>
      </c>
      <c r="L206" s="7">
        <v>76676</v>
      </c>
      <c r="M206" s="7" t="s">
        <v>988</v>
      </c>
      <c r="N206" s="7" t="s">
        <v>987</v>
      </c>
      <c r="O206" s="7">
        <v>76676</v>
      </c>
      <c r="P206" s="7">
        <v>0</v>
      </c>
      <c r="Q206" s="7"/>
      <c r="R206" s="7">
        <v>285786</v>
      </c>
      <c r="S206" s="7">
        <v>76676</v>
      </c>
      <c r="T206" s="7">
        <v>0</v>
      </c>
      <c r="U206" s="7">
        <v>76676</v>
      </c>
      <c r="V206" s="7">
        <v>0</v>
      </c>
      <c r="W206" s="7">
        <v>0</v>
      </c>
      <c r="X206" s="7">
        <v>76676</v>
      </c>
      <c r="Y206" s="7">
        <v>0</v>
      </c>
      <c r="Z206" s="6">
        <v>0</v>
      </c>
      <c r="AA206" s="6">
        <f>VLOOKUP(F206,'[1]ESTADO DE CADA FACTURA'!H$2:AD$216,23,0)</f>
        <v>0</v>
      </c>
      <c r="AB206" s="6">
        <v>0</v>
      </c>
    </row>
    <row r="207" spans="1:28" x14ac:dyDescent="0.25">
      <c r="A207" s="11">
        <v>821003143</v>
      </c>
      <c r="B207" s="12" t="s">
        <v>532</v>
      </c>
      <c r="C207" s="6" t="s">
        <v>536</v>
      </c>
      <c r="D207" s="6">
        <v>504740</v>
      </c>
      <c r="E207" s="6" t="s">
        <v>744</v>
      </c>
      <c r="F207" s="6" t="s">
        <v>961</v>
      </c>
      <c r="G207" s="6"/>
      <c r="H207" s="13">
        <v>45021.474999999999</v>
      </c>
      <c r="I207" s="13">
        <v>45021.474999999999</v>
      </c>
      <c r="J207" s="6">
        <v>126</v>
      </c>
      <c r="K207" s="7">
        <v>89913</v>
      </c>
      <c r="L207" s="7">
        <v>89913</v>
      </c>
      <c r="M207" s="7" t="s">
        <v>987</v>
      </c>
      <c r="N207" s="7" t="s">
        <v>987</v>
      </c>
      <c r="O207" s="7">
        <v>89913</v>
      </c>
      <c r="P207" s="7">
        <v>0</v>
      </c>
      <c r="Q207" s="7"/>
      <c r="R207" s="7">
        <v>364797</v>
      </c>
      <c r="S207" s="7">
        <v>89913</v>
      </c>
      <c r="T207" s="7">
        <v>0</v>
      </c>
      <c r="U207" s="7">
        <v>89913</v>
      </c>
      <c r="V207" s="7">
        <v>0</v>
      </c>
      <c r="W207" s="7">
        <v>0</v>
      </c>
      <c r="X207" s="7">
        <v>89913</v>
      </c>
      <c r="Y207" s="74">
        <v>2201418656</v>
      </c>
      <c r="Z207" s="6">
        <v>89913</v>
      </c>
      <c r="AA207" s="6" t="s">
        <v>1055</v>
      </c>
      <c r="AB207" s="4">
        <v>720247</v>
      </c>
    </row>
    <row r="208" spans="1:28" x14ac:dyDescent="0.25">
      <c r="A208" s="11">
        <v>821003143</v>
      </c>
      <c r="B208" s="12" t="s">
        <v>532</v>
      </c>
      <c r="C208" s="6" t="s">
        <v>536</v>
      </c>
      <c r="D208" s="75">
        <v>511299</v>
      </c>
      <c r="E208" s="6" t="s">
        <v>745</v>
      </c>
      <c r="F208" s="6" t="s">
        <v>962</v>
      </c>
      <c r="G208" s="6"/>
      <c r="H208" s="13">
        <v>45034.847222222219</v>
      </c>
      <c r="I208" s="13">
        <v>45034.847222222219</v>
      </c>
      <c r="J208" s="6">
        <v>112</v>
      </c>
      <c r="K208" s="7">
        <v>100004</v>
      </c>
      <c r="L208" s="7">
        <v>100004</v>
      </c>
      <c r="M208" s="7" t="s">
        <v>988</v>
      </c>
      <c r="N208" s="7" t="s">
        <v>987</v>
      </c>
      <c r="O208" s="7">
        <v>100004</v>
      </c>
      <c r="P208" s="7">
        <v>0</v>
      </c>
      <c r="Q208" s="7"/>
      <c r="R208" s="7">
        <v>285786</v>
      </c>
      <c r="S208" s="7">
        <v>100004</v>
      </c>
      <c r="T208" s="7">
        <v>0</v>
      </c>
      <c r="U208" s="7">
        <v>100004</v>
      </c>
      <c r="V208" s="7">
        <v>0</v>
      </c>
      <c r="W208" s="7">
        <v>0</v>
      </c>
      <c r="X208" s="7">
        <v>100004</v>
      </c>
      <c r="Y208" s="7">
        <v>0</v>
      </c>
      <c r="Z208" s="6">
        <v>0</v>
      </c>
      <c r="AA208" s="6">
        <f>VLOOKUP(F208,'[1]ESTADO DE CADA FACTURA'!H$2:AD$216,23,0)</f>
        <v>0</v>
      </c>
      <c r="AB208" s="6">
        <v>0</v>
      </c>
    </row>
    <row r="209" spans="1:28" x14ac:dyDescent="0.25">
      <c r="A209" s="11">
        <v>821003143</v>
      </c>
      <c r="B209" s="12" t="s">
        <v>532</v>
      </c>
      <c r="C209" s="6" t="s">
        <v>536</v>
      </c>
      <c r="D209" s="6">
        <v>513195</v>
      </c>
      <c r="E209" s="6" t="s">
        <v>746</v>
      </c>
      <c r="F209" s="6" t="s">
        <v>963</v>
      </c>
      <c r="G209" s="6"/>
      <c r="H209" s="13">
        <v>45037.427083333336</v>
      </c>
      <c r="I209" s="13">
        <v>45037.427083333336</v>
      </c>
      <c r="J209" s="6">
        <v>110</v>
      </c>
      <c r="K209" s="7">
        <v>66893</v>
      </c>
      <c r="L209" s="7">
        <v>66893</v>
      </c>
      <c r="M209" s="7" t="s">
        <v>987</v>
      </c>
      <c r="N209" s="7" t="s">
        <v>987</v>
      </c>
      <c r="O209" s="7">
        <v>66893</v>
      </c>
      <c r="P209" s="7">
        <v>0</v>
      </c>
      <c r="Q209" s="7"/>
      <c r="R209" s="7">
        <v>43000</v>
      </c>
      <c r="S209" s="7">
        <v>66893</v>
      </c>
      <c r="T209" s="7">
        <v>0</v>
      </c>
      <c r="U209" s="7">
        <v>66893</v>
      </c>
      <c r="V209" s="7">
        <v>0</v>
      </c>
      <c r="W209" s="7">
        <v>0</v>
      </c>
      <c r="X209" s="7">
        <v>66893</v>
      </c>
      <c r="Y209">
        <v>2201418656</v>
      </c>
      <c r="Z209" s="4">
        <v>66893</v>
      </c>
      <c r="AA209" t="s">
        <v>1055</v>
      </c>
      <c r="AB209" s="7">
        <v>720247</v>
      </c>
    </row>
    <row r="210" spans="1:28" x14ac:dyDescent="0.25">
      <c r="A210" s="11">
        <v>821003143</v>
      </c>
      <c r="B210" s="12" t="s">
        <v>532</v>
      </c>
      <c r="C210" s="6" t="s">
        <v>536</v>
      </c>
      <c r="D210" s="75">
        <v>518433</v>
      </c>
      <c r="E210" s="6" t="s">
        <v>747</v>
      </c>
      <c r="F210" s="6" t="s">
        <v>964</v>
      </c>
      <c r="G210" s="6"/>
      <c r="H210" s="13">
        <v>45047.925694444442</v>
      </c>
      <c r="I210" s="13">
        <v>45047.925694444442</v>
      </c>
      <c r="J210" s="6">
        <v>99</v>
      </c>
      <c r="K210" s="7">
        <v>84545</v>
      </c>
      <c r="L210" s="7">
        <v>84545</v>
      </c>
      <c r="M210" s="7" t="s">
        <v>988</v>
      </c>
      <c r="N210" s="7" t="s">
        <v>987</v>
      </c>
      <c r="O210" s="7">
        <v>84545</v>
      </c>
      <c r="P210" s="7">
        <v>0</v>
      </c>
      <c r="Q210" s="7"/>
      <c r="R210" s="7">
        <v>280839</v>
      </c>
      <c r="S210" s="7">
        <v>84545</v>
      </c>
      <c r="T210" s="7">
        <v>0</v>
      </c>
      <c r="U210" s="7">
        <v>84545</v>
      </c>
      <c r="V210" s="7">
        <v>0</v>
      </c>
      <c r="W210" s="7">
        <v>0</v>
      </c>
      <c r="X210" s="7">
        <v>84545</v>
      </c>
      <c r="Y210" s="7">
        <v>84545</v>
      </c>
      <c r="Z210" s="6">
        <v>0</v>
      </c>
      <c r="AA210" s="6">
        <f>VLOOKUP(F210,'[1]ESTADO DE CADA FACTURA'!H$2:AD$216,23,0)</f>
        <v>0</v>
      </c>
      <c r="AB210" s="6">
        <v>0</v>
      </c>
    </row>
    <row r="211" spans="1:28" x14ac:dyDescent="0.25">
      <c r="A211" s="11">
        <v>821003143</v>
      </c>
      <c r="B211" s="12" t="s">
        <v>532</v>
      </c>
      <c r="C211" s="6" t="s">
        <v>536</v>
      </c>
      <c r="D211" s="75">
        <v>518434</v>
      </c>
      <c r="E211" s="6" t="s">
        <v>748</v>
      </c>
      <c r="F211" s="6" t="s">
        <v>965</v>
      </c>
      <c r="G211" s="6" t="s">
        <v>1062</v>
      </c>
      <c r="H211" s="13">
        <v>45047.925694444442</v>
      </c>
      <c r="I211" s="13">
        <v>45047.925694444442</v>
      </c>
      <c r="J211" s="6">
        <v>99</v>
      </c>
      <c r="K211" s="7">
        <v>87702</v>
      </c>
      <c r="L211" s="7">
        <v>87702</v>
      </c>
      <c r="M211" s="7" t="s">
        <v>988</v>
      </c>
      <c r="N211" s="7" t="s">
        <v>987</v>
      </c>
      <c r="O211" s="7">
        <v>87702</v>
      </c>
      <c r="P211" s="7">
        <v>0</v>
      </c>
      <c r="Q211" s="7"/>
      <c r="R211" s="7">
        <v>0</v>
      </c>
      <c r="S211" s="7">
        <v>87702</v>
      </c>
      <c r="T211" s="7">
        <v>0</v>
      </c>
      <c r="U211" s="7">
        <v>87702</v>
      </c>
      <c r="V211" s="7">
        <v>0</v>
      </c>
      <c r="W211" s="7">
        <v>0</v>
      </c>
      <c r="X211" s="7">
        <v>87702</v>
      </c>
      <c r="Y211" s="7">
        <v>87702</v>
      </c>
      <c r="Z211" s="6">
        <v>0</v>
      </c>
      <c r="AA211" s="6">
        <f>VLOOKUP(F211,'[1]ESTADO DE CADA FACTURA'!H$2:AD$216,23,0)</f>
        <v>0</v>
      </c>
      <c r="AB211" s="6">
        <v>0</v>
      </c>
    </row>
    <row r="212" spans="1:28" x14ac:dyDescent="0.25">
      <c r="A212" s="11">
        <v>821003143</v>
      </c>
      <c r="B212" s="12" t="s">
        <v>532</v>
      </c>
      <c r="C212" s="6" t="s">
        <v>536</v>
      </c>
      <c r="D212" s="6">
        <v>519084</v>
      </c>
      <c r="E212" s="6" t="s">
        <v>749</v>
      </c>
      <c r="F212" s="6" t="s">
        <v>966</v>
      </c>
      <c r="G212" s="6"/>
      <c r="H212" s="13">
        <v>45048.780555555553</v>
      </c>
      <c r="I212" s="13">
        <v>45048.780555555553</v>
      </c>
      <c r="J212" s="6">
        <v>98</v>
      </c>
      <c r="K212" s="7">
        <v>311168</v>
      </c>
      <c r="L212" s="7">
        <v>311168</v>
      </c>
      <c r="M212" s="7" t="s">
        <v>987</v>
      </c>
      <c r="N212" s="7" t="s">
        <v>987</v>
      </c>
      <c r="O212" s="7">
        <v>311168</v>
      </c>
      <c r="P212" s="7">
        <v>0</v>
      </c>
      <c r="Q212" s="7"/>
      <c r="R212" s="7">
        <v>368237</v>
      </c>
      <c r="S212" s="7">
        <v>311168</v>
      </c>
      <c r="T212" s="7">
        <v>0</v>
      </c>
      <c r="U212" s="7">
        <v>311168</v>
      </c>
      <c r="V212" s="7">
        <v>0</v>
      </c>
      <c r="W212" s="7">
        <v>0</v>
      </c>
      <c r="X212" s="7">
        <v>311168</v>
      </c>
      <c r="Y212">
        <v>2201418656</v>
      </c>
      <c r="Z212" s="4">
        <v>311168</v>
      </c>
      <c r="AA212" t="s">
        <v>1055</v>
      </c>
      <c r="AB212" s="7">
        <v>720247</v>
      </c>
    </row>
    <row r="213" spans="1:28" x14ac:dyDescent="0.25">
      <c r="A213" s="11">
        <v>821003143</v>
      </c>
      <c r="B213" s="12" t="s">
        <v>532</v>
      </c>
      <c r="C213" s="6" t="s">
        <v>536</v>
      </c>
      <c r="D213" s="6">
        <v>519782</v>
      </c>
      <c r="E213" s="6" t="s">
        <v>750</v>
      </c>
      <c r="F213" s="6" t="s">
        <v>967</v>
      </c>
      <c r="G213" s="6"/>
      <c r="H213" s="13">
        <v>45049.69027777778</v>
      </c>
      <c r="I213" s="13">
        <v>45049.69027777778</v>
      </c>
      <c r="J213" s="6">
        <v>97</v>
      </c>
      <c r="K213" s="7">
        <v>218450</v>
      </c>
      <c r="L213" s="7">
        <v>218450</v>
      </c>
      <c r="M213" s="7" t="s">
        <v>985</v>
      </c>
      <c r="N213" s="7" t="s">
        <v>985</v>
      </c>
      <c r="O213" s="7">
        <v>0</v>
      </c>
      <c r="P213" s="7"/>
      <c r="Q213" s="7"/>
      <c r="R213" s="7">
        <v>0</v>
      </c>
      <c r="S213" s="7">
        <v>0</v>
      </c>
      <c r="T213" s="7">
        <v>0</v>
      </c>
      <c r="U213" s="7">
        <v>0</v>
      </c>
      <c r="V213" s="7">
        <v>0</v>
      </c>
      <c r="W213" s="7">
        <v>0</v>
      </c>
      <c r="X213" s="7">
        <v>0</v>
      </c>
      <c r="Y213" s="7">
        <v>0</v>
      </c>
      <c r="Z213" s="6">
        <v>0</v>
      </c>
      <c r="AA213" s="6">
        <f>VLOOKUP(F213,'[1]ESTADO DE CADA FACTURA'!H$2:AD$216,23,0)</f>
        <v>0</v>
      </c>
      <c r="AB213" s="6">
        <v>0</v>
      </c>
    </row>
    <row r="214" spans="1:28" x14ac:dyDescent="0.25">
      <c r="A214" s="11">
        <v>821003143</v>
      </c>
      <c r="B214" s="12" t="s">
        <v>532</v>
      </c>
      <c r="C214" s="6" t="s">
        <v>536</v>
      </c>
      <c r="D214" s="6">
        <v>521250</v>
      </c>
      <c r="E214" s="6" t="s">
        <v>751</v>
      </c>
      <c r="F214" s="6" t="s">
        <v>968</v>
      </c>
      <c r="G214" s="6"/>
      <c r="H214" s="13">
        <v>45052.243055555555</v>
      </c>
      <c r="I214" s="13">
        <v>45052.243055555555</v>
      </c>
      <c r="J214" s="6">
        <v>95</v>
      </c>
      <c r="K214" s="7">
        <v>237966</v>
      </c>
      <c r="L214" s="7">
        <v>237966</v>
      </c>
      <c r="M214" s="7" t="s">
        <v>987</v>
      </c>
      <c r="N214" s="7" t="s">
        <v>987</v>
      </c>
      <c r="O214" s="7">
        <v>237966</v>
      </c>
      <c r="P214" s="7">
        <v>0</v>
      </c>
      <c r="Q214" s="7"/>
      <c r="R214" s="7">
        <v>368237</v>
      </c>
      <c r="S214" s="7">
        <v>237966</v>
      </c>
      <c r="T214" s="7">
        <v>0</v>
      </c>
      <c r="U214" s="7">
        <v>237966</v>
      </c>
      <c r="V214" s="7">
        <v>0</v>
      </c>
      <c r="W214" s="7">
        <v>0</v>
      </c>
      <c r="X214" s="7">
        <v>237966</v>
      </c>
      <c r="Y214" s="7">
        <v>237966</v>
      </c>
      <c r="Z214">
        <v>2201418656</v>
      </c>
      <c r="AA214" s="4">
        <v>237966</v>
      </c>
      <c r="AB214" t="s">
        <v>1055</v>
      </c>
    </row>
    <row r="215" spans="1:28" x14ac:dyDescent="0.25">
      <c r="A215" s="11">
        <v>821003143</v>
      </c>
      <c r="B215" s="12" t="s">
        <v>532</v>
      </c>
      <c r="C215" s="6" t="s">
        <v>536</v>
      </c>
      <c r="D215" s="75">
        <v>522398</v>
      </c>
      <c r="E215" s="6" t="s">
        <v>752</v>
      </c>
      <c r="F215" s="6" t="s">
        <v>969</v>
      </c>
      <c r="G215" s="6"/>
      <c r="H215" s="13">
        <v>45055.066666666666</v>
      </c>
      <c r="I215" s="13">
        <v>45055.066666666666</v>
      </c>
      <c r="J215" s="6">
        <v>92</v>
      </c>
      <c r="K215" s="7">
        <v>1168236</v>
      </c>
      <c r="L215" s="7">
        <v>1168236</v>
      </c>
      <c r="M215" s="7" t="s">
        <v>988</v>
      </c>
      <c r="N215" s="7" t="s">
        <v>987</v>
      </c>
      <c r="O215" s="7">
        <v>1168236</v>
      </c>
      <c r="P215" s="7">
        <v>0</v>
      </c>
      <c r="Q215" s="7"/>
      <c r="R215" s="7">
        <v>285786</v>
      </c>
      <c r="S215" s="7">
        <v>1168236</v>
      </c>
      <c r="T215" s="7">
        <v>0</v>
      </c>
      <c r="U215" s="7">
        <v>1168236</v>
      </c>
      <c r="V215" s="7">
        <v>0</v>
      </c>
      <c r="W215" s="7">
        <v>0</v>
      </c>
      <c r="X215" s="7">
        <v>1168236</v>
      </c>
      <c r="Y215" s="7">
        <v>1168236</v>
      </c>
      <c r="Z215" s="6">
        <v>0</v>
      </c>
      <c r="AA215" s="6">
        <f>VLOOKUP(F215,'[1]ESTADO DE CADA FACTURA'!H$2:AD$216,23,0)</f>
        <v>0</v>
      </c>
      <c r="AB215" s="6">
        <v>0</v>
      </c>
    </row>
    <row r="216" spans="1:28" x14ac:dyDescent="0.25">
      <c r="A216" s="11">
        <v>821003143</v>
      </c>
      <c r="B216" s="12" t="s">
        <v>532</v>
      </c>
      <c r="C216" s="6" t="s">
        <v>536</v>
      </c>
      <c r="D216" s="6">
        <v>534913</v>
      </c>
      <c r="E216" s="6" t="s">
        <v>753</v>
      </c>
      <c r="F216" s="6" t="s">
        <v>970</v>
      </c>
      <c r="G216" s="6"/>
      <c r="H216" s="13">
        <v>45075.579861111109</v>
      </c>
      <c r="I216" s="13">
        <v>45075.579861111109</v>
      </c>
      <c r="J216" s="6">
        <v>71</v>
      </c>
      <c r="K216" s="7">
        <v>14307</v>
      </c>
      <c r="L216" s="7">
        <v>14307</v>
      </c>
      <c r="M216" s="7" t="s">
        <v>987</v>
      </c>
      <c r="N216" s="7" t="s">
        <v>987</v>
      </c>
      <c r="O216" s="7">
        <v>14307</v>
      </c>
      <c r="P216" s="7">
        <v>0</v>
      </c>
      <c r="Q216" s="7"/>
      <c r="R216" s="7">
        <v>9200</v>
      </c>
      <c r="S216" s="7">
        <v>14307</v>
      </c>
      <c r="T216" s="7">
        <v>0</v>
      </c>
      <c r="U216" s="7">
        <v>14307</v>
      </c>
      <c r="V216" s="7">
        <v>0</v>
      </c>
      <c r="W216" s="7">
        <v>0</v>
      </c>
      <c r="X216" s="7">
        <v>14307</v>
      </c>
      <c r="Y216" s="74"/>
      <c r="Z216" s="74">
        <v>2201418656</v>
      </c>
      <c r="AA216" s="6">
        <v>14307</v>
      </c>
      <c r="AB216" s="6" t="s">
        <v>1055</v>
      </c>
    </row>
    <row r="217" spans="1:28" x14ac:dyDescent="0.25">
      <c r="A217" s="11">
        <v>821003143</v>
      </c>
      <c r="B217" s="12" t="s">
        <v>532</v>
      </c>
      <c r="C217" s="6" t="s">
        <v>536</v>
      </c>
      <c r="D217" s="6">
        <v>538609</v>
      </c>
      <c r="E217" s="6" t="s">
        <v>754</v>
      </c>
      <c r="F217" s="6" t="s">
        <v>971</v>
      </c>
      <c r="G217" s="6"/>
      <c r="H217" s="13">
        <v>45080.474305555559</v>
      </c>
      <c r="I217" s="13">
        <v>45080.474305555559</v>
      </c>
      <c r="J217" s="6">
        <v>67</v>
      </c>
      <c r="K217" s="7">
        <v>6960</v>
      </c>
      <c r="L217" s="7">
        <v>6960</v>
      </c>
      <c r="M217" s="7" t="e">
        <v>#N/A</v>
      </c>
      <c r="N217" s="7" t="s">
        <v>984</v>
      </c>
      <c r="O217" s="7">
        <v>0</v>
      </c>
      <c r="P217" s="7">
        <v>0</v>
      </c>
      <c r="Q217" s="7"/>
      <c r="R217" s="7">
        <v>0</v>
      </c>
      <c r="S217" s="7">
        <v>0</v>
      </c>
      <c r="T217" s="7">
        <v>0</v>
      </c>
      <c r="U217" s="7">
        <v>0</v>
      </c>
      <c r="V217" s="7">
        <v>0</v>
      </c>
      <c r="W217" s="7">
        <v>0</v>
      </c>
      <c r="X217" s="7">
        <v>0</v>
      </c>
      <c r="Y217" s="7">
        <v>0</v>
      </c>
      <c r="Z217" s="6">
        <v>0</v>
      </c>
      <c r="AA217" s="6"/>
      <c r="AB217" s="6"/>
    </row>
    <row r="218" spans="1:28" x14ac:dyDescent="0.25">
      <c r="A218" s="11">
        <v>821003143</v>
      </c>
      <c r="B218" s="12" t="s">
        <v>532</v>
      </c>
      <c r="C218" s="6" t="s">
        <v>536</v>
      </c>
      <c r="D218" s="6">
        <v>540225</v>
      </c>
      <c r="E218" s="6" t="s">
        <v>755</v>
      </c>
      <c r="F218" s="6" t="s">
        <v>972</v>
      </c>
      <c r="G218" s="6"/>
      <c r="H218" s="13">
        <v>45083.664583333331</v>
      </c>
      <c r="I218" s="13">
        <v>45083.664583333331</v>
      </c>
      <c r="J218" s="6">
        <v>63</v>
      </c>
      <c r="K218" s="7">
        <v>280467</v>
      </c>
      <c r="L218" s="7">
        <v>280467</v>
      </c>
      <c r="M218" s="7" t="e">
        <v>#N/A</v>
      </c>
      <c r="N218" s="7" t="s">
        <v>983</v>
      </c>
      <c r="O218" s="7">
        <v>280467</v>
      </c>
      <c r="P218" s="7">
        <v>0</v>
      </c>
      <c r="Q218" s="7"/>
      <c r="R218" s="6">
        <v>0</v>
      </c>
      <c r="S218" s="7">
        <v>280467</v>
      </c>
      <c r="T218" s="7">
        <v>0</v>
      </c>
      <c r="U218" s="7">
        <v>364027</v>
      </c>
      <c r="V218" s="7">
        <v>0</v>
      </c>
      <c r="W218" s="7">
        <v>92800</v>
      </c>
      <c r="X218" s="6">
        <v>187667</v>
      </c>
      <c r="Y218" s="7">
        <v>0</v>
      </c>
      <c r="Z218" s="6">
        <v>0</v>
      </c>
      <c r="AA218" s="6"/>
      <c r="AB218" s="6"/>
    </row>
  </sheetData>
  <autoFilter ref="A2:AB21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0" zoomScale="90" zoomScaleNormal="90" zoomScaleSheetLayoutView="100" workbookViewId="0">
      <selection activeCell="N27" sqref="N27"/>
    </sheetView>
  </sheetViews>
  <sheetFormatPr baseColWidth="10" defaultRowHeight="12.75" x14ac:dyDescent="0.2"/>
  <cols>
    <col min="1" max="1" width="1"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12" width="20.42578125" style="16" customWidth="1"/>
    <col min="13" max="13" width="11.42578125" style="16"/>
    <col min="14" max="14" width="22" style="16" customWidth="1"/>
    <col min="15" max="219" width="11.42578125" style="16"/>
    <col min="220" max="220" width="4.42578125" style="16" customWidth="1"/>
    <col min="221" max="221" width="11.42578125" style="16"/>
    <col min="222" max="222" width="17.5703125" style="16" customWidth="1"/>
    <col min="223" max="223" width="11.5703125" style="16" customWidth="1"/>
    <col min="224" max="227" width="11.42578125" style="16"/>
    <col min="228" max="228" width="22.5703125" style="16" customWidth="1"/>
    <col min="229" max="229" width="14" style="16" customWidth="1"/>
    <col min="230" max="230" width="1.7109375" style="16" customWidth="1"/>
    <col min="231" max="475" width="11.42578125" style="16"/>
    <col min="476" max="476" width="4.42578125" style="16" customWidth="1"/>
    <col min="477" max="477" width="11.42578125" style="16"/>
    <col min="478" max="478" width="17.5703125" style="16" customWidth="1"/>
    <col min="479" max="479" width="11.5703125" style="16" customWidth="1"/>
    <col min="480" max="483" width="11.42578125" style="16"/>
    <col min="484" max="484" width="22.5703125" style="16" customWidth="1"/>
    <col min="485" max="485" width="14" style="16" customWidth="1"/>
    <col min="486" max="486" width="1.7109375" style="16" customWidth="1"/>
    <col min="487" max="731" width="11.42578125" style="16"/>
    <col min="732" max="732" width="4.42578125" style="16" customWidth="1"/>
    <col min="733" max="733" width="11.42578125" style="16"/>
    <col min="734" max="734" width="17.5703125" style="16" customWidth="1"/>
    <col min="735" max="735" width="11.5703125" style="16" customWidth="1"/>
    <col min="736" max="739" width="11.42578125" style="16"/>
    <col min="740" max="740" width="22.5703125" style="16" customWidth="1"/>
    <col min="741" max="741" width="14" style="16" customWidth="1"/>
    <col min="742" max="742" width="1.7109375" style="16" customWidth="1"/>
    <col min="743" max="987" width="11.42578125" style="16"/>
    <col min="988" max="988" width="4.42578125" style="16" customWidth="1"/>
    <col min="989" max="989" width="11.42578125" style="16"/>
    <col min="990" max="990" width="17.5703125" style="16" customWidth="1"/>
    <col min="991" max="991" width="11.5703125" style="16" customWidth="1"/>
    <col min="992" max="995" width="11.42578125" style="16"/>
    <col min="996" max="996" width="22.5703125" style="16" customWidth="1"/>
    <col min="997" max="997" width="14" style="16" customWidth="1"/>
    <col min="998" max="998" width="1.7109375" style="16" customWidth="1"/>
    <col min="999" max="1243" width="11.42578125" style="16"/>
    <col min="1244" max="1244" width="4.42578125" style="16" customWidth="1"/>
    <col min="1245" max="1245" width="11.42578125" style="16"/>
    <col min="1246" max="1246" width="17.5703125" style="16" customWidth="1"/>
    <col min="1247" max="1247" width="11.5703125" style="16" customWidth="1"/>
    <col min="1248" max="1251" width="11.42578125" style="16"/>
    <col min="1252" max="1252" width="22.5703125" style="16" customWidth="1"/>
    <col min="1253" max="1253" width="14" style="16" customWidth="1"/>
    <col min="1254" max="1254" width="1.7109375" style="16" customWidth="1"/>
    <col min="1255" max="1499" width="11.42578125" style="16"/>
    <col min="1500" max="1500" width="4.42578125" style="16" customWidth="1"/>
    <col min="1501" max="1501" width="11.42578125" style="16"/>
    <col min="1502" max="1502" width="17.5703125" style="16" customWidth="1"/>
    <col min="1503" max="1503" width="11.5703125" style="16" customWidth="1"/>
    <col min="1504" max="1507" width="11.42578125" style="16"/>
    <col min="1508" max="1508" width="22.5703125" style="16" customWidth="1"/>
    <col min="1509" max="1509" width="14" style="16" customWidth="1"/>
    <col min="1510" max="1510" width="1.7109375" style="16" customWidth="1"/>
    <col min="1511" max="1755" width="11.42578125" style="16"/>
    <col min="1756" max="1756" width="4.42578125" style="16" customWidth="1"/>
    <col min="1757" max="1757" width="11.42578125" style="16"/>
    <col min="1758" max="1758" width="17.5703125" style="16" customWidth="1"/>
    <col min="1759" max="1759" width="11.5703125" style="16" customWidth="1"/>
    <col min="1760" max="1763" width="11.42578125" style="16"/>
    <col min="1764" max="1764" width="22.5703125" style="16" customWidth="1"/>
    <col min="1765" max="1765" width="14" style="16" customWidth="1"/>
    <col min="1766" max="1766" width="1.7109375" style="16" customWidth="1"/>
    <col min="1767" max="2011" width="11.42578125" style="16"/>
    <col min="2012" max="2012" width="4.42578125" style="16" customWidth="1"/>
    <col min="2013" max="2013" width="11.42578125" style="16"/>
    <col min="2014" max="2014" width="17.5703125" style="16" customWidth="1"/>
    <col min="2015" max="2015" width="11.5703125" style="16" customWidth="1"/>
    <col min="2016" max="2019" width="11.42578125" style="16"/>
    <col min="2020" max="2020" width="22.5703125" style="16" customWidth="1"/>
    <col min="2021" max="2021" width="14" style="16" customWidth="1"/>
    <col min="2022" max="2022" width="1.7109375" style="16" customWidth="1"/>
    <col min="2023" max="2267" width="11.42578125" style="16"/>
    <col min="2268" max="2268" width="4.42578125" style="16" customWidth="1"/>
    <col min="2269" max="2269" width="11.42578125" style="16"/>
    <col min="2270" max="2270" width="17.5703125" style="16" customWidth="1"/>
    <col min="2271" max="2271" width="11.5703125" style="16" customWidth="1"/>
    <col min="2272" max="2275" width="11.42578125" style="16"/>
    <col min="2276" max="2276" width="22.5703125" style="16" customWidth="1"/>
    <col min="2277" max="2277" width="14" style="16" customWidth="1"/>
    <col min="2278" max="2278" width="1.7109375" style="16" customWidth="1"/>
    <col min="2279" max="2523" width="11.42578125" style="16"/>
    <col min="2524" max="2524" width="4.42578125" style="16" customWidth="1"/>
    <col min="2525" max="2525" width="11.42578125" style="16"/>
    <col min="2526" max="2526" width="17.5703125" style="16" customWidth="1"/>
    <col min="2527" max="2527" width="11.5703125" style="16" customWidth="1"/>
    <col min="2528" max="2531" width="11.42578125" style="16"/>
    <col min="2532" max="2532" width="22.5703125" style="16" customWidth="1"/>
    <col min="2533" max="2533" width="14" style="16" customWidth="1"/>
    <col min="2534" max="2534" width="1.7109375" style="16" customWidth="1"/>
    <col min="2535" max="2779" width="11.42578125" style="16"/>
    <col min="2780" max="2780" width="4.42578125" style="16" customWidth="1"/>
    <col min="2781" max="2781" width="11.42578125" style="16"/>
    <col min="2782" max="2782" width="17.5703125" style="16" customWidth="1"/>
    <col min="2783" max="2783" width="11.5703125" style="16" customWidth="1"/>
    <col min="2784" max="2787" width="11.42578125" style="16"/>
    <col min="2788" max="2788" width="22.5703125" style="16" customWidth="1"/>
    <col min="2789" max="2789" width="14" style="16" customWidth="1"/>
    <col min="2790" max="2790" width="1.7109375" style="16" customWidth="1"/>
    <col min="2791" max="3035" width="11.42578125" style="16"/>
    <col min="3036" max="3036" width="4.42578125" style="16" customWidth="1"/>
    <col min="3037" max="3037" width="11.42578125" style="16"/>
    <col min="3038" max="3038" width="17.5703125" style="16" customWidth="1"/>
    <col min="3039" max="3039" width="11.5703125" style="16" customWidth="1"/>
    <col min="3040" max="3043" width="11.42578125" style="16"/>
    <col min="3044" max="3044" width="22.5703125" style="16" customWidth="1"/>
    <col min="3045" max="3045" width="14" style="16" customWidth="1"/>
    <col min="3046" max="3046" width="1.7109375" style="16" customWidth="1"/>
    <col min="3047" max="3291" width="11.42578125" style="16"/>
    <col min="3292" max="3292" width="4.42578125" style="16" customWidth="1"/>
    <col min="3293" max="3293" width="11.42578125" style="16"/>
    <col min="3294" max="3294" width="17.5703125" style="16" customWidth="1"/>
    <col min="3295" max="3295" width="11.5703125" style="16" customWidth="1"/>
    <col min="3296" max="3299" width="11.42578125" style="16"/>
    <col min="3300" max="3300" width="22.5703125" style="16" customWidth="1"/>
    <col min="3301" max="3301" width="14" style="16" customWidth="1"/>
    <col min="3302" max="3302" width="1.7109375" style="16" customWidth="1"/>
    <col min="3303" max="3547" width="11.42578125" style="16"/>
    <col min="3548" max="3548" width="4.42578125" style="16" customWidth="1"/>
    <col min="3549" max="3549" width="11.42578125" style="16"/>
    <col min="3550" max="3550" width="17.5703125" style="16" customWidth="1"/>
    <col min="3551" max="3551" width="11.5703125" style="16" customWidth="1"/>
    <col min="3552" max="3555" width="11.42578125" style="16"/>
    <col min="3556" max="3556" width="22.5703125" style="16" customWidth="1"/>
    <col min="3557" max="3557" width="14" style="16" customWidth="1"/>
    <col min="3558" max="3558" width="1.7109375" style="16" customWidth="1"/>
    <col min="3559" max="3803" width="11.42578125" style="16"/>
    <col min="3804" max="3804" width="4.42578125" style="16" customWidth="1"/>
    <col min="3805" max="3805" width="11.42578125" style="16"/>
    <col min="3806" max="3806" width="17.5703125" style="16" customWidth="1"/>
    <col min="3807" max="3807" width="11.5703125" style="16" customWidth="1"/>
    <col min="3808" max="3811" width="11.42578125" style="16"/>
    <col min="3812" max="3812" width="22.5703125" style="16" customWidth="1"/>
    <col min="3813" max="3813" width="14" style="16" customWidth="1"/>
    <col min="3814" max="3814" width="1.7109375" style="16" customWidth="1"/>
    <col min="3815" max="4059" width="11.42578125" style="16"/>
    <col min="4060" max="4060" width="4.42578125" style="16" customWidth="1"/>
    <col min="4061" max="4061" width="11.42578125" style="16"/>
    <col min="4062" max="4062" width="17.5703125" style="16" customWidth="1"/>
    <col min="4063" max="4063" width="11.5703125" style="16" customWidth="1"/>
    <col min="4064" max="4067" width="11.42578125" style="16"/>
    <col min="4068" max="4068" width="22.5703125" style="16" customWidth="1"/>
    <col min="4069" max="4069" width="14" style="16" customWidth="1"/>
    <col min="4070" max="4070" width="1.7109375" style="16" customWidth="1"/>
    <col min="4071" max="4315" width="11.42578125" style="16"/>
    <col min="4316" max="4316" width="4.42578125" style="16" customWidth="1"/>
    <col min="4317" max="4317" width="11.42578125" style="16"/>
    <col min="4318" max="4318" width="17.5703125" style="16" customWidth="1"/>
    <col min="4319" max="4319" width="11.5703125" style="16" customWidth="1"/>
    <col min="4320" max="4323" width="11.42578125" style="16"/>
    <col min="4324" max="4324" width="22.5703125" style="16" customWidth="1"/>
    <col min="4325" max="4325" width="14" style="16" customWidth="1"/>
    <col min="4326" max="4326" width="1.7109375" style="16" customWidth="1"/>
    <col min="4327" max="4571" width="11.42578125" style="16"/>
    <col min="4572" max="4572" width="4.42578125" style="16" customWidth="1"/>
    <col min="4573" max="4573" width="11.42578125" style="16"/>
    <col min="4574" max="4574" width="17.5703125" style="16" customWidth="1"/>
    <col min="4575" max="4575" width="11.5703125" style="16" customWidth="1"/>
    <col min="4576" max="4579" width="11.42578125" style="16"/>
    <col min="4580" max="4580" width="22.5703125" style="16" customWidth="1"/>
    <col min="4581" max="4581" width="14" style="16" customWidth="1"/>
    <col min="4582" max="4582" width="1.7109375" style="16" customWidth="1"/>
    <col min="4583" max="4827" width="11.42578125" style="16"/>
    <col min="4828" max="4828" width="4.42578125" style="16" customWidth="1"/>
    <col min="4829" max="4829" width="11.42578125" style="16"/>
    <col min="4830" max="4830" width="17.5703125" style="16" customWidth="1"/>
    <col min="4831" max="4831" width="11.5703125" style="16" customWidth="1"/>
    <col min="4832" max="4835" width="11.42578125" style="16"/>
    <col min="4836" max="4836" width="22.5703125" style="16" customWidth="1"/>
    <col min="4837" max="4837" width="14" style="16" customWidth="1"/>
    <col min="4838" max="4838" width="1.7109375" style="16" customWidth="1"/>
    <col min="4839" max="5083" width="11.42578125" style="16"/>
    <col min="5084" max="5084" width="4.42578125" style="16" customWidth="1"/>
    <col min="5085" max="5085" width="11.42578125" style="16"/>
    <col min="5086" max="5086" width="17.5703125" style="16" customWidth="1"/>
    <col min="5087" max="5087" width="11.5703125" style="16" customWidth="1"/>
    <col min="5088" max="5091" width="11.42578125" style="16"/>
    <col min="5092" max="5092" width="22.5703125" style="16" customWidth="1"/>
    <col min="5093" max="5093" width="14" style="16" customWidth="1"/>
    <col min="5094" max="5094" width="1.7109375" style="16" customWidth="1"/>
    <col min="5095" max="5339" width="11.42578125" style="16"/>
    <col min="5340" max="5340" width="4.42578125" style="16" customWidth="1"/>
    <col min="5341" max="5341" width="11.42578125" style="16"/>
    <col min="5342" max="5342" width="17.5703125" style="16" customWidth="1"/>
    <col min="5343" max="5343" width="11.5703125" style="16" customWidth="1"/>
    <col min="5344" max="5347" width="11.42578125" style="16"/>
    <col min="5348" max="5348" width="22.5703125" style="16" customWidth="1"/>
    <col min="5349" max="5349" width="14" style="16" customWidth="1"/>
    <col min="5350" max="5350" width="1.7109375" style="16" customWidth="1"/>
    <col min="5351" max="5595" width="11.42578125" style="16"/>
    <col min="5596" max="5596" width="4.42578125" style="16" customWidth="1"/>
    <col min="5597" max="5597" width="11.42578125" style="16"/>
    <col min="5598" max="5598" width="17.5703125" style="16" customWidth="1"/>
    <col min="5599" max="5599" width="11.5703125" style="16" customWidth="1"/>
    <col min="5600" max="5603" width="11.42578125" style="16"/>
    <col min="5604" max="5604" width="22.5703125" style="16" customWidth="1"/>
    <col min="5605" max="5605" width="14" style="16" customWidth="1"/>
    <col min="5606" max="5606" width="1.7109375" style="16" customWidth="1"/>
    <col min="5607" max="5851" width="11.42578125" style="16"/>
    <col min="5852" max="5852" width="4.42578125" style="16" customWidth="1"/>
    <col min="5853" max="5853" width="11.42578125" style="16"/>
    <col min="5854" max="5854" width="17.5703125" style="16" customWidth="1"/>
    <col min="5855" max="5855" width="11.5703125" style="16" customWidth="1"/>
    <col min="5856" max="5859" width="11.42578125" style="16"/>
    <col min="5860" max="5860" width="22.5703125" style="16" customWidth="1"/>
    <col min="5861" max="5861" width="14" style="16" customWidth="1"/>
    <col min="5862" max="5862" width="1.7109375" style="16" customWidth="1"/>
    <col min="5863" max="6107" width="11.42578125" style="16"/>
    <col min="6108" max="6108" width="4.42578125" style="16" customWidth="1"/>
    <col min="6109" max="6109" width="11.42578125" style="16"/>
    <col min="6110" max="6110" width="17.5703125" style="16" customWidth="1"/>
    <col min="6111" max="6111" width="11.5703125" style="16" customWidth="1"/>
    <col min="6112" max="6115" width="11.42578125" style="16"/>
    <col min="6116" max="6116" width="22.5703125" style="16" customWidth="1"/>
    <col min="6117" max="6117" width="14" style="16" customWidth="1"/>
    <col min="6118" max="6118" width="1.7109375" style="16" customWidth="1"/>
    <col min="6119" max="6363" width="11.42578125" style="16"/>
    <col min="6364" max="6364" width="4.42578125" style="16" customWidth="1"/>
    <col min="6365" max="6365" width="11.42578125" style="16"/>
    <col min="6366" max="6366" width="17.5703125" style="16" customWidth="1"/>
    <col min="6367" max="6367" width="11.5703125" style="16" customWidth="1"/>
    <col min="6368" max="6371" width="11.42578125" style="16"/>
    <col min="6372" max="6372" width="22.5703125" style="16" customWidth="1"/>
    <col min="6373" max="6373" width="14" style="16" customWidth="1"/>
    <col min="6374" max="6374" width="1.7109375" style="16" customWidth="1"/>
    <col min="6375" max="6619" width="11.42578125" style="16"/>
    <col min="6620" max="6620" width="4.42578125" style="16" customWidth="1"/>
    <col min="6621" max="6621" width="11.42578125" style="16"/>
    <col min="6622" max="6622" width="17.5703125" style="16" customWidth="1"/>
    <col min="6623" max="6623" width="11.5703125" style="16" customWidth="1"/>
    <col min="6624" max="6627" width="11.42578125" style="16"/>
    <col min="6628" max="6628" width="22.5703125" style="16" customWidth="1"/>
    <col min="6629" max="6629" width="14" style="16" customWidth="1"/>
    <col min="6630" max="6630" width="1.7109375" style="16" customWidth="1"/>
    <col min="6631" max="6875" width="11.42578125" style="16"/>
    <col min="6876" max="6876" width="4.42578125" style="16" customWidth="1"/>
    <col min="6877" max="6877" width="11.42578125" style="16"/>
    <col min="6878" max="6878" width="17.5703125" style="16" customWidth="1"/>
    <col min="6879" max="6879" width="11.5703125" style="16" customWidth="1"/>
    <col min="6880" max="6883" width="11.42578125" style="16"/>
    <col min="6884" max="6884" width="22.5703125" style="16" customWidth="1"/>
    <col min="6885" max="6885" width="14" style="16" customWidth="1"/>
    <col min="6886" max="6886" width="1.7109375" style="16" customWidth="1"/>
    <col min="6887" max="7131" width="11.42578125" style="16"/>
    <col min="7132" max="7132" width="4.42578125" style="16" customWidth="1"/>
    <col min="7133" max="7133" width="11.42578125" style="16"/>
    <col min="7134" max="7134" width="17.5703125" style="16" customWidth="1"/>
    <col min="7135" max="7135" width="11.5703125" style="16" customWidth="1"/>
    <col min="7136" max="7139" width="11.42578125" style="16"/>
    <col min="7140" max="7140" width="22.5703125" style="16" customWidth="1"/>
    <col min="7141" max="7141" width="14" style="16" customWidth="1"/>
    <col min="7142" max="7142" width="1.7109375" style="16" customWidth="1"/>
    <col min="7143" max="7387" width="11.42578125" style="16"/>
    <col min="7388" max="7388" width="4.42578125" style="16" customWidth="1"/>
    <col min="7389" max="7389" width="11.42578125" style="16"/>
    <col min="7390" max="7390" width="17.5703125" style="16" customWidth="1"/>
    <col min="7391" max="7391" width="11.5703125" style="16" customWidth="1"/>
    <col min="7392" max="7395" width="11.42578125" style="16"/>
    <col min="7396" max="7396" width="22.5703125" style="16" customWidth="1"/>
    <col min="7397" max="7397" width="14" style="16" customWidth="1"/>
    <col min="7398" max="7398" width="1.7109375" style="16" customWidth="1"/>
    <col min="7399" max="7643" width="11.42578125" style="16"/>
    <col min="7644" max="7644" width="4.42578125" style="16" customWidth="1"/>
    <col min="7645" max="7645" width="11.42578125" style="16"/>
    <col min="7646" max="7646" width="17.5703125" style="16" customWidth="1"/>
    <col min="7647" max="7647" width="11.5703125" style="16" customWidth="1"/>
    <col min="7648" max="7651" width="11.42578125" style="16"/>
    <col min="7652" max="7652" width="22.5703125" style="16" customWidth="1"/>
    <col min="7653" max="7653" width="14" style="16" customWidth="1"/>
    <col min="7654" max="7654" width="1.7109375" style="16" customWidth="1"/>
    <col min="7655" max="7899" width="11.42578125" style="16"/>
    <col min="7900" max="7900" width="4.42578125" style="16" customWidth="1"/>
    <col min="7901" max="7901" width="11.42578125" style="16"/>
    <col min="7902" max="7902" width="17.5703125" style="16" customWidth="1"/>
    <col min="7903" max="7903" width="11.5703125" style="16" customWidth="1"/>
    <col min="7904" max="7907" width="11.42578125" style="16"/>
    <col min="7908" max="7908" width="22.5703125" style="16" customWidth="1"/>
    <col min="7909" max="7909" width="14" style="16" customWidth="1"/>
    <col min="7910" max="7910" width="1.7109375" style="16" customWidth="1"/>
    <col min="7911" max="8155" width="11.42578125" style="16"/>
    <col min="8156" max="8156" width="4.42578125" style="16" customWidth="1"/>
    <col min="8157" max="8157" width="11.42578125" style="16"/>
    <col min="8158" max="8158" width="17.5703125" style="16" customWidth="1"/>
    <col min="8159" max="8159" width="11.5703125" style="16" customWidth="1"/>
    <col min="8160" max="8163" width="11.42578125" style="16"/>
    <col min="8164" max="8164" width="22.5703125" style="16" customWidth="1"/>
    <col min="8165" max="8165" width="14" style="16" customWidth="1"/>
    <col min="8166" max="8166" width="1.7109375" style="16" customWidth="1"/>
    <col min="8167" max="8411" width="11.42578125" style="16"/>
    <col min="8412" max="8412" width="4.42578125" style="16" customWidth="1"/>
    <col min="8413" max="8413" width="11.42578125" style="16"/>
    <col min="8414" max="8414" width="17.5703125" style="16" customWidth="1"/>
    <col min="8415" max="8415" width="11.5703125" style="16" customWidth="1"/>
    <col min="8416" max="8419" width="11.42578125" style="16"/>
    <col min="8420" max="8420" width="22.5703125" style="16" customWidth="1"/>
    <col min="8421" max="8421" width="14" style="16" customWidth="1"/>
    <col min="8422" max="8422" width="1.7109375" style="16" customWidth="1"/>
    <col min="8423" max="8667" width="11.42578125" style="16"/>
    <col min="8668" max="8668" width="4.42578125" style="16" customWidth="1"/>
    <col min="8669" max="8669" width="11.42578125" style="16"/>
    <col min="8670" max="8670" width="17.5703125" style="16" customWidth="1"/>
    <col min="8671" max="8671" width="11.5703125" style="16" customWidth="1"/>
    <col min="8672" max="8675" width="11.42578125" style="16"/>
    <col min="8676" max="8676" width="22.5703125" style="16" customWidth="1"/>
    <col min="8677" max="8677" width="14" style="16" customWidth="1"/>
    <col min="8678" max="8678" width="1.7109375" style="16" customWidth="1"/>
    <col min="8679" max="8923" width="11.42578125" style="16"/>
    <col min="8924" max="8924" width="4.42578125" style="16" customWidth="1"/>
    <col min="8925" max="8925" width="11.42578125" style="16"/>
    <col min="8926" max="8926" width="17.5703125" style="16" customWidth="1"/>
    <col min="8927" max="8927" width="11.5703125" style="16" customWidth="1"/>
    <col min="8928" max="8931" width="11.42578125" style="16"/>
    <col min="8932" max="8932" width="22.5703125" style="16" customWidth="1"/>
    <col min="8933" max="8933" width="14" style="16" customWidth="1"/>
    <col min="8934" max="8934" width="1.7109375" style="16" customWidth="1"/>
    <col min="8935" max="9179" width="11.42578125" style="16"/>
    <col min="9180" max="9180" width="4.42578125" style="16" customWidth="1"/>
    <col min="9181" max="9181" width="11.42578125" style="16"/>
    <col min="9182" max="9182" width="17.5703125" style="16" customWidth="1"/>
    <col min="9183" max="9183" width="11.5703125" style="16" customWidth="1"/>
    <col min="9184" max="9187" width="11.42578125" style="16"/>
    <col min="9188" max="9188" width="22.5703125" style="16" customWidth="1"/>
    <col min="9189" max="9189" width="14" style="16" customWidth="1"/>
    <col min="9190" max="9190" width="1.7109375" style="16" customWidth="1"/>
    <col min="9191" max="9435" width="11.42578125" style="16"/>
    <col min="9436" max="9436" width="4.42578125" style="16" customWidth="1"/>
    <col min="9437" max="9437" width="11.42578125" style="16"/>
    <col min="9438" max="9438" width="17.5703125" style="16" customWidth="1"/>
    <col min="9439" max="9439" width="11.5703125" style="16" customWidth="1"/>
    <col min="9440" max="9443" width="11.42578125" style="16"/>
    <col min="9444" max="9444" width="22.5703125" style="16" customWidth="1"/>
    <col min="9445" max="9445" width="14" style="16" customWidth="1"/>
    <col min="9446" max="9446" width="1.7109375" style="16" customWidth="1"/>
    <col min="9447" max="9691" width="11.42578125" style="16"/>
    <col min="9692" max="9692" width="4.42578125" style="16" customWidth="1"/>
    <col min="9693" max="9693" width="11.42578125" style="16"/>
    <col min="9694" max="9694" width="17.5703125" style="16" customWidth="1"/>
    <col min="9695" max="9695" width="11.5703125" style="16" customWidth="1"/>
    <col min="9696" max="9699" width="11.42578125" style="16"/>
    <col min="9700" max="9700" width="22.5703125" style="16" customWidth="1"/>
    <col min="9701" max="9701" width="14" style="16" customWidth="1"/>
    <col min="9702" max="9702" width="1.7109375" style="16" customWidth="1"/>
    <col min="9703" max="9947" width="11.42578125" style="16"/>
    <col min="9948" max="9948" width="4.42578125" style="16" customWidth="1"/>
    <col min="9949" max="9949" width="11.42578125" style="16"/>
    <col min="9950" max="9950" width="17.5703125" style="16" customWidth="1"/>
    <col min="9951" max="9951" width="11.5703125" style="16" customWidth="1"/>
    <col min="9952" max="9955" width="11.42578125" style="16"/>
    <col min="9956" max="9956" width="22.5703125" style="16" customWidth="1"/>
    <col min="9957" max="9957" width="14" style="16" customWidth="1"/>
    <col min="9958" max="9958" width="1.7109375" style="16" customWidth="1"/>
    <col min="9959" max="10203" width="11.42578125" style="16"/>
    <col min="10204" max="10204" width="4.42578125" style="16" customWidth="1"/>
    <col min="10205" max="10205" width="11.42578125" style="16"/>
    <col min="10206" max="10206" width="17.5703125" style="16" customWidth="1"/>
    <col min="10207" max="10207" width="11.5703125" style="16" customWidth="1"/>
    <col min="10208" max="10211" width="11.42578125" style="16"/>
    <col min="10212" max="10212" width="22.5703125" style="16" customWidth="1"/>
    <col min="10213" max="10213" width="14" style="16" customWidth="1"/>
    <col min="10214" max="10214" width="1.7109375" style="16" customWidth="1"/>
    <col min="10215" max="10459" width="11.42578125" style="16"/>
    <col min="10460" max="10460" width="4.42578125" style="16" customWidth="1"/>
    <col min="10461" max="10461" width="11.42578125" style="16"/>
    <col min="10462" max="10462" width="17.5703125" style="16" customWidth="1"/>
    <col min="10463" max="10463" width="11.5703125" style="16" customWidth="1"/>
    <col min="10464" max="10467" width="11.42578125" style="16"/>
    <col min="10468" max="10468" width="22.5703125" style="16" customWidth="1"/>
    <col min="10469" max="10469" width="14" style="16" customWidth="1"/>
    <col min="10470" max="10470" width="1.7109375" style="16" customWidth="1"/>
    <col min="10471" max="10715" width="11.42578125" style="16"/>
    <col min="10716" max="10716" width="4.42578125" style="16" customWidth="1"/>
    <col min="10717" max="10717" width="11.42578125" style="16"/>
    <col min="10718" max="10718" width="17.5703125" style="16" customWidth="1"/>
    <col min="10719" max="10719" width="11.5703125" style="16" customWidth="1"/>
    <col min="10720" max="10723" width="11.42578125" style="16"/>
    <col min="10724" max="10724" width="22.5703125" style="16" customWidth="1"/>
    <col min="10725" max="10725" width="14" style="16" customWidth="1"/>
    <col min="10726" max="10726" width="1.7109375" style="16" customWidth="1"/>
    <col min="10727" max="10971" width="11.42578125" style="16"/>
    <col min="10972" max="10972" width="4.42578125" style="16" customWidth="1"/>
    <col min="10973" max="10973" width="11.42578125" style="16"/>
    <col min="10974" max="10974" width="17.5703125" style="16" customWidth="1"/>
    <col min="10975" max="10975" width="11.5703125" style="16" customWidth="1"/>
    <col min="10976" max="10979" width="11.42578125" style="16"/>
    <col min="10980" max="10980" width="22.5703125" style="16" customWidth="1"/>
    <col min="10981" max="10981" width="14" style="16" customWidth="1"/>
    <col min="10982" max="10982" width="1.7109375" style="16" customWidth="1"/>
    <col min="10983" max="11227" width="11.42578125" style="16"/>
    <col min="11228" max="11228" width="4.42578125" style="16" customWidth="1"/>
    <col min="11229" max="11229" width="11.42578125" style="16"/>
    <col min="11230" max="11230" width="17.5703125" style="16" customWidth="1"/>
    <col min="11231" max="11231" width="11.5703125" style="16" customWidth="1"/>
    <col min="11232" max="11235" width="11.42578125" style="16"/>
    <col min="11236" max="11236" width="22.5703125" style="16" customWidth="1"/>
    <col min="11237" max="11237" width="14" style="16" customWidth="1"/>
    <col min="11238" max="11238" width="1.7109375" style="16" customWidth="1"/>
    <col min="11239" max="11483" width="11.42578125" style="16"/>
    <col min="11484" max="11484" width="4.42578125" style="16" customWidth="1"/>
    <col min="11485" max="11485" width="11.42578125" style="16"/>
    <col min="11486" max="11486" width="17.5703125" style="16" customWidth="1"/>
    <col min="11487" max="11487" width="11.5703125" style="16" customWidth="1"/>
    <col min="11488" max="11491" width="11.42578125" style="16"/>
    <col min="11492" max="11492" width="22.5703125" style="16" customWidth="1"/>
    <col min="11493" max="11493" width="14" style="16" customWidth="1"/>
    <col min="11494" max="11494" width="1.7109375" style="16" customWidth="1"/>
    <col min="11495" max="11739" width="11.42578125" style="16"/>
    <col min="11740" max="11740" width="4.42578125" style="16" customWidth="1"/>
    <col min="11741" max="11741" width="11.42578125" style="16"/>
    <col min="11742" max="11742" width="17.5703125" style="16" customWidth="1"/>
    <col min="11743" max="11743" width="11.5703125" style="16" customWidth="1"/>
    <col min="11744" max="11747" width="11.42578125" style="16"/>
    <col min="11748" max="11748" width="22.5703125" style="16" customWidth="1"/>
    <col min="11749" max="11749" width="14" style="16" customWidth="1"/>
    <col min="11750" max="11750" width="1.7109375" style="16" customWidth="1"/>
    <col min="11751" max="11995" width="11.42578125" style="16"/>
    <col min="11996" max="11996" width="4.42578125" style="16" customWidth="1"/>
    <col min="11997" max="11997" width="11.42578125" style="16"/>
    <col min="11998" max="11998" width="17.5703125" style="16" customWidth="1"/>
    <col min="11999" max="11999" width="11.5703125" style="16" customWidth="1"/>
    <col min="12000" max="12003" width="11.42578125" style="16"/>
    <col min="12004" max="12004" width="22.5703125" style="16" customWidth="1"/>
    <col min="12005" max="12005" width="14" style="16" customWidth="1"/>
    <col min="12006" max="12006" width="1.7109375" style="16" customWidth="1"/>
    <col min="12007" max="12251" width="11.42578125" style="16"/>
    <col min="12252" max="12252" width="4.42578125" style="16" customWidth="1"/>
    <col min="12253" max="12253" width="11.42578125" style="16"/>
    <col min="12254" max="12254" width="17.5703125" style="16" customWidth="1"/>
    <col min="12255" max="12255" width="11.5703125" style="16" customWidth="1"/>
    <col min="12256" max="12259" width="11.42578125" style="16"/>
    <col min="12260" max="12260" width="22.5703125" style="16" customWidth="1"/>
    <col min="12261" max="12261" width="14" style="16" customWidth="1"/>
    <col min="12262" max="12262" width="1.7109375" style="16" customWidth="1"/>
    <col min="12263" max="12507" width="11.42578125" style="16"/>
    <col min="12508" max="12508" width="4.42578125" style="16" customWidth="1"/>
    <col min="12509" max="12509" width="11.42578125" style="16"/>
    <col min="12510" max="12510" width="17.5703125" style="16" customWidth="1"/>
    <col min="12511" max="12511" width="11.5703125" style="16" customWidth="1"/>
    <col min="12512" max="12515" width="11.42578125" style="16"/>
    <col min="12516" max="12516" width="22.5703125" style="16" customWidth="1"/>
    <col min="12517" max="12517" width="14" style="16" customWidth="1"/>
    <col min="12518" max="12518" width="1.7109375" style="16" customWidth="1"/>
    <col min="12519" max="12763" width="11.42578125" style="16"/>
    <col min="12764" max="12764" width="4.42578125" style="16" customWidth="1"/>
    <col min="12765" max="12765" width="11.42578125" style="16"/>
    <col min="12766" max="12766" width="17.5703125" style="16" customWidth="1"/>
    <col min="12767" max="12767" width="11.5703125" style="16" customWidth="1"/>
    <col min="12768" max="12771" width="11.42578125" style="16"/>
    <col min="12772" max="12772" width="22.5703125" style="16" customWidth="1"/>
    <col min="12773" max="12773" width="14" style="16" customWidth="1"/>
    <col min="12774" max="12774" width="1.7109375" style="16" customWidth="1"/>
    <col min="12775" max="13019" width="11.42578125" style="16"/>
    <col min="13020" max="13020" width="4.42578125" style="16" customWidth="1"/>
    <col min="13021" max="13021" width="11.42578125" style="16"/>
    <col min="13022" max="13022" width="17.5703125" style="16" customWidth="1"/>
    <col min="13023" max="13023" width="11.5703125" style="16" customWidth="1"/>
    <col min="13024" max="13027" width="11.42578125" style="16"/>
    <col min="13028" max="13028" width="22.5703125" style="16" customWidth="1"/>
    <col min="13029" max="13029" width="14" style="16" customWidth="1"/>
    <col min="13030" max="13030" width="1.7109375" style="16" customWidth="1"/>
    <col min="13031" max="13275" width="11.42578125" style="16"/>
    <col min="13276" max="13276" width="4.42578125" style="16" customWidth="1"/>
    <col min="13277" max="13277" width="11.42578125" style="16"/>
    <col min="13278" max="13278" width="17.5703125" style="16" customWidth="1"/>
    <col min="13279" max="13279" width="11.5703125" style="16" customWidth="1"/>
    <col min="13280" max="13283" width="11.42578125" style="16"/>
    <col min="13284" max="13284" width="22.5703125" style="16" customWidth="1"/>
    <col min="13285" max="13285" width="14" style="16" customWidth="1"/>
    <col min="13286" max="13286" width="1.7109375" style="16" customWidth="1"/>
    <col min="13287" max="13531" width="11.42578125" style="16"/>
    <col min="13532" max="13532" width="4.42578125" style="16" customWidth="1"/>
    <col min="13533" max="13533" width="11.42578125" style="16"/>
    <col min="13534" max="13534" width="17.5703125" style="16" customWidth="1"/>
    <col min="13535" max="13535" width="11.5703125" style="16" customWidth="1"/>
    <col min="13536" max="13539" width="11.42578125" style="16"/>
    <col min="13540" max="13540" width="22.5703125" style="16" customWidth="1"/>
    <col min="13541" max="13541" width="14" style="16" customWidth="1"/>
    <col min="13542" max="13542" width="1.7109375" style="16" customWidth="1"/>
    <col min="13543" max="13787" width="11.42578125" style="16"/>
    <col min="13788" max="13788" width="4.42578125" style="16" customWidth="1"/>
    <col min="13789" max="13789" width="11.42578125" style="16"/>
    <col min="13790" max="13790" width="17.5703125" style="16" customWidth="1"/>
    <col min="13791" max="13791" width="11.5703125" style="16" customWidth="1"/>
    <col min="13792" max="13795" width="11.42578125" style="16"/>
    <col min="13796" max="13796" width="22.5703125" style="16" customWidth="1"/>
    <col min="13797" max="13797" width="14" style="16" customWidth="1"/>
    <col min="13798" max="13798" width="1.7109375" style="16" customWidth="1"/>
    <col min="13799" max="14043" width="11.42578125" style="16"/>
    <col min="14044" max="14044" width="4.42578125" style="16" customWidth="1"/>
    <col min="14045" max="14045" width="11.42578125" style="16"/>
    <col min="14046" max="14046" width="17.5703125" style="16" customWidth="1"/>
    <col min="14047" max="14047" width="11.5703125" style="16" customWidth="1"/>
    <col min="14048" max="14051" width="11.42578125" style="16"/>
    <col min="14052" max="14052" width="22.5703125" style="16" customWidth="1"/>
    <col min="14053" max="14053" width="14" style="16" customWidth="1"/>
    <col min="14054" max="14054" width="1.7109375" style="16" customWidth="1"/>
    <col min="14055" max="14299" width="11.42578125" style="16"/>
    <col min="14300" max="14300" width="4.42578125" style="16" customWidth="1"/>
    <col min="14301" max="14301" width="11.42578125" style="16"/>
    <col min="14302" max="14302" width="17.5703125" style="16" customWidth="1"/>
    <col min="14303" max="14303" width="11.5703125" style="16" customWidth="1"/>
    <col min="14304" max="14307" width="11.42578125" style="16"/>
    <col min="14308" max="14308" width="22.5703125" style="16" customWidth="1"/>
    <col min="14309" max="14309" width="14" style="16" customWidth="1"/>
    <col min="14310" max="14310" width="1.7109375" style="16" customWidth="1"/>
    <col min="14311" max="14555" width="11.42578125" style="16"/>
    <col min="14556" max="14556" width="4.42578125" style="16" customWidth="1"/>
    <col min="14557" max="14557" width="11.42578125" style="16"/>
    <col min="14558" max="14558" width="17.5703125" style="16" customWidth="1"/>
    <col min="14559" max="14559" width="11.5703125" style="16" customWidth="1"/>
    <col min="14560" max="14563" width="11.42578125" style="16"/>
    <col min="14564" max="14564" width="22.5703125" style="16" customWidth="1"/>
    <col min="14565" max="14565" width="14" style="16" customWidth="1"/>
    <col min="14566" max="14566" width="1.7109375" style="16" customWidth="1"/>
    <col min="14567" max="14811" width="11.42578125" style="16"/>
    <col min="14812" max="14812" width="4.42578125" style="16" customWidth="1"/>
    <col min="14813" max="14813" width="11.42578125" style="16"/>
    <col min="14814" max="14814" width="17.5703125" style="16" customWidth="1"/>
    <col min="14815" max="14815" width="11.5703125" style="16" customWidth="1"/>
    <col min="14816" max="14819" width="11.42578125" style="16"/>
    <col min="14820" max="14820" width="22.5703125" style="16" customWidth="1"/>
    <col min="14821" max="14821" width="14" style="16" customWidth="1"/>
    <col min="14822" max="14822" width="1.7109375" style="16" customWidth="1"/>
    <col min="14823" max="15067" width="11.42578125" style="16"/>
    <col min="15068" max="15068" width="4.42578125" style="16" customWidth="1"/>
    <col min="15069" max="15069" width="11.42578125" style="16"/>
    <col min="15070" max="15070" width="17.5703125" style="16" customWidth="1"/>
    <col min="15071" max="15071" width="11.5703125" style="16" customWidth="1"/>
    <col min="15072" max="15075" width="11.42578125" style="16"/>
    <col min="15076" max="15076" width="22.5703125" style="16" customWidth="1"/>
    <col min="15077" max="15077" width="14" style="16" customWidth="1"/>
    <col min="15078" max="15078" width="1.7109375" style="16" customWidth="1"/>
    <col min="15079" max="15323" width="11.42578125" style="16"/>
    <col min="15324" max="15324" width="4.42578125" style="16" customWidth="1"/>
    <col min="15325" max="15325" width="11.42578125" style="16"/>
    <col min="15326" max="15326" width="17.5703125" style="16" customWidth="1"/>
    <col min="15327" max="15327" width="11.5703125" style="16" customWidth="1"/>
    <col min="15328" max="15331" width="11.42578125" style="16"/>
    <col min="15332" max="15332" width="22.5703125" style="16" customWidth="1"/>
    <col min="15333" max="15333" width="14" style="16" customWidth="1"/>
    <col min="15334" max="15334" width="1.7109375" style="16" customWidth="1"/>
    <col min="15335" max="15579" width="11.42578125" style="16"/>
    <col min="15580" max="15580" width="4.42578125" style="16" customWidth="1"/>
    <col min="15581" max="15581" width="11.42578125" style="16"/>
    <col min="15582" max="15582" width="17.5703125" style="16" customWidth="1"/>
    <col min="15583" max="15583" width="11.5703125" style="16" customWidth="1"/>
    <col min="15584" max="15587" width="11.42578125" style="16"/>
    <col min="15588" max="15588" width="22.5703125" style="16" customWidth="1"/>
    <col min="15589" max="15589" width="14" style="16" customWidth="1"/>
    <col min="15590" max="15590" width="1.7109375" style="16" customWidth="1"/>
    <col min="15591" max="15835" width="11.42578125" style="16"/>
    <col min="15836" max="15836" width="4.42578125" style="16" customWidth="1"/>
    <col min="15837" max="15837" width="11.42578125" style="16"/>
    <col min="15838" max="15838" width="17.5703125" style="16" customWidth="1"/>
    <col min="15839" max="15839" width="11.5703125" style="16" customWidth="1"/>
    <col min="15840" max="15843" width="11.42578125" style="16"/>
    <col min="15844" max="15844" width="22.5703125" style="16" customWidth="1"/>
    <col min="15845" max="15845" width="14" style="16" customWidth="1"/>
    <col min="15846" max="15846" width="1.7109375" style="16" customWidth="1"/>
    <col min="15847" max="16091" width="11.42578125" style="16"/>
    <col min="16092" max="16092" width="4.42578125" style="16" customWidth="1"/>
    <col min="16093" max="16093" width="11.42578125" style="16"/>
    <col min="16094" max="16094" width="17.5703125" style="16" customWidth="1"/>
    <col min="16095" max="16095" width="11.5703125" style="16" customWidth="1"/>
    <col min="16096" max="16099" width="11.42578125" style="16"/>
    <col min="16100" max="16100" width="22.5703125" style="16" customWidth="1"/>
    <col min="16101" max="16101" width="14" style="16" customWidth="1"/>
    <col min="16102" max="16102" width="1.7109375" style="16" customWidth="1"/>
    <col min="16103" max="16384" width="11.42578125" style="16"/>
  </cols>
  <sheetData>
    <row r="1" spans="2:10" ht="6" customHeight="1" thickBot="1" x14ac:dyDescent="0.25"/>
    <row r="2" spans="2:10" ht="19.5" customHeight="1" x14ac:dyDescent="0.2">
      <c r="B2" s="17"/>
      <c r="C2" s="18"/>
      <c r="D2" s="19" t="s">
        <v>1019</v>
      </c>
      <c r="E2" s="20"/>
      <c r="F2" s="20"/>
      <c r="G2" s="20"/>
      <c r="H2" s="20"/>
      <c r="I2" s="21"/>
      <c r="J2" s="22" t="s">
        <v>1020</v>
      </c>
    </row>
    <row r="3" spans="2:10" ht="13.5" thickBot="1" x14ac:dyDescent="0.25">
      <c r="B3" s="23"/>
      <c r="C3" s="24"/>
      <c r="D3" s="25"/>
      <c r="E3" s="26"/>
      <c r="F3" s="26"/>
      <c r="G3" s="26"/>
      <c r="H3" s="26"/>
      <c r="I3" s="27"/>
      <c r="J3" s="28"/>
    </row>
    <row r="4" spans="2:10" x14ac:dyDescent="0.2">
      <c r="B4" s="23"/>
      <c r="C4" s="24"/>
      <c r="D4" s="19" t="s">
        <v>1021</v>
      </c>
      <c r="E4" s="20"/>
      <c r="F4" s="20"/>
      <c r="G4" s="20"/>
      <c r="H4" s="20"/>
      <c r="I4" s="21"/>
      <c r="J4" s="22" t="s">
        <v>1022</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J8" s="36"/>
    </row>
    <row r="9" spans="2:10" x14ac:dyDescent="0.2">
      <c r="B9" s="35"/>
      <c r="J9" s="36"/>
    </row>
    <row r="10" spans="2:10" x14ac:dyDescent="0.2">
      <c r="B10" s="35"/>
      <c r="C10" s="37" t="s">
        <v>1060</v>
      </c>
      <c r="E10" s="38"/>
      <c r="J10" s="36"/>
    </row>
    <row r="11" spans="2:10" x14ac:dyDescent="0.2">
      <c r="B11" s="35"/>
      <c r="J11" s="36"/>
    </row>
    <row r="12" spans="2:10" x14ac:dyDescent="0.2">
      <c r="B12" s="35"/>
      <c r="C12" s="37" t="s">
        <v>1023</v>
      </c>
      <c r="J12" s="36"/>
    </row>
    <row r="13" spans="2:10" x14ac:dyDescent="0.2">
      <c r="B13" s="35"/>
      <c r="C13" s="37" t="s">
        <v>1024</v>
      </c>
      <c r="J13" s="36"/>
    </row>
    <row r="14" spans="2:10" x14ac:dyDescent="0.2">
      <c r="B14" s="35"/>
      <c r="J14" s="36"/>
    </row>
    <row r="15" spans="2:10" x14ac:dyDescent="0.2">
      <c r="B15" s="35"/>
      <c r="C15" s="16" t="s">
        <v>1057</v>
      </c>
      <c r="J15" s="36"/>
    </row>
    <row r="16" spans="2:10" x14ac:dyDescent="0.2">
      <c r="B16" s="35"/>
      <c r="C16" s="39"/>
      <c r="J16" s="36"/>
    </row>
    <row r="17" spans="2:12" x14ac:dyDescent="0.2">
      <c r="B17" s="35"/>
      <c r="C17" s="16" t="s">
        <v>1058</v>
      </c>
      <c r="D17" s="38"/>
      <c r="H17" s="40" t="s">
        <v>1025</v>
      </c>
      <c r="I17" s="40" t="s">
        <v>1026</v>
      </c>
      <c r="J17" s="36"/>
    </row>
    <row r="18" spans="2:12" x14ac:dyDescent="0.2">
      <c r="B18" s="35"/>
      <c r="C18" s="37" t="s">
        <v>1027</v>
      </c>
      <c r="D18" s="37"/>
      <c r="E18" s="37"/>
      <c r="F18" s="37"/>
      <c r="H18" s="41">
        <v>216</v>
      </c>
      <c r="I18" s="42">
        <v>37730552</v>
      </c>
      <c r="J18" s="36"/>
    </row>
    <row r="19" spans="2:12" x14ac:dyDescent="0.2">
      <c r="B19" s="35"/>
      <c r="C19" s="16" t="s">
        <v>1028</v>
      </c>
      <c r="H19" s="43">
        <v>33</v>
      </c>
      <c r="I19" s="44">
        <v>4750566</v>
      </c>
      <c r="J19" s="36"/>
      <c r="L19" s="52"/>
    </row>
    <row r="20" spans="2:12" x14ac:dyDescent="0.2">
      <c r="B20" s="35"/>
      <c r="C20" s="16" t="s">
        <v>1029</v>
      </c>
      <c r="H20" s="43">
        <v>25</v>
      </c>
      <c r="I20" s="44">
        <v>6166789</v>
      </c>
      <c r="J20" s="36"/>
    </row>
    <row r="21" spans="2:12" x14ac:dyDescent="0.2">
      <c r="B21" s="35"/>
      <c r="C21" s="16" t="s">
        <v>1030</v>
      </c>
      <c r="H21" s="43">
        <v>113</v>
      </c>
      <c r="I21" s="45">
        <v>24185045</v>
      </c>
      <c r="J21" s="36"/>
    </row>
    <row r="22" spans="2:12" x14ac:dyDescent="0.2">
      <c r="B22" s="35"/>
      <c r="C22" s="16" t="s">
        <v>986</v>
      </c>
      <c r="H22" s="43">
        <v>36</v>
      </c>
      <c r="I22" s="44">
        <v>1453848</v>
      </c>
      <c r="J22" s="36"/>
    </row>
    <row r="23" spans="2:12" ht="13.5" thickBot="1" x14ac:dyDescent="0.25">
      <c r="B23" s="35"/>
      <c r="C23" s="16" t="s">
        <v>1031</v>
      </c>
      <c r="H23" s="46">
        <v>6</v>
      </c>
      <c r="I23" s="47">
        <v>876035</v>
      </c>
      <c r="J23" s="36"/>
    </row>
    <row r="24" spans="2:12" x14ac:dyDescent="0.2">
      <c r="B24" s="35"/>
      <c r="C24" s="37" t="s">
        <v>1032</v>
      </c>
      <c r="D24" s="37"/>
      <c r="E24" s="37"/>
      <c r="F24" s="37"/>
      <c r="H24" s="41">
        <f>H19+H20+H21+H22+H23</f>
        <v>213</v>
      </c>
      <c r="I24" s="48">
        <f>I19+I20+I21+I22+I23</f>
        <v>37432283</v>
      </c>
      <c r="J24" s="36"/>
    </row>
    <row r="25" spans="2:12" x14ac:dyDescent="0.2">
      <c r="B25" s="35"/>
      <c r="C25" s="16" t="s">
        <v>1033</v>
      </c>
      <c r="H25" s="43">
        <v>1</v>
      </c>
      <c r="I25" s="44">
        <v>99423</v>
      </c>
      <c r="J25" s="36"/>
      <c r="L25" s="52"/>
    </row>
    <row r="26" spans="2:12" ht="13.5" thickBot="1" x14ac:dyDescent="0.25">
      <c r="B26" s="35"/>
      <c r="C26" s="16" t="s">
        <v>1034</v>
      </c>
      <c r="H26" s="76">
        <v>0</v>
      </c>
      <c r="I26" s="77">
        <v>0</v>
      </c>
      <c r="J26" s="36"/>
    </row>
    <row r="27" spans="2:12" x14ac:dyDescent="0.2">
      <c r="B27" s="35"/>
      <c r="C27" s="37" t="s">
        <v>1035</v>
      </c>
      <c r="D27" s="37"/>
      <c r="E27" s="37"/>
      <c r="F27" s="37"/>
      <c r="H27" s="41">
        <f>H25+H26</f>
        <v>1</v>
      </c>
      <c r="I27" s="48">
        <f>I25+I26</f>
        <v>99423</v>
      </c>
      <c r="J27" s="36"/>
    </row>
    <row r="28" spans="2:12" ht="13.5" thickBot="1" x14ac:dyDescent="0.25">
      <c r="B28" s="35"/>
      <c r="C28" s="16" t="s">
        <v>1036</v>
      </c>
      <c r="D28" s="37"/>
      <c r="E28" s="37"/>
      <c r="F28" s="37"/>
      <c r="H28" s="80">
        <v>2</v>
      </c>
      <c r="I28" s="79">
        <v>198846</v>
      </c>
      <c r="J28" s="36"/>
    </row>
    <row r="29" spans="2:12" x14ac:dyDescent="0.2">
      <c r="B29" s="35"/>
      <c r="C29" s="37" t="s">
        <v>1037</v>
      </c>
      <c r="D29" s="37"/>
      <c r="E29" s="37"/>
      <c r="F29" s="37"/>
      <c r="H29" s="81">
        <f>H28</f>
        <v>2</v>
      </c>
      <c r="I29" s="78">
        <f>I28</f>
        <v>198846</v>
      </c>
      <c r="J29" s="36"/>
    </row>
    <row r="30" spans="2:12" x14ac:dyDescent="0.2">
      <c r="B30" s="35"/>
      <c r="C30" s="37"/>
      <c r="D30" s="37"/>
      <c r="E30" s="37"/>
      <c r="F30" s="37"/>
      <c r="H30" s="49"/>
      <c r="I30" s="48"/>
      <c r="J30" s="36"/>
    </row>
    <row r="31" spans="2:12" ht="13.5" thickBot="1" x14ac:dyDescent="0.25">
      <c r="B31" s="35"/>
      <c r="C31" s="37" t="s">
        <v>1038</v>
      </c>
      <c r="D31" s="37"/>
      <c r="H31" s="50">
        <f>H24+H27+H29</f>
        <v>216</v>
      </c>
      <c r="I31" s="51">
        <f>I24+I27+I29</f>
        <v>37730552</v>
      </c>
      <c r="J31" s="36"/>
    </row>
    <row r="32" spans="2:12" ht="13.5" thickTop="1" x14ac:dyDescent="0.2">
      <c r="B32" s="35"/>
      <c r="C32" s="37"/>
      <c r="D32" s="37"/>
      <c r="H32" s="52"/>
      <c r="I32" s="44"/>
      <c r="J32" s="36"/>
    </row>
    <row r="33" spans="2:10" x14ac:dyDescent="0.2">
      <c r="B33" s="35"/>
      <c r="G33" s="52"/>
      <c r="H33" s="52"/>
      <c r="I33" s="52"/>
      <c r="J33" s="36"/>
    </row>
    <row r="34" spans="2:10" x14ac:dyDescent="0.2">
      <c r="B34" s="35"/>
      <c r="G34" s="52"/>
      <c r="H34" s="52"/>
      <c r="I34" s="52"/>
      <c r="J34" s="36"/>
    </row>
    <row r="35" spans="2:10" x14ac:dyDescent="0.2">
      <c r="B35" s="35"/>
      <c r="G35" s="52"/>
      <c r="H35" s="52"/>
      <c r="I35" s="52"/>
      <c r="J35" s="36"/>
    </row>
    <row r="36" spans="2:10" ht="13.5" thickBot="1" x14ac:dyDescent="0.25">
      <c r="B36" s="35"/>
      <c r="C36" s="53"/>
      <c r="D36" s="54"/>
      <c r="G36" s="53" t="s">
        <v>1039</v>
      </c>
      <c r="H36" s="54"/>
      <c r="I36" s="52"/>
      <c r="J36" s="36"/>
    </row>
    <row r="37" spans="2:10" ht="4.5" customHeight="1" x14ac:dyDescent="0.2">
      <c r="B37" s="35"/>
      <c r="C37" s="52"/>
      <c r="D37" s="52"/>
      <c r="G37" s="52"/>
      <c r="H37" s="52"/>
      <c r="I37" s="52"/>
      <c r="J37" s="36"/>
    </row>
    <row r="38" spans="2:10" x14ac:dyDescent="0.2">
      <c r="B38" s="35"/>
      <c r="C38" s="37" t="s">
        <v>1040</v>
      </c>
      <c r="G38" s="55" t="s">
        <v>1041</v>
      </c>
      <c r="H38" s="52"/>
      <c r="I38" s="52"/>
      <c r="J38" s="36"/>
    </row>
    <row r="39" spans="2:10" x14ac:dyDescent="0.2">
      <c r="B39" s="35"/>
      <c r="G39" s="52"/>
      <c r="H39" s="52"/>
      <c r="I39" s="52"/>
      <c r="J39" s="36"/>
    </row>
    <row r="40" spans="2:10" ht="18.75" customHeight="1" thickBot="1" x14ac:dyDescent="0.25">
      <c r="B40" s="56"/>
      <c r="C40" s="57"/>
      <c r="D40" s="57"/>
      <c r="E40" s="57"/>
      <c r="F40" s="57"/>
      <c r="G40" s="54"/>
      <c r="H40" s="54"/>
      <c r="I40" s="54"/>
      <c r="J40" s="58"/>
    </row>
  </sheetData>
  <pageMargins left="0.25" right="0.25" top="0.75" bottom="0.75" header="0.3" footer="0.3"/>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zoomScaleNormal="100" zoomScaleSheetLayoutView="100" workbookViewId="0">
      <selection activeCell="F32" sqref="F32"/>
    </sheetView>
  </sheetViews>
  <sheetFormatPr baseColWidth="10" defaultRowHeight="12.75" x14ac:dyDescent="0.2"/>
  <cols>
    <col min="1" max="1" width="4.42578125" style="16" customWidth="1"/>
    <col min="2" max="2" width="11.42578125" style="16"/>
    <col min="3" max="3" width="18.7109375" style="16" customWidth="1"/>
    <col min="4" max="4" width="18.28515625" style="16" customWidth="1"/>
    <col min="5" max="5" width="9.140625" style="16" customWidth="1"/>
    <col min="6" max="8" width="11.42578125" style="16"/>
    <col min="9" max="9" width="19.85546875" style="16" customWidth="1"/>
    <col min="10" max="10" width="15.85546875" style="16" customWidth="1"/>
    <col min="11" max="11" width="7.140625" style="16" customWidth="1"/>
    <col min="12" max="215" width="11.42578125" style="16"/>
    <col min="216" max="216" width="4.42578125" style="16" customWidth="1"/>
    <col min="217" max="217" width="11.42578125" style="16"/>
    <col min="218" max="218" width="17.5703125" style="16" customWidth="1"/>
    <col min="219" max="219" width="11.5703125" style="16" customWidth="1"/>
    <col min="220" max="223" width="11.42578125" style="16"/>
    <col min="224" max="224" width="22.5703125" style="16" customWidth="1"/>
    <col min="225" max="225" width="14" style="16" customWidth="1"/>
    <col min="226" max="226" width="1.7109375" style="16" customWidth="1"/>
    <col min="227" max="471" width="11.42578125" style="16"/>
    <col min="472" max="472" width="4.42578125" style="16" customWidth="1"/>
    <col min="473" max="473" width="11.42578125" style="16"/>
    <col min="474" max="474" width="17.5703125" style="16" customWidth="1"/>
    <col min="475" max="475" width="11.5703125" style="16" customWidth="1"/>
    <col min="476" max="479" width="11.42578125" style="16"/>
    <col min="480" max="480" width="22.5703125" style="16" customWidth="1"/>
    <col min="481" max="481" width="14" style="16" customWidth="1"/>
    <col min="482" max="482" width="1.7109375" style="16" customWidth="1"/>
    <col min="483" max="727" width="11.42578125" style="16"/>
    <col min="728" max="728" width="4.42578125" style="16" customWidth="1"/>
    <col min="729" max="729" width="11.42578125" style="16"/>
    <col min="730" max="730" width="17.5703125" style="16" customWidth="1"/>
    <col min="731" max="731" width="11.5703125" style="16" customWidth="1"/>
    <col min="732" max="735" width="11.42578125" style="16"/>
    <col min="736" max="736" width="22.5703125" style="16" customWidth="1"/>
    <col min="737" max="737" width="14" style="16" customWidth="1"/>
    <col min="738" max="738" width="1.7109375" style="16" customWidth="1"/>
    <col min="739" max="983" width="11.42578125" style="16"/>
    <col min="984" max="984" width="4.42578125" style="16" customWidth="1"/>
    <col min="985" max="985" width="11.42578125" style="16"/>
    <col min="986" max="986" width="17.5703125" style="16" customWidth="1"/>
    <col min="987" max="987" width="11.5703125" style="16" customWidth="1"/>
    <col min="988" max="991" width="11.42578125" style="16"/>
    <col min="992" max="992" width="22.5703125" style="16" customWidth="1"/>
    <col min="993" max="993" width="14" style="16" customWidth="1"/>
    <col min="994" max="994" width="1.7109375" style="16" customWidth="1"/>
    <col min="995" max="1239" width="11.42578125" style="16"/>
    <col min="1240" max="1240" width="4.42578125" style="16" customWidth="1"/>
    <col min="1241" max="1241" width="11.42578125" style="16"/>
    <col min="1242" max="1242" width="17.5703125" style="16" customWidth="1"/>
    <col min="1243" max="1243" width="11.5703125" style="16" customWidth="1"/>
    <col min="1244" max="1247" width="11.42578125" style="16"/>
    <col min="1248" max="1248" width="22.5703125" style="16" customWidth="1"/>
    <col min="1249" max="1249" width="14" style="16" customWidth="1"/>
    <col min="1250" max="1250" width="1.7109375" style="16" customWidth="1"/>
    <col min="1251" max="1495" width="11.42578125" style="16"/>
    <col min="1496" max="1496" width="4.42578125" style="16" customWidth="1"/>
    <col min="1497" max="1497" width="11.42578125" style="16"/>
    <col min="1498" max="1498" width="17.5703125" style="16" customWidth="1"/>
    <col min="1499" max="1499" width="11.5703125" style="16" customWidth="1"/>
    <col min="1500" max="1503" width="11.42578125" style="16"/>
    <col min="1504" max="1504" width="22.5703125" style="16" customWidth="1"/>
    <col min="1505" max="1505" width="14" style="16" customWidth="1"/>
    <col min="1506" max="1506" width="1.7109375" style="16" customWidth="1"/>
    <col min="1507" max="1751" width="11.42578125" style="16"/>
    <col min="1752" max="1752" width="4.42578125" style="16" customWidth="1"/>
    <col min="1753" max="1753" width="11.42578125" style="16"/>
    <col min="1754" max="1754" width="17.5703125" style="16" customWidth="1"/>
    <col min="1755" max="1755" width="11.5703125" style="16" customWidth="1"/>
    <col min="1756" max="1759" width="11.42578125" style="16"/>
    <col min="1760" max="1760" width="22.5703125" style="16" customWidth="1"/>
    <col min="1761" max="1761" width="14" style="16" customWidth="1"/>
    <col min="1762" max="1762" width="1.7109375" style="16" customWidth="1"/>
    <col min="1763" max="2007" width="11.42578125" style="16"/>
    <col min="2008" max="2008" width="4.42578125" style="16" customWidth="1"/>
    <col min="2009" max="2009" width="11.42578125" style="16"/>
    <col min="2010" max="2010" width="17.5703125" style="16" customWidth="1"/>
    <col min="2011" max="2011" width="11.5703125" style="16" customWidth="1"/>
    <col min="2012" max="2015" width="11.42578125" style="16"/>
    <col min="2016" max="2016" width="22.5703125" style="16" customWidth="1"/>
    <col min="2017" max="2017" width="14" style="16" customWidth="1"/>
    <col min="2018" max="2018" width="1.7109375" style="16" customWidth="1"/>
    <col min="2019" max="2263" width="11.42578125" style="16"/>
    <col min="2264" max="2264" width="4.42578125" style="16" customWidth="1"/>
    <col min="2265" max="2265" width="11.42578125" style="16"/>
    <col min="2266" max="2266" width="17.5703125" style="16" customWidth="1"/>
    <col min="2267" max="2267" width="11.5703125" style="16" customWidth="1"/>
    <col min="2268" max="2271" width="11.42578125" style="16"/>
    <col min="2272" max="2272" width="22.5703125" style="16" customWidth="1"/>
    <col min="2273" max="2273" width="14" style="16" customWidth="1"/>
    <col min="2274" max="2274" width="1.7109375" style="16" customWidth="1"/>
    <col min="2275" max="2519" width="11.42578125" style="16"/>
    <col min="2520" max="2520" width="4.42578125" style="16" customWidth="1"/>
    <col min="2521" max="2521" width="11.42578125" style="16"/>
    <col min="2522" max="2522" width="17.5703125" style="16" customWidth="1"/>
    <col min="2523" max="2523" width="11.5703125" style="16" customWidth="1"/>
    <col min="2524" max="2527" width="11.42578125" style="16"/>
    <col min="2528" max="2528" width="22.5703125" style="16" customWidth="1"/>
    <col min="2529" max="2529" width="14" style="16" customWidth="1"/>
    <col min="2530" max="2530" width="1.7109375" style="16" customWidth="1"/>
    <col min="2531" max="2775" width="11.42578125" style="16"/>
    <col min="2776" max="2776" width="4.42578125" style="16" customWidth="1"/>
    <col min="2777" max="2777" width="11.42578125" style="16"/>
    <col min="2778" max="2778" width="17.5703125" style="16" customWidth="1"/>
    <col min="2779" max="2779" width="11.5703125" style="16" customWidth="1"/>
    <col min="2780" max="2783" width="11.42578125" style="16"/>
    <col min="2784" max="2784" width="22.5703125" style="16" customWidth="1"/>
    <col min="2785" max="2785" width="14" style="16" customWidth="1"/>
    <col min="2786" max="2786" width="1.7109375" style="16" customWidth="1"/>
    <col min="2787" max="3031" width="11.42578125" style="16"/>
    <col min="3032" max="3032" width="4.42578125" style="16" customWidth="1"/>
    <col min="3033" max="3033" width="11.42578125" style="16"/>
    <col min="3034" max="3034" width="17.5703125" style="16" customWidth="1"/>
    <col min="3035" max="3035" width="11.5703125" style="16" customWidth="1"/>
    <col min="3036" max="3039" width="11.42578125" style="16"/>
    <col min="3040" max="3040" width="22.5703125" style="16" customWidth="1"/>
    <col min="3041" max="3041" width="14" style="16" customWidth="1"/>
    <col min="3042" max="3042" width="1.7109375" style="16" customWidth="1"/>
    <col min="3043" max="3287" width="11.42578125" style="16"/>
    <col min="3288" max="3288" width="4.42578125" style="16" customWidth="1"/>
    <col min="3289" max="3289" width="11.42578125" style="16"/>
    <col min="3290" max="3290" width="17.5703125" style="16" customWidth="1"/>
    <col min="3291" max="3291" width="11.5703125" style="16" customWidth="1"/>
    <col min="3292" max="3295" width="11.42578125" style="16"/>
    <col min="3296" max="3296" width="22.5703125" style="16" customWidth="1"/>
    <col min="3297" max="3297" width="14" style="16" customWidth="1"/>
    <col min="3298" max="3298" width="1.7109375" style="16" customWidth="1"/>
    <col min="3299" max="3543" width="11.42578125" style="16"/>
    <col min="3544" max="3544" width="4.42578125" style="16" customWidth="1"/>
    <col min="3545" max="3545" width="11.42578125" style="16"/>
    <col min="3546" max="3546" width="17.5703125" style="16" customWidth="1"/>
    <col min="3547" max="3547" width="11.5703125" style="16" customWidth="1"/>
    <col min="3548" max="3551" width="11.42578125" style="16"/>
    <col min="3552" max="3552" width="22.5703125" style="16" customWidth="1"/>
    <col min="3553" max="3553" width="14" style="16" customWidth="1"/>
    <col min="3554" max="3554" width="1.7109375" style="16" customWidth="1"/>
    <col min="3555" max="3799" width="11.42578125" style="16"/>
    <col min="3800" max="3800" width="4.42578125" style="16" customWidth="1"/>
    <col min="3801" max="3801" width="11.42578125" style="16"/>
    <col min="3802" max="3802" width="17.5703125" style="16" customWidth="1"/>
    <col min="3803" max="3803" width="11.5703125" style="16" customWidth="1"/>
    <col min="3804" max="3807" width="11.42578125" style="16"/>
    <col min="3808" max="3808" width="22.5703125" style="16" customWidth="1"/>
    <col min="3809" max="3809" width="14" style="16" customWidth="1"/>
    <col min="3810" max="3810" width="1.7109375" style="16" customWidth="1"/>
    <col min="3811" max="4055" width="11.42578125" style="16"/>
    <col min="4056" max="4056" width="4.42578125" style="16" customWidth="1"/>
    <col min="4057" max="4057" width="11.42578125" style="16"/>
    <col min="4058" max="4058" width="17.5703125" style="16" customWidth="1"/>
    <col min="4059" max="4059" width="11.5703125" style="16" customWidth="1"/>
    <col min="4060" max="4063" width="11.42578125" style="16"/>
    <col min="4064" max="4064" width="22.5703125" style="16" customWidth="1"/>
    <col min="4065" max="4065" width="14" style="16" customWidth="1"/>
    <col min="4066" max="4066" width="1.7109375" style="16" customWidth="1"/>
    <col min="4067" max="4311" width="11.42578125" style="16"/>
    <col min="4312" max="4312" width="4.42578125" style="16" customWidth="1"/>
    <col min="4313" max="4313" width="11.42578125" style="16"/>
    <col min="4314" max="4314" width="17.5703125" style="16" customWidth="1"/>
    <col min="4315" max="4315" width="11.5703125" style="16" customWidth="1"/>
    <col min="4316" max="4319" width="11.42578125" style="16"/>
    <col min="4320" max="4320" width="22.5703125" style="16" customWidth="1"/>
    <col min="4321" max="4321" width="14" style="16" customWidth="1"/>
    <col min="4322" max="4322" width="1.7109375" style="16" customWidth="1"/>
    <col min="4323" max="4567" width="11.42578125" style="16"/>
    <col min="4568" max="4568" width="4.42578125" style="16" customWidth="1"/>
    <col min="4569" max="4569" width="11.42578125" style="16"/>
    <col min="4570" max="4570" width="17.5703125" style="16" customWidth="1"/>
    <col min="4571" max="4571" width="11.5703125" style="16" customWidth="1"/>
    <col min="4572" max="4575" width="11.42578125" style="16"/>
    <col min="4576" max="4576" width="22.5703125" style="16" customWidth="1"/>
    <col min="4577" max="4577" width="14" style="16" customWidth="1"/>
    <col min="4578" max="4578" width="1.7109375" style="16" customWidth="1"/>
    <col min="4579" max="4823" width="11.42578125" style="16"/>
    <col min="4824" max="4824" width="4.42578125" style="16" customWidth="1"/>
    <col min="4825" max="4825" width="11.42578125" style="16"/>
    <col min="4826" max="4826" width="17.5703125" style="16" customWidth="1"/>
    <col min="4827" max="4827" width="11.5703125" style="16" customWidth="1"/>
    <col min="4828" max="4831" width="11.42578125" style="16"/>
    <col min="4832" max="4832" width="22.5703125" style="16" customWidth="1"/>
    <col min="4833" max="4833" width="14" style="16" customWidth="1"/>
    <col min="4834" max="4834" width="1.7109375" style="16" customWidth="1"/>
    <col min="4835" max="5079" width="11.42578125" style="16"/>
    <col min="5080" max="5080" width="4.42578125" style="16" customWidth="1"/>
    <col min="5081" max="5081" width="11.42578125" style="16"/>
    <col min="5082" max="5082" width="17.5703125" style="16" customWidth="1"/>
    <col min="5083" max="5083" width="11.5703125" style="16" customWidth="1"/>
    <col min="5084" max="5087" width="11.42578125" style="16"/>
    <col min="5088" max="5088" width="22.5703125" style="16" customWidth="1"/>
    <col min="5089" max="5089" width="14" style="16" customWidth="1"/>
    <col min="5090" max="5090" width="1.7109375" style="16" customWidth="1"/>
    <col min="5091" max="5335" width="11.42578125" style="16"/>
    <col min="5336" max="5336" width="4.42578125" style="16" customWidth="1"/>
    <col min="5337" max="5337" width="11.42578125" style="16"/>
    <col min="5338" max="5338" width="17.5703125" style="16" customWidth="1"/>
    <col min="5339" max="5339" width="11.5703125" style="16" customWidth="1"/>
    <col min="5340" max="5343" width="11.42578125" style="16"/>
    <col min="5344" max="5344" width="22.5703125" style="16" customWidth="1"/>
    <col min="5345" max="5345" width="14" style="16" customWidth="1"/>
    <col min="5346" max="5346" width="1.7109375" style="16" customWidth="1"/>
    <col min="5347" max="5591" width="11.42578125" style="16"/>
    <col min="5592" max="5592" width="4.42578125" style="16" customWidth="1"/>
    <col min="5593" max="5593" width="11.42578125" style="16"/>
    <col min="5594" max="5594" width="17.5703125" style="16" customWidth="1"/>
    <col min="5595" max="5595" width="11.5703125" style="16" customWidth="1"/>
    <col min="5596" max="5599" width="11.42578125" style="16"/>
    <col min="5600" max="5600" width="22.5703125" style="16" customWidth="1"/>
    <col min="5601" max="5601" width="14" style="16" customWidth="1"/>
    <col min="5602" max="5602" width="1.7109375" style="16" customWidth="1"/>
    <col min="5603" max="5847" width="11.42578125" style="16"/>
    <col min="5848" max="5848" width="4.42578125" style="16" customWidth="1"/>
    <col min="5849" max="5849" width="11.42578125" style="16"/>
    <col min="5850" max="5850" width="17.5703125" style="16" customWidth="1"/>
    <col min="5851" max="5851" width="11.5703125" style="16" customWidth="1"/>
    <col min="5852" max="5855" width="11.42578125" style="16"/>
    <col min="5856" max="5856" width="22.5703125" style="16" customWidth="1"/>
    <col min="5857" max="5857" width="14" style="16" customWidth="1"/>
    <col min="5858" max="5858" width="1.7109375" style="16" customWidth="1"/>
    <col min="5859" max="6103" width="11.42578125" style="16"/>
    <col min="6104" max="6104" width="4.42578125" style="16" customWidth="1"/>
    <col min="6105" max="6105" width="11.42578125" style="16"/>
    <col min="6106" max="6106" width="17.5703125" style="16" customWidth="1"/>
    <col min="6107" max="6107" width="11.5703125" style="16" customWidth="1"/>
    <col min="6108" max="6111" width="11.42578125" style="16"/>
    <col min="6112" max="6112" width="22.5703125" style="16" customWidth="1"/>
    <col min="6113" max="6113" width="14" style="16" customWidth="1"/>
    <col min="6114" max="6114" width="1.7109375" style="16" customWidth="1"/>
    <col min="6115" max="6359" width="11.42578125" style="16"/>
    <col min="6360" max="6360" width="4.42578125" style="16" customWidth="1"/>
    <col min="6361" max="6361" width="11.42578125" style="16"/>
    <col min="6362" max="6362" width="17.5703125" style="16" customWidth="1"/>
    <col min="6363" max="6363" width="11.5703125" style="16" customWidth="1"/>
    <col min="6364" max="6367" width="11.42578125" style="16"/>
    <col min="6368" max="6368" width="22.5703125" style="16" customWidth="1"/>
    <col min="6369" max="6369" width="14" style="16" customWidth="1"/>
    <col min="6370" max="6370" width="1.7109375" style="16" customWidth="1"/>
    <col min="6371" max="6615" width="11.42578125" style="16"/>
    <col min="6616" max="6616" width="4.42578125" style="16" customWidth="1"/>
    <col min="6617" max="6617" width="11.42578125" style="16"/>
    <col min="6618" max="6618" width="17.5703125" style="16" customWidth="1"/>
    <col min="6619" max="6619" width="11.5703125" style="16" customWidth="1"/>
    <col min="6620" max="6623" width="11.42578125" style="16"/>
    <col min="6624" max="6624" width="22.5703125" style="16" customWidth="1"/>
    <col min="6625" max="6625" width="14" style="16" customWidth="1"/>
    <col min="6626" max="6626" width="1.7109375" style="16" customWidth="1"/>
    <col min="6627" max="6871" width="11.42578125" style="16"/>
    <col min="6872" max="6872" width="4.42578125" style="16" customWidth="1"/>
    <col min="6873" max="6873" width="11.42578125" style="16"/>
    <col min="6874" max="6874" width="17.5703125" style="16" customWidth="1"/>
    <col min="6875" max="6875" width="11.5703125" style="16" customWidth="1"/>
    <col min="6876" max="6879" width="11.42578125" style="16"/>
    <col min="6880" max="6880" width="22.5703125" style="16" customWidth="1"/>
    <col min="6881" max="6881" width="14" style="16" customWidth="1"/>
    <col min="6882" max="6882" width="1.7109375" style="16" customWidth="1"/>
    <col min="6883" max="7127" width="11.42578125" style="16"/>
    <col min="7128" max="7128" width="4.42578125" style="16" customWidth="1"/>
    <col min="7129" max="7129" width="11.42578125" style="16"/>
    <col min="7130" max="7130" width="17.5703125" style="16" customWidth="1"/>
    <col min="7131" max="7131" width="11.5703125" style="16" customWidth="1"/>
    <col min="7132" max="7135" width="11.42578125" style="16"/>
    <col min="7136" max="7136" width="22.5703125" style="16" customWidth="1"/>
    <col min="7137" max="7137" width="14" style="16" customWidth="1"/>
    <col min="7138" max="7138" width="1.7109375" style="16" customWidth="1"/>
    <col min="7139" max="7383" width="11.42578125" style="16"/>
    <col min="7384" max="7384" width="4.42578125" style="16" customWidth="1"/>
    <col min="7385" max="7385" width="11.42578125" style="16"/>
    <col min="7386" max="7386" width="17.5703125" style="16" customWidth="1"/>
    <col min="7387" max="7387" width="11.5703125" style="16" customWidth="1"/>
    <col min="7388" max="7391" width="11.42578125" style="16"/>
    <col min="7392" max="7392" width="22.5703125" style="16" customWidth="1"/>
    <col min="7393" max="7393" width="14" style="16" customWidth="1"/>
    <col min="7394" max="7394" width="1.7109375" style="16" customWidth="1"/>
    <col min="7395" max="7639" width="11.42578125" style="16"/>
    <col min="7640" max="7640" width="4.42578125" style="16" customWidth="1"/>
    <col min="7641" max="7641" width="11.42578125" style="16"/>
    <col min="7642" max="7642" width="17.5703125" style="16" customWidth="1"/>
    <col min="7643" max="7643" width="11.5703125" style="16" customWidth="1"/>
    <col min="7644" max="7647" width="11.42578125" style="16"/>
    <col min="7648" max="7648" width="22.5703125" style="16" customWidth="1"/>
    <col min="7649" max="7649" width="14" style="16" customWidth="1"/>
    <col min="7650" max="7650" width="1.7109375" style="16" customWidth="1"/>
    <col min="7651" max="7895" width="11.42578125" style="16"/>
    <col min="7896" max="7896" width="4.42578125" style="16" customWidth="1"/>
    <col min="7897" max="7897" width="11.42578125" style="16"/>
    <col min="7898" max="7898" width="17.5703125" style="16" customWidth="1"/>
    <col min="7899" max="7899" width="11.5703125" style="16" customWidth="1"/>
    <col min="7900" max="7903" width="11.42578125" style="16"/>
    <col min="7904" max="7904" width="22.5703125" style="16" customWidth="1"/>
    <col min="7905" max="7905" width="14" style="16" customWidth="1"/>
    <col min="7906" max="7906" width="1.7109375" style="16" customWidth="1"/>
    <col min="7907" max="8151" width="11.42578125" style="16"/>
    <col min="8152" max="8152" width="4.42578125" style="16" customWidth="1"/>
    <col min="8153" max="8153" width="11.42578125" style="16"/>
    <col min="8154" max="8154" width="17.5703125" style="16" customWidth="1"/>
    <col min="8155" max="8155" width="11.5703125" style="16" customWidth="1"/>
    <col min="8156" max="8159" width="11.42578125" style="16"/>
    <col min="8160" max="8160" width="22.5703125" style="16" customWidth="1"/>
    <col min="8161" max="8161" width="14" style="16" customWidth="1"/>
    <col min="8162" max="8162" width="1.7109375" style="16" customWidth="1"/>
    <col min="8163" max="8407" width="11.42578125" style="16"/>
    <col min="8408" max="8408" width="4.42578125" style="16" customWidth="1"/>
    <col min="8409" max="8409" width="11.42578125" style="16"/>
    <col min="8410" max="8410" width="17.5703125" style="16" customWidth="1"/>
    <col min="8411" max="8411" width="11.5703125" style="16" customWidth="1"/>
    <col min="8412" max="8415" width="11.42578125" style="16"/>
    <col min="8416" max="8416" width="22.5703125" style="16" customWidth="1"/>
    <col min="8417" max="8417" width="14" style="16" customWidth="1"/>
    <col min="8418" max="8418" width="1.7109375" style="16" customWidth="1"/>
    <col min="8419" max="8663" width="11.42578125" style="16"/>
    <col min="8664" max="8664" width="4.42578125" style="16" customWidth="1"/>
    <col min="8665" max="8665" width="11.42578125" style="16"/>
    <col min="8666" max="8666" width="17.5703125" style="16" customWidth="1"/>
    <col min="8667" max="8667" width="11.5703125" style="16" customWidth="1"/>
    <col min="8668" max="8671" width="11.42578125" style="16"/>
    <col min="8672" max="8672" width="22.5703125" style="16" customWidth="1"/>
    <col min="8673" max="8673" width="14" style="16" customWidth="1"/>
    <col min="8674" max="8674" width="1.7109375" style="16" customWidth="1"/>
    <col min="8675" max="8919" width="11.42578125" style="16"/>
    <col min="8920" max="8920" width="4.42578125" style="16" customWidth="1"/>
    <col min="8921" max="8921" width="11.42578125" style="16"/>
    <col min="8922" max="8922" width="17.5703125" style="16" customWidth="1"/>
    <col min="8923" max="8923" width="11.5703125" style="16" customWidth="1"/>
    <col min="8924" max="8927" width="11.42578125" style="16"/>
    <col min="8928" max="8928" width="22.5703125" style="16" customWidth="1"/>
    <col min="8929" max="8929" width="14" style="16" customWidth="1"/>
    <col min="8930" max="8930" width="1.7109375" style="16" customWidth="1"/>
    <col min="8931" max="9175" width="11.42578125" style="16"/>
    <col min="9176" max="9176" width="4.42578125" style="16" customWidth="1"/>
    <col min="9177" max="9177" width="11.42578125" style="16"/>
    <col min="9178" max="9178" width="17.5703125" style="16" customWidth="1"/>
    <col min="9179" max="9179" width="11.5703125" style="16" customWidth="1"/>
    <col min="9180" max="9183" width="11.42578125" style="16"/>
    <col min="9184" max="9184" width="22.5703125" style="16" customWidth="1"/>
    <col min="9185" max="9185" width="14" style="16" customWidth="1"/>
    <col min="9186" max="9186" width="1.7109375" style="16" customWidth="1"/>
    <col min="9187" max="9431" width="11.42578125" style="16"/>
    <col min="9432" max="9432" width="4.42578125" style="16" customWidth="1"/>
    <col min="9433" max="9433" width="11.42578125" style="16"/>
    <col min="9434" max="9434" width="17.5703125" style="16" customWidth="1"/>
    <col min="9435" max="9435" width="11.5703125" style="16" customWidth="1"/>
    <col min="9436" max="9439" width="11.42578125" style="16"/>
    <col min="9440" max="9440" width="22.5703125" style="16" customWidth="1"/>
    <col min="9441" max="9441" width="14" style="16" customWidth="1"/>
    <col min="9442" max="9442" width="1.7109375" style="16" customWidth="1"/>
    <col min="9443" max="9687" width="11.42578125" style="16"/>
    <col min="9688" max="9688" width="4.42578125" style="16" customWidth="1"/>
    <col min="9689" max="9689" width="11.42578125" style="16"/>
    <col min="9690" max="9690" width="17.5703125" style="16" customWidth="1"/>
    <col min="9691" max="9691" width="11.5703125" style="16" customWidth="1"/>
    <col min="9692" max="9695" width="11.42578125" style="16"/>
    <col min="9696" max="9696" width="22.5703125" style="16" customWidth="1"/>
    <col min="9697" max="9697" width="14" style="16" customWidth="1"/>
    <col min="9698" max="9698" width="1.7109375" style="16" customWidth="1"/>
    <col min="9699" max="9943" width="11.42578125" style="16"/>
    <col min="9944" max="9944" width="4.42578125" style="16" customWidth="1"/>
    <col min="9945" max="9945" width="11.42578125" style="16"/>
    <col min="9946" max="9946" width="17.5703125" style="16" customWidth="1"/>
    <col min="9947" max="9947" width="11.5703125" style="16" customWidth="1"/>
    <col min="9948" max="9951" width="11.42578125" style="16"/>
    <col min="9952" max="9952" width="22.5703125" style="16" customWidth="1"/>
    <col min="9953" max="9953" width="14" style="16" customWidth="1"/>
    <col min="9954" max="9954" width="1.7109375" style="16" customWidth="1"/>
    <col min="9955" max="10199" width="11.42578125" style="16"/>
    <col min="10200" max="10200" width="4.42578125" style="16" customWidth="1"/>
    <col min="10201" max="10201" width="11.42578125" style="16"/>
    <col min="10202" max="10202" width="17.5703125" style="16" customWidth="1"/>
    <col min="10203" max="10203" width="11.5703125" style="16" customWidth="1"/>
    <col min="10204" max="10207" width="11.42578125" style="16"/>
    <col min="10208" max="10208" width="22.5703125" style="16" customWidth="1"/>
    <col min="10209" max="10209" width="14" style="16" customWidth="1"/>
    <col min="10210" max="10210" width="1.7109375" style="16" customWidth="1"/>
    <col min="10211" max="10455" width="11.42578125" style="16"/>
    <col min="10456" max="10456" width="4.42578125" style="16" customWidth="1"/>
    <col min="10457" max="10457" width="11.42578125" style="16"/>
    <col min="10458" max="10458" width="17.5703125" style="16" customWidth="1"/>
    <col min="10459" max="10459" width="11.5703125" style="16" customWidth="1"/>
    <col min="10460" max="10463" width="11.42578125" style="16"/>
    <col min="10464" max="10464" width="22.5703125" style="16" customWidth="1"/>
    <col min="10465" max="10465" width="14" style="16" customWidth="1"/>
    <col min="10466" max="10466" width="1.7109375" style="16" customWidth="1"/>
    <col min="10467" max="10711" width="11.42578125" style="16"/>
    <col min="10712" max="10712" width="4.42578125" style="16" customWidth="1"/>
    <col min="10713" max="10713" width="11.42578125" style="16"/>
    <col min="10714" max="10714" width="17.5703125" style="16" customWidth="1"/>
    <col min="10715" max="10715" width="11.5703125" style="16" customWidth="1"/>
    <col min="10716" max="10719" width="11.42578125" style="16"/>
    <col min="10720" max="10720" width="22.5703125" style="16" customWidth="1"/>
    <col min="10721" max="10721" width="14" style="16" customWidth="1"/>
    <col min="10722" max="10722" width="1.7109375" style="16" customWidth="1"/>
    <col min="10723" max="10967" width="11.42578125" style="16"/>
    <col min="10968" max="10968" width="4.42578125" style="16" customWidth="1"/>
    <col min="10969" max="10969" width="11.42578125" style="16"/>
    <col min="10970" max="10970" width="17.5703125" style="16" customWidth="1"/>
    <col min="10971" max="10971" width="11.5703125" style="16" customWidth="1"/>
    <col min="10972" max="10975" width="11.42578125" style="16"/>
    <col min="10976" max="10976" width="22.5703125" style="16" customWidth="1"/>
    <col min="10977" max="10977" width="14" style="16" customWidth="1"/>
    <col min="10978" max="10978" width="1.7109375" style="16" customWidth="1"/>
    <col min="10979" max="11223" width="11.42578125" style="16"/>
    <col min="11224" max="11224" width="4.42578125" style="16" customWidth="1"/>
    <col min="11225" max="11225" width="11.42578125" style="16"/>
    <col min="11226" max="11226" width="17.5703125" style="16" customWidth="1"/>
    <col min="11227" max="11227" width="11.5703125" style="16" customWidth="1"/>
    <col min="11228" max="11231" width="11.42578125" style="16"/>
    <col min="11232" max="11232" width="22.5703125" style="16" customWidth="1"/>
    <col min="11233" max="11233" width="14" style="16" customWidth="1"/>
    <col min="11234" max="11234" width="1.7109375" style="16" customWidth="1"/>
    <col min="11235" max="11479" width="11.42578125" style="16"/>
    <col min="11480" max="11480" width="4.42578125" style="16" customWidth="1"/>
    <col min="11481" max="11481" width="11.42578125" style="16"/>
    <col min="11482" max="11482" width="17.5703125" style="16" customWidth="1"/>
    <col min="11483" max="11483" width="11.5703125" style="16" customWidth="1"/>
    <col min="11484" max="11487" width="11.42578125" style="16"/>
    <col min="11488" max="11488" width="22.5703125" style="16" customWidth="1"/>
    <col min="11489" max="11489" width="14" style="16" customWidth="1"/>
    <col min="11490" max="11490" width="1.7109375" style="16" customWidth="1"/>
    <col min="11491" max="11735" width="11.42578125" style="16"/>
    <col min="11736" max="11736" width="4.42578125" style="16" customWidth="1"/>
    <col min="11737" max="11737" width="11.42578125" style="16"/>
    <col min="11738" max="11738" width="17.5703125" style="16" customWidth="1"/>
    <col min="11739" max="11739" width="11.5703125" style="16" customWidth="1"/>
    <col min="11740" max="11743" width="11.42578125" style="16"/>
    <col min="11744" max="11744" width="22.5703125" style="16" customWidth="1"/>
    <col min="11745" max="11745" width="14" style="16" customWidth="1"/>
    <col min="11746" max="11746" width="1.7109375" style="16" customWidth="1"/>
    <col min="11747" max="11991" width="11.42578125" style="16"/>
    <col min="11992" max="11992" width="4.42578125" style="16" customWidth="1"/>
    <col min="11993" max="11993" width="11.42578125" style="16"/>
    <col min="11994" max="11994" width="17.5703125" style="16" customWidth="1"/>
    <col min="11995" max="11995" width="11.5703125" style="16" customWidth="1"/>
    <col min="11996" max="11999" width="11.42578125" style="16"/>
    <col min="12000" max="12000" width="22.5703125" style="16" customWidth="1"/>
    <col min="12001" max="12001" width="14" style="16" customWidth="1"/>
    <col min="12002" max="12002" width="1.7109375" style="16" customWidth="1"/>
    <col min="12003" max="12247" width="11.42578125" style="16"/>
    <col min="12248" max="12248" width="4.42578125" style="16" customWidth="1"/>
    <col min="12249" max="12249" width="11.42578125" style="16"/>
    <col min="12250" max="12250" width="17.5703125" style="16" customWidth="1"/>
    <col min="12251" max="12251" width="11.5703125" style="16" customWidth="1"/>
    <col min="12252" max="12255" width="11.42578125" style="16"/>
    <col min="12256" max="12256" width="22.5703125" style="16" customWidth="1"/>
    <col min="12257" max="12257" width="14" style="16" customWidth="1"/>
    <col min="12258" max="12258" width="1.7109375" style="16" customWidth="1"/>
    <col min="12259" max="12503" width="11.42578125" style="16"/>
    <col min="12504" max="12504" width="4.42578125" style="16" customWidth="1"/>
    <col min="12505" max="12505" width="11.42578125" style="16"/>
    <col min="12506" max="12506" width="17.5703125" style="16" customWidth="1"/>
    <col min="12507" max="12507" width="11.5703125" style="16" customWidth="1"/>
    <col min="12508" max="12511" width="11.42578125" style="16"/>
    <col min="12512" max="12512" width="22.5703125" style="16" customWidth="1"/>
    <col min="12513" max="12513" width="14" style="16" customWidth="1"/>
    <col min="12514" max="12514" width="1.7109375" style="16" customWidth="1"/>
    <col min="12515" max="12759" width="11.42578125" style="16"/>
    <col min="12760" max="12760" width="4.42578125" style="16" customWidth="1"/>
    <col min="12761" max="12761" width="11.42578125" style="16"/>
    <col min="12762" max="12762" width="17.5703125" style="16" customWidth="1"/>
    <col min="12763" max="12763" width="11.5703125" style="16" customWidth="1"/>
    <col min="12764" max="12767" width="11.42578125" style="16"/>
    <col min="12768" max="12768" width="22.5703125" style="16" customWidth="1"/>
    <col min="12769" max="12769" width="14" style="16" customWidth="1"/>
    <col min="12770" max="12770" width="1.7109375" style="16" customWidth="1"/>
    <col min="12771" max="13015" width="11.42578125" style="16"/>
    <col min="13016" max="13016" width="4.42578125" style="16" customWidth="1"/>
    <col min="13017" max="13017" width="11.42578125" style="16"/>
    <col min="13018" max="13018" width="17.5703125" style="16" customWidth="1"/>
    <col min="13019" max="13019" width="11.5703125" style="16" customWidth="1"/>
    <col min="13020" max="13023" width="11.42578125" style="16"/>
    <col min="13024" max="13024" width="22.5703125" style="16" customWidth="1"/>
    <col min="13025" max="13025" width="14" style="16" customWidth="1"/>
    <col min="13026" max="13026" width="1.7109375" style="16" customWidth="1"/>
    <col min="13027" max="13271" width="11.42578125" style="16"/>
    <col min="13272" max="13272" width="4.42578125" style="16" customWidth="1"/>
    <col min="13273" max="13273" width="11.42578125" style="16"/>
    <col min="13274" max="13274" width="17.5703125" style="16" customWidth="1"/>
    <col min="13275" max="13275" width="11.5703125" style="16" customWidth="1"/>
    <col min="13276" max="13279" width="11.42578125" style="16"/>
    <col min="13280" max="13280" width="22.5703125" style="16" customWidth="1"/>
    <col min="13281" max="13281" width="14" style="16" customWidth="1"/>
    <col min="13282" max="13282" width="1.7109375" style="16" customWidth="1"/>
    <col min="13283" max="13527" width="11.42578125" style="16"/>
    <col min="13528" max="13528" width="4.42578125" style="16" customWidth="1"/>
    <col min="13529" max="13529" width="11.42578125" style="16"/>
    <col min="13530" max="13530" width="17.5703125" style="16" customWidth="1"/>
    <col min="13531" max="13531" width="11.5703125" style="16" customWidth="1"/>
    <col min="13532" max="13535" width="11.42578125" style="16"/>
    <col min="13536" max="13536" width="22.5703125" style="16" customWidth="1"/>
    <col min="13537" max="13537" width="14" style="16" customWidth="1"/>
    <col min="13538" max="13538" width="1.7109375" style="16" customWidth="1"/>
    <col min="13539" max="13783" width="11.42578125" style="16"/>
    <col min="13784" max="13784" width="4.42578125" style="16" customWidth="1"/>
    <col min="13785" max="13785" width="11.42578125" style="16"/>
    <col min="13786" max="13786" width="17.5703125" style="16" customWidth="1"/>
    <col min="13787" max="13787" width="11.5703125" style="16" customWidth="1"/>
    <col min="13788" max="13791" width="11.42578125" style="16"/>
    <col min="13792" max="13792" width="22.5703125" style="16" customWidth="1"/>
    <col min="13793" max="13793" width="14" style="16" customWidth="1"/>
    <col min="13794" max="13794" width="1.7109375" style="16" customWidth="1"/>
    <col min="13795" max="14039" width="11.42578125" style="16"/>
    <col min="14040" max="14040" width="4.42578125" style="16" customWidth="1"/>
    <col min="14041" max="14041" width="11.42578125" style="16"/>
    <col min="14042" max="14042" width="17.5703125" style="16" customWidth="1"/>
    <col min="14043" max="14043" width="11.5703125" style="16" customWidth="1"/>
    <col min="14044" max="14047" width="11.42578125" style="16"/>
    <col min="14048" max="14048" width="22.5703125" style="16" customWidth="1"/>
    <col min="14049" max="14049" width="14" style="16" customWidth="1"/>
    <col min="14050" max="14050" width="1.7109375" style="16" customWidth="1"/>
    <col min="14051" max="14295" width="11.42578125" style="16"/>
    <col min="14296" max="14296" width="4.42578125" style="16" customWidth="1"/>
    <col min="14297" max="14297" width="11.42578125" style="16"/>
    <col min="14298" max="14298" width="17.5703125" style="16" customWidth="1"/>
    <col min="14299" max="14299" width="11.5703125" style="16" customWidth="1"/>
    <col min="14300" max="14303" width="11.42578125" style="16"/>
    <col min="14304" max="14304" width="22.5703125" style="16" customWidth="1"/>
    <col min="14305" max="14305" width="14" style="16" customWidth="1"/>
    <col min="14306" max="14306" width="1.7109375" style="16" customWidth="1"/>
    <col min="14307" max="14551" width="11.42578125" style="16"/>
    <col min="14552" max="14552" width="4.42578125" style="16" customWidth="1"/>
    <col min="14553" max="14553" width="11.42578125" style="16"/>
    <col min="14554" max="14554" width="17.5703125" style="16" customWidth="1"/>
    <col min="14555" max="14555" width="11.5703125" style="16" customWidth="1"/>
    <col min="14556" max="14559" width="11.42578125" style="16"/>
    <col min="14560" max="14560" width="22.5703125" style="16" customWidth="1"/>
    <col min="14561" max="14561" width="14" style="16" customWidth="1"/>
    <col min="14562" max="14562" width="1.7109375" style="16" customWidth="1"/>
    <col min="14563" max="14807" width="11.42578125" style="16"/>
    <col min="14808" max="14808" width="4.42578125" style="16" customWidth="1"/>
    <col min="14809" max="14809" width="11.42578125" style="16"/>
    <col min="14810" max="14810" width="17.5703125" style="16" customWidth="1"/>
    <col min="14811" max="14811" width="11.5703125" style="16" customWidth="1"/>
    <col min="14812" max="14815" width="11.42578125" style="16"/>
    <col min="14816" max="14816" width="22.5703125" style="16" customWidth="1"/>
    <col min="14817" max="14817" width="14" style="16" customWidth="1"/>
    <col min="14818" max="14818" width="1.7109375" style="16" customWidth="1"/>
    <col min="14819" max="15063" width="11.42578125" style="16"/>
    <col min="15064" max="15064" width="4.42578125" style="16" customWidth="1"/>
    <col min="15065" max="15065" width="11.42578125" style="16"/>
    <col min="15066" max="15066" width="17.5703125" style="16" customWidth="1"/>
    <col min="15067" max="15067" width="11.5703125" style="16" customWidth="1"/>
    <col min="15068" max="15071" width="11.42578125" style="16"/>
    <col min="15072" max="15072" width="22.5703125" style="16" customWidth="1"/>
    <col min="15073" max="15073" width="14" style="16" customWidth="1"/>
    <col min="15074" max="15074" width="1.7109375" style="16" customWidth="1"/>
    <col min="15075" max="15319" width="11.42578125" style="16"/>
    <col min="15320" max="15320" width="4.42578125" style="16" customWidth="1"/>
    <col min="15321" max="15321" width="11.42578125" style="16"/>
    <col min="15322" max="15322" width="17.5703125" style="16" customWidth="1"/>
    <col min="15323" max="15323" width="11.5703125" style="16" customWidth="1"/>
    <col min="15324" max="15327" width="11.42578125" style="16"/>
    <col min="15328" max="15328" width="22.5703125" style="16" customWidth="1"/>
    <col min="15329" max="15329" width="14" style="16" customWidth="1"/>
    <col min="15330" max="15330" width="1.7109375" style="16" customWidth="1"/>
    <col min="15331" max="15575" width="11.42578125" style="16"/>
    <col min="15576" max="15576" width="4.42578125" style="16" customWidth="1"/>
    <col min="15577" max="15577" width="11.42578125" style="16"/>
    <col min="15578" max="15578" width="17.5703125" style="16" customWidth="1"/>
    <col min="15579" max="15579" width="11.5703125" style="16" customWidth="1"/>
    <col min="15580" max="15583" width="11.42578125" style="16"/>
    <col min="15584" max="15584" width="22.5703125" style="16" customWidth="1"/>
    <col min="15585" max="15585" width="14" style="16" customWidth="1"/>
    <col min="15586" max="15586" width="1.7109375" style="16" customWidth="1"/>
    <col min="15587" max="15831" width="11.42578125" style="16"/>
    <col min="15832" max="15832" width="4.42578125" style="16" customWidth="1"/>
    <col min="15833" max="15833" width="11.42578125" style="16"/>
    <col min="15834" max="15834" width="17.5703125" style="16" customWidth="1"/>
    <col min="15835" max="15835" width="11.5703125" style="16" customWidth="1"/>
    <col min="15836" max="15839" width="11.42578125" style="16"/>
    <col min="15840" max="15840" width="22.5703125" style="16" customWidth="1"/>
    <col min="15841" max="15841" width="14" style="16" customWidth="1"/>
    <col min="15842" max="15842" width="1.7109375" style="16" customWidth="1"/>
    <col min="15843" max="16087" width="11.42578125" style="16"/>
    <col min="16088" max="16088" width="4.42578125" style="16" customWidth="1"/>
    <col min="16089" max="16089" width="11.42578125" style="16"/>
    <col min="16090" max="16090" width="17.5703125" style="16" customWidth="1"/>
    <col min="16091" max="16091" width="11.5703125" style="16" customWidth="1"/>
    <col min="16092" max="16095" width="11.42578125" style="16"/>
    <col min="16096" max="16096" width="22.5703125" style="16" customWidth="1"/>
    <col min="16097" max="16097" width="21.5703125" style="16" bestFit="1" customWidth="1"/>
    <col min="16098" max="16098" width="1.7109375" style="16" customWidth="1"/>
    <col min="16099" max="16384" width="11.42578125" style="16"/>
  </cols>
  <sheetData>
    <row r="1" spans="2:10" ht="18" customHeight="1" thickBot="1" x14ac:dyDescent="0.25"/>
    <row r="2" spans="2:10" ht="35.25" customHeight="1" thickBot="1" x14ac:dyDescent="0.25">
      <c r="B2" s="82"/>
      <c r="C2" s="83"/>
      <c r="D2" s="86" t="s">
        <v>1042</v>
      </c>
      <c r="E2" s="87"/>
      <c r="F2" s="87"/>
      <c r="G2" s="87"/>
      <c r="H2" s="87"/>
      <c r="I2" s="88"/>
      <c r="J2" s="59" t="s">
        <v>1043</v>
      </c>
    </row>
    <row r="3" spans="2:10" ht="41.25" customHeight="1" thickBot="1" x14ac:dyDescent="0.25">
      <c r="B3" s="84"/>
      <c r="C3" s="85"/>
      <c r="D3" s="89" t="s">
        <v>1044</v>
      </c>
      <c r="E3" s="90"/>
      <c r="F3" s="90"/>
      <c r="G3" s="90"/>
      <c r="H3" s="90"/>
      <c r="I3" s="91"/>
      <c r="J3" s="60" t="s">
        <v>1045</v>
      </c>
    </row>
    <row r="4" spans="2:10" x14ac:dyDescent="0.2">
      <c r="B4" s="35"/>
      <c r="J4" s="36"/>
    </row>
    <row r="5" spans="2:10" x14ac:dyDescent="0.2">
      <c r="B5" s="35"/>
      <c r="J5" s="36"/>
    </row>
    <row r="6" spans="2:10" x14ac:dyDescent="0.2">
      <c r="B6" s="35"/>
      <c r="C6" s="37" t="s">
        <v>1056</v>
      </c>
      <c r="D6" s="61"/>
      <c r="E6" s="38"/>
      <c r="J6" s="36"/>
    </row>
    <row r="7" spans="2:10" x14ac:dyDescent="0.2">
      <c r="B7" s="35"/>
      <c r="J7" s="36"/>
    </row>
    <row r="8" spans="2:10" x14ac:dyDescent="0.2">
      <c r="B8" s="35"/>
      <c r="C8" s="37" t="s">
        <v>1023</v>
      </c>
      <c r="J8" s="36"/>
    </row>
    <row r="9" spans="2:10" x14ac:dyDescent="0.2">
      <c r="B9" s="35"/>
      <c r="C9" s="37" t="s">
        <v>1024</v>
      </c>
      <c r="J9" s="36"/>
    </row>
    <row r="10" spans="2:10" x14ac:dyDescent="0.2">
      <c r="B10" s="35"/>
      <c r="J10" s="36"/>
    </row>
    <row r="11" spans="2:10" x14ac:dyDescent="0.2">
      <c r="B11" s="35"/>
      <c r="C11" s="16" t="s">
        <v>1046</v>
      </c>
      <c r="J11" s="36"/>
    </row>
    <row r="12" spans="2:10" x14ac:dyDescent="0.2">
      <c r="B12" s="35"/>
      <c r="C12" s="39"/>
      <c r="J12" s="36"/>
    </row>
    <row r="13" spans="2:10" x14ac:dyDescent="0.2">
      <c r="B13" s="35"/>
      <c r="C13" s="62" t="s">
        <v>1059</v>
      </c>
      <c r="D13" s="38"/>
      <c r="H13" s="40" t="s">
        <v>1025</v>
      </c>
      <c r="I13" s="40" t="s">
        <v>1026</v>
      </c>
      <c r="J13" s="36"/>
    </row>
    <row r="14" spans="2:10" x14ac:dyDescent="0.2">
      <c r="B14" s="35"/>
      <c r="C14" s="37" t="s">
        <v>1027</v>
      </c>
      <c r="D14" s="37"/>
      <c r="E14" s="37"/>
      <c r="F14" s="37"/>
      <c r="H14" s="63">
        <v>169</v>
      </c>
      <c r="I14" s="64">
        <v>34355756</v>
      </c>
      <c r="J14" s="36"/>
    </row>
    <row r="15" spans="2:10" x14ac:dyDescent="0.2">
      <c r="B15" s="35"/>
      <c r="C15" s="16" t="s">
        <v>1028</v>
      </c>
      <c r="H15" s="65">
        <v>25</v>
      </c>
      <c r="I15" s="66">
        <v>3127887</v>
      </c>
      <c r="J15" s="36"/>
    </row>
    <row r="16" spans="2:10" x14ac:dyDescent="0.2">
      <c r="B16" s="35"/>
      <c r="C16" s="16" t="s">
        <v>1029</v>
      </c>
      <c r="H16" s="65">
        <v>25</v>
      </c>
      <c r="I16" s="66">
        <v>6166789</v>
      </c>
      <c r="J16" s="36"/>
    </row>
    <row r="17" spans="2:10" x14ac:dyDescent="0.2">
      <c r="B17" s="35"/>
      <c r="C17" s="16" t="s">
        <v>1030</v>
      </c>
      <c r="H17" s="65">
        <v>113</v>
      </c>
      <c r="I17" s="66">
        <v>24185045</v>
      </c>
      <c r="J17" s="36"/>
    </row>
    <row r="18" spans="2:10" x14ac:dyDescent="0.2">
      <c r="B18" s="35"/>
      <c r="C18" s="16" t="s">
        <v>1047</v>
      </c>
      <c r="H18" s="65">
        <v>0</v>
      </c>
      <c r="I18" s="66">
        <v>0</v>
      </c>
      <c r="J18" s="36"/>
    </row>
    <row r="19" spans="2:10" x14ac:dyDescent="0.2">
      <c r="B19" s="35"/>
      <c r="C19" s="16" t="s">
        <v>983</v>
      </c>
      <c r="H19" s="67">
        <v>6</v>
      </c>
      <c r="I19" s="68">
        <v>876035</v>
      </c>
      <c r="J19" s="36"/>
    </row>
    <row r="20" spans="2:10" x14ac:dyDescent="0.2">
      <c r="B20" s="35"/>
      <c r="C20" s="37" t="s">
        <v>1048</v>
      </c>
      <c r="D20" s="37"/>
      <c r="E20" s="37"/>
      <c r="F20" s="37"/>
      <c r="H20" s="65">
        <f>SUM(H15:H19)</f>
        <v>169</v>
      </c>
      <c r="I20" s="64">
        <f>(I15+I16+I17+I18+I19)</f>
        <v>34355756</v>
      </c>
      <c r="J20" s="36"/>
    </row>
    <row r="21" spans="2:10" ht="13.5" thickBot="1" x14ac:dyDescent="0.25">
      <c r="B21" s="35"/>
      <c r="C21" s="37"/>
      <c r="D21" s="37"/>
      <c r="H21" s="69"/>
      <c r="I21" s="70"/>
      <c r="J21" s="36"/>
    </row>
    <row r="22" spans="2:10" ht="13.5" thickTop="1" x14ac:dyDescent="0.2">
      <c r="B22" s="35"/>
      <c r="C22" s="37"/>
      <c r="D22" s="37"/>
      <c r="H22" s="52"/>
      <c r="I22" s="44"/>
      <c r="J22" s="36"/>
    </row>
    <row r="23" spans="2:10" x14ac:dyDescent="0.2">
      <c r="B23" s="35"/>
      <c r="G23" s="52"/>
      <c r="H23" s="52"/>
      <c r="I23" s="52"/>
      <c r="J23" s="36"/>
    </row>
    <row r="24" spans="2:10" ht="13.5" thickBot="1" x14ac:dyDescent="0.25">
      <c r="B24" s="35"/>
      <c r="C24" s="54"/>
      <c r="D24" s="54"/>
      <c r="G24" s="54" t="s">
        <v>1039</v>
      </c>
      <c r="H24" s="54"/>
      <c r="I24" s="52"/>
      <c r="J24" s="36"/>
    </row>
    <row r="25" spans="2:10" x14ac:dyDescent="0.2">
      <c r="B25" s="35"/>
      <c r="C25" s="52" t="s">
        <v>1049</v>
      </c>
      <c r="D25" s="52"/>
      <c r="G25" s="52" t="s">
        <v>1050</v>
      </c>
      <c r="H25" s="52"/>
      <c r="I25" s="52"/>
      <c r="J25" s="36"/>
    </row>
    <row r="26" spans="2:10" ht="18.75" customHeight="1" thickBot="1" x14ac:dyDescent="0.25">
      <c r="B26" s="56"/>
      <c r="C26" s="57"/>
      <c r="D26" s="57"/>
      <c r="E26" s="57"/>
      <c r="F26" s="57"/>
      <c r="G26" s="54"/>
      <c r="H26" s="54"/>
      <c r="I26" s="54"/>
      <c r="J26" s="58"/>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Salazar</dc:creator>
  <cp:lastModifiedBy>Natalia Elena Granados Oviedo</cp:lastModifiedBy>
  <dcterms:modified xsi:type="dcterms:W3CDTF">2023-11-20T21:21:41Z</dcterms:modified>
</cp:coreProperties>
</file>