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30027158 RIESGO DE FRACTURA S.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FACTURA'!$A$2:$R$74</definedName>
    <definedName name="_xlnm._FilterDatabase" localSheetId="0" hidden="1">'INFO IPS'!$A$6:$G$48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I29" i="3" l="1"/>
  <c r="H29" i="3"/>
  <c r="I1" i="2" l="1"/>
  <c r="P1" i="2"/>
  <c r="O1" i="2"/>
  <c r="M1" i="2"/>
  <c r="L1" i="2"/>
  <c r="K1" i="2"/>
  <c r="J81" i="2" l="1"/>
  <c r="G79" i="1"/>
</calcChain>
</file>

<file path=xl/sharedStrings.xml><?xml version="1.0" encoding="utf-8"?>
<sst xmlns="http://schemas.openxmlformats.org/spreadsheetml/2006/main" count="737" uniqueCount="337">
  <si>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</si>
  <si>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</si>
  <si>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</si>
  <si>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</si>
  <si>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</si>
  <si>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</si>
  <si>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</si>
  <si>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</si>
  <si>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</si>
  <si>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</si>
  <si>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</si>
  <si>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</si>
  <si>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</si>
  <si>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</si>
  <si>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</si>
  <si>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</si>
  <si>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</si>
  <si>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</si>
  <si>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</si>
  <si>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</si>
  <si>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</si>
  <si>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</si>
  <si>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</si>
  <si>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</si>
  <si>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</si>
  <si>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</si>
  <si>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</si>
  <si>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</si>
  <si>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</si>
  <si>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</si>
  <si>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</si>
  <si>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</si>
  <si>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</si>
  <si>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</si>
  <si>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</si>
  <si>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</si>
  <si>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</si>
  <si>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</si>
  <si>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</si>
  <si>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</si>
  <si>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</si>
  <si>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</si>
  <si>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</si>
  <si>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</si>
  <si>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</si>
  <si>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</si>
  <si>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</si>
  <si>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</si>
  <si>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</si>
  <si>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CAJA DE COMPENSACION FAMILIAR DEL VALLE DEL CAUCA - COMFENALCO VALLE DELAGENTE</t>
  </si>
  <si>
    <t>FENA0000003898</t>
  </si>
  <si>
    <t>FENA0000003899</t>
  </si>
  <si>
    <t>FENA0000003900</t>
  </si>
  <si>
    <t>FEPE0000020442</t>
  </si>
  <si>
    <t>FEPE0000021140</t>
  </si>
  <si>
    <t>FEPE0000021147</t>
  </si>
  <si>
    <t>FEPE0000021161</t>
  </si>
  <si>
    <t>FENA0000003907</t>
  </si>
  <si>
    <t>FEPE0000021459</t>
  </si>
  <si>
    <t>FEPE0000021479</t>
  </si>
  <si>
    <t>FEPE0000021527</t>
  </si>
  <si>
    <t>FEPE0000021561</t>
  </si>
  <si>
    <t>FENA0000003916</t>
  </si>
  <si>
    <t>FENA0000003917</t>
  </si>
  <si>
    <t>FENA0000003918</t>
  </si>
  <si>
    <t>FEPE0000021662</t>
  </si>
  <si>
    <t>FENA0000003922</t>
  </si>
  <si>
    <t>FENA0000003923</t>
  </si>
  <si>
    <t>FENA0000003924</t>
  </si>
  <si>
    <t>FEPE0000021888</t>
  </si>
  <si>
    <t>FEPE0000021967</t>
  </si>
  <si>
    <t>FEPE0000021968</t>
  </si>
  <si>
    <t>FEPE0000022136</t>
  </si>
  <si>
    <t>FENA0000003925</t>
  </si>
  <si>
    <t>FENA0000003926</t>
  </si>
  <si>
    <t>FENA0000003927</t>
  </si>
  <si>
    <t>FEPE0000022232</t>
  </si>
  <si>
    <t>FEPE0000022281</t>
  </si>
  <si>
    <t>FEPE0000022322</t>
  </si>
  <si>
    <t>FENA0000003955</t>
  </si>
  <si>
    <t>FENA0000003956</t>
  </si>
  <si>
    <t>FENA0000003957</t>
  </si>
  <si>
    <t>FEPE0000022601</t>
  </si>
  <si>
    <t>FEPE0000022936</t>
  </si>
  <si>
    <t>FEPE0000023152</t>
  </si>
  <si>
    <t>FENA0000003978</t>
  </si>
  <si>
    <t>FENA0000003979</t>
  </si>
  <si>
    <t>FENA0000003980</t>
  </si>
  <si>
    <t>FENA0000003981</t>
  </si>
  <si>
    <t>FENA0000004005</t>
  </si>
  <si>
    <t>FENA0000004007</t>
  </si>
  <si>
    <t>FENA0000004008</t>
  </si>
  <si>
    <t>FENA0000004009</t>
  </si>
  <si>
    <t>FEPE0000023654</t>
  </si>
  <si>
    <t>FEPE0000023810</t>
  </si>
  <si>
    <t>FEPE0000023895</t>
  </si>
  <si>
    <t>FEPE0000023968</t>
  </si>
  <si>
    <t>FEPE0000024046</t>
  </si>
  <si>
    <t>FENA0000004058</t>
  </si>
  <si>
    <t>FENA0000004059</t>
  </si>
  <si>
    <t>FENA0000004060</t>
  </si>
  <si>
    <t>ESTADO DE CARTERA CAJA DE COMPENSACION FAMILIAR DEL VALLE DEL CAUCA - COMFENALCO VALLE DELAGENTE 31 OCTUBRE 2023</t>
  </si>
  <si>
    <t>FEPE0000024125</t>
  </si>
  <si>
    <t>FENA0000004066</t>
  </si>
  <si>
    <t>FEPE0000024163</t>
  </si>
  <si>
    <t>FEPE0000024171</t>
  </si>
  <si>
    <t>FEPE0000024172</t>
  </si>
  <si>
    <t>FEPE0000024232</t>
  </si>
  <si>
    <t>FENA0000004077</t>
  </si>
  <si>
    <t>FENA0000004078</t>
  </si>
  <si>
    <t>FENA0000004079</t>
  </si>
  <si>
    <t>FEPE0000024429</t>
  </si>
  <si>
    <t>FEPE0000024554</t>
  </si>
  <si>
    <t>FEPE0000024622</t>
  </si>
  <si>
    <t>FEPE0000024627</t>
  </si>
  <si>
    <t>FENA0000004089</t>
  </si>
  <si>
    <t>FENA0000004090</t>
  </si>
  <si>
    <t>FENA0000004091</t>
  </si>
  <si>
    <t>FEPE0000024752</t>
  </si>
  <si>
    <t>FEPE0000024753</t>
  </si>
  <si>
    <t>FEPE0000024862</t>
  </si>
  <si>
    <t>FEPE0000024936</t>
  </si>
  <si>
    <t>FENA0000004112</t>
  </si>
  <si>
    <t>VALOR IPS</t>
  </si>
  <si>
    <t>FECHA IPS</t>
  </si>
  <si>
    <t>FEPE</t>
  </si>
  <si>
    <t>FENA</t>
  </si>
  <si>
    <t>ALF</t>
  </si>
  <si>
    <t>FAC</t>
  </si>
  <si>
    <t>ALF+FAC</t>
  </si>
  <si>
    <t>FEPE20442</t>
  </si>
  <si>
    <t>FEPE21140</t>
  </si>
  <si>
    <t>FEPE21147</t>
  </si>
  <si>
    <t>FENA3898</t>
  </si>
  <si>
    <t>FENA3899</t>
  </si>
  <si>
    <t>FENA3900</t>
  </si>
  <si>
    <t>FEPE21161</t>
  </si>
  <si>
    <t>FENA3907</t>
  </si>
  <si>
    <t>FEPE21459</t>
  </si>
  <si>
    <t>FEPE21479</t>
  </si>
  <si>
    <t>FEPE21527</t>
  </si>
  <si>
    <t>FEPE21561</t>
  </si>
  <si>
    <t>FENA3916</t>
  </si>
  <si>
    <t>FENA3917</t>
  </si>
  <si>
    <t>FENA3918</t>
  </si>
  <si>
    <t>FEPE21662</t>
  </si>
  <si>
    <t>FENA3922</t>
  </si>
  <si>
    <t>FENA3923</t>
  </si>
  <si>
    <t>FENA3924</t>
  </si>
  <si>
    <t>FEPE21888</t>
  </si>
  <si>
    <t>FEPE21967</t>
  </si>
  <si>
    <t>FEPE21968</t>
  </si>
  <si>
    <t>FEPE22136</t>
  </si>
  <si>
    <t>FENA3925</t>
  </si>
  <si>
    <t>FENA3926</t>
  </si>
  <si>
    <t>FENA3927</t>
  </si>
  <si>
    <t>FEPE22232</t>
  </si>
  <si>
    <t>FEPE22281</t>
  </si>
  <si>
    <t>FEPE22322</t>
  </si>
  <si>
    <t>FENA3955</t>
  </si>
  <si>
    <t>FENA3956</t>
  </si>
  <si>
    <t>FENA3957</t>
  </si>
  <si>
    <t>FEPE22601</t>
  </si>
  <si>
    <t>FEPE22936</t>
  </si>
  <si>
    <t>FEPE23152</t>
  </si>
  <si>
    <t>FENA3978</t>
  </si>
  <si>
    <t>FENA3979</t>
  </si>
  <si>
    <t>FENA3980</t>
  </si>
  <si>
    <t>FENA3981</t>
  </si>
  <si>
    <t>FENA4005</t>
  </si>
  <si>
    <t>FENA4007</t>
  </si>
  <si>
    <t>FENA4008</t>
  </si>
  <si>
    <t>FENA4009</t>
  </si>
  <si>
    <t>FEPE23654</t>
  </si>
  <si>
    <t>FEPE23810</t>
  </si>
  <si>
    <t>FEPE23895</t>
  </si>
  <si>
    <t>FEPE23968</t>
  </si>
  <si>
    <t>FEPE24046</t>
  </si>
  <si>
    <t>FENA4058</t>
  </si>
  <si>
    <t>FENA4059</t>
  </si>
  <si>
    <t>FENA4060</t>
  </si>
  <si>
    <t>FEPE24125</t>
  </si>
  <si>
    <t>FENA4066</t>
  </si>
  <si>
    <t>FEPE24163</t>
  </si>
  <si>
    <t>FEPE24171</t>
  </si>
  <si>
    <t>FEPE24172</t>
  </si>
  <si>
    <t>FEPE24232</t>
  </si>
  <si>
    <t>FENA4077</t>
  </si>
  <si>
    <t>FENA4078</t>
  </si>
  <si>
    <t>FENA4079</t>
  </si>
  <si>
    <t>FEPE24429</t>
  </si>
  <si>
    <t>FEPE24554</t>
  </si>
  <si>
    <t>FEPE24622</t>
  </si>
  <si>
    <t>FEPE24627</t>
  </si>
  <si>
    <t>FENA4089</t>
  </si>
  <si>
    <t>FENA4090</t>
  </si>
  <si>
    <t>FENA4091</t>
  </si>
  <si>
    <t>FEPE24752</t>
  </si>
  <si>
    <t>FEPE24753</t>
  </si>
  <si>
    <t>FEPE24862</t>
  </si>
  <si>
    <t>FEPE24936</t>
  </si>
  <si>
    <t>FENA4112</t>
  </si>
  <si>
    <t>LLAVE</t>
  </si>
  <si>
    <t>830027158_FEPE20442</t>
  </si>
  <si>
    <t>830027158_FEPE21140</t>
  </si>
  <si>
    <t>830027158_FEPE21147</t>
  </si>
  <si>
    <t>830027158_FENA3898</t>
  </si>
  <si>
    <t>830027158_FENA3899</t>
  </si>
  <si>
    <t>830027158_FENA3900</t>
  </si>
  <si>
    <t>830027158_FEPE21161</t>
  </si>
  <si>
    <t>830027158_FENA3907</t>
  </si>
  <si>
    <t>830027158_FEPE21459</t>
  </si>
  <si>
    <t>830027158_FEPE21479</t>
  </si>
  <si>
    <t>830027158_FEPE21527</t>
  </si>
  <si>
    <t>830027158_FEPE21561</t>
  </si>
  <si>
    <t>830027158_FENA3916</t>
  </si>
  <si>
    <t>830027158_FENA3917</t>
  </si>
  <si>
    <t>830027158_FENA3918</t>
  </si>
  <si>
    <t>830027158_FEPE21662</t>
  </si>
  <si>
    <t>830027158_FENA3922</t>
  </si>
  <si>
    <t>830027158_FENA3923</t>
  </si>
  <si>
    <t>830027158_FENA3924</t>
  </si>
  <si>
    <t>830027158_FEPE21888</t>
  </si>
  <si>
    <t>830027158_FEPE21967</t>
  </si>
  <si>
    <t>830027158_FEPE21968</t>
  </si>
  <si>
    <t>830027158_FEPE22136</t>
  </si>
  <si>
    <t>830027158_FENA3925</t>
  </si>
  <si>
    <t>830027158_FENA3926</t>
  </si>
  <si>
    <t>830027158_FENA3927</t>
  </si>
  <si>
    <t>830027158_FEPE22232</t>
  </si>
  <si>
    <t>830027158_FEPE22281</t>
  </si>
  <si>
    <t>830027158_FEPE22322</t>
  </si>
  <si>
    <t>830027158_FENA3955</t>
  </si>
  <si>
    <t>830027158_FENA3956</t>
  </si>
  <si>
    <t>830027158_FENA3957</t>
  </si>
  <si>
    <t>830027158_FEPE22601</t>
  </si>
  <si>
    <t>830027158_FEPE22936</t>
  </si>
  <si>
    <t>830027158_FEPE23152</t>
  </si>
  <si>
    <t>830027158_FENA3978</t>
  </si>
  <si>
    <t>830027158_FENA3979</t>
  </si>
  <si>
    <t>830027158_FENA3980</t>
  </si>
  <si>
    <t>830027158_FENA3981</t>
  </si>
  <si>
    <t>830027158_FENA4005</t>
  </si>
  <si>
    <t>830027158_FENA4007</t>
  </si>
  <si>
    <t>830027158_FENA4008</t>
  </si>
  <si>
    <t>830027158_FENA4009</t>
  </si>
  <si>
    <t>830027158_FEPE23654</t>
  </si>
  <si>
    <t>830027158_FEPE23810</t>
  </si>
  <si>
    <t>830027158_FEPE23895</t>
  </si>
  <si>
    <t>830027158_FEPE23968</t>
  </si>
  <si>
    <t>830027158_FEPE24046</t>
  </si>
  <si>
    <t>830027158_FENA4058</t>
  </si>
  <si>
    <t>830027158_FENA4059</t>
  </si>
  <si>
    <t>830027158_FENA4060</t>
  </si>
  <si>
    <t>830027158_FEPE24125</t>
  </si>
  <si>
    <t>830027158_FENA4066</t>
  </si>
  <si>
    <t>830027158_FEPE24163</t>
  </si>
  <si>
    <t>830027158_FEPE24171</t>
  </si>
  <si>
    <t>830027158_FEPE24172</t>
  </si>
  <si>
    <t>830027158_FEPE24232</t>
  </si>
  <si>
    <t>830027158_FENA4077</t>
  </si>
  <si>
    <t>830027158_FENA4078</t>
  </si>
  <si>
    <t>830027158_FENA4079</t>
  </si>
  <si>
    <t>830027158_FEPE24429</t>
  </si>
  <si>
    <t>830027158_FEPE24554</t>
  </si>
  <si>
    <t>830027158_FEPE24622</t>
  </si>
  <si>
    <t>830027158_FEPE24627</t>
  </si>
  <si>
    <t>830027158_FENA4089</t>
  </si>
  <si>
    <t>830027158_FENA4090</t>
  </si>
  <si>
    <t>830027158_FENA4091</t>
  </si>
  <si>
    <t>830027158_FEPE24752</t>
  </si>
  <si>
    <t>830027158_FEPE24753</t>
  </si>
  <si>
    <t>830027158_FEPE24862</t>
  </si>
  <si>
    <t>830027158_FEPE24936</t>
  </si>
  <si>
    <t>830027158_FENA4112</t>
  </si>
  <si>
    <t>Fecha de radicacion EPS</t>
  </si>
  <si>
    <t>Estado de factura EPS Noviembre 16</t>
  </si>
  <si>
    <t>Valor  Total Bruto</t>
  </si>
  <si>
    <t>Valor Radicado</t>
  </si>
  <si>
    <t>Valor Glosa Pendiente</t>
  </si>
  <si>
    <t>Valor Pagar</t>
  </si>
  <si>
    <t>Por pagar SAP</t>
  </si>
  <si>
    <t>P. abiertas doc</t>
  </si>
  <si>
    <t>Suma</t>
  </si>
  <si>
    <t>Promedio</t>
  </si>
  <si>
    <t>Total</t>
  </si>
  <si>
    <t>Cuenta</t>
  </si>
  <si>
    <t>FACTURA DEVUELTA</t>
  </si>
  <si>
    <t>FACTURA NO RADICADA</t>
  </si>
  <si>
    <t>FACTURA EN PROCESO INTERNO</t>
  </si>
  <si>
    <t>FACTURA PENDIENTE EN PROGRAMACION DE PAGO</t>
  </si>
  <si>
    <t>FACTURA PENDIENTE EN PROGRAMACION DE PAGO - GLOSA PENDIENTE POR CONCILIAR</t>
  </si>
  <si>
    <t>Fecha de corte</t>
  </si>
  <si>
    <t>Observacion objeccion</t>
  </si>
  <si>
    <t xml:space="preserve">SE REALIZA DEVOLUCION DE LA FACTURA, NO SE EVIDENCIA SOPORTES QUE JUSTIFIQUE LA TOMA DEL ESTUDIO FISIOLOGICO COMPLETO DEL SUEÑO, EN LOS SOPORTES ADJUNTOS SE QUE CARGAN LA FACTURA 5 VECES, LA AUTORIZACION Y LA ORDEN MEDICA. NO HAY FIRMA DE COMPROBANTE FIRMADO POR EL USUARIO O RESULTADO. </t>
  </si>
  <si>
    <t>se objeta porque la autorización No. 223063360288777 se presento con la cuenta No, FENA3542</t>
  </si>
  <si>
    <t>Se glosa servicio,, la Autorizacion 231433360517448 pertenece a otro prestador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</si>
  <si>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</si>
  <si>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</si>
  <si>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</si>
  <si>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</si>
  <si>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</si>
  <si>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</si>
  <si>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</si>
  <si>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</si>
  <si>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</si>
  <si>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</si>
  <si>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</si>
  <si>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</si>
  <si>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</si>
  <si>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</si>
  <si>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</si>
  <si>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</si>
  <si>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</si>
  <si>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</si>
  <si>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</si>
  <si>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</si>
  <si>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</si>
  <si>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</si>
  <si>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NOVIEMBRE 16 DE 2023</t>
  </si>
  <si>
    <t>Señores : RIESGO DE FRACTURA CAYRE</t>
  </si>
  <si>
    <t>NIT: 830027158</t>
  </si>
  <si>
    <t xml:space="preserve">Mayra Alejandra Contreras </t>
  </si>
  <si>
    <t xml:space="preserve">Lider de cartera 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</si>
  <si>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</si>
  <si>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</si>
  <si>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</si>
  <si>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</si>
  <si>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</si>
  <si>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</si>
  <si>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</si>
  <si>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</si>
  <si>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</si>
  <si>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</si>
  <si>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</si>
  <si>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</si>
  <si>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08/11/2023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</si>
</sst>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70" formatCode="&quot;$&quot;\ #,##0;[Red]&quot;$&quot;\ #,##0"/>
    <numFmt numFmtId="171" formatCode="&quot;$&quot;\ #,##0"/>
    <numFmt numFmtId="173" formatCode="[$-240A]d&quot; de &quot;mmmm&quot; de &quot;yyyy;@"/>
    <numFmt numFmtId="174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103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1" fontId="0" fillId="0" borderId="0" xfId="0" applyNumberFormat="1"/>
    <xf numFmtId="1" fontId="2" fillId="2" borderId="3" xfId="0" applyNumberFormat="1" applyFont="1" applyFill="1" applyBorder="1"/>
    <xf numFmtId="1" fontId="0" fillId="0" borderId="1" xfId="0" applyNumberFormat="1" applyBorder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0" borderId="0" xfId="0" applyFont="1"/>
    <xf numFmtId="14" fontId="5" fillId="0" borderId="1" xfId="0" applyNumberFormat="1" applyFont="1" applyBorder="1"/>
    <xf numFmtId="14" fontId="5" fillId="0" borderId="0" xfId="0" applyNumberFormat="1" applyFont="1"/>
    <xf numFmtId="166" fontId="5" fillId="0" borderId="1" xfId="2" applyNumberFormat="1" applyFont="1" applyBorder="1"/>
    <xf numFmtId="166" fontId="5" fillId="0" borderId="0" xfId="2" applyNumberFormat="1" applyFont="1"/>
    <xf numFmtId="0" fontId="5" fillId="0" borderId="1" xfId="0" applyNumberFormat="1" applyFont="1" applyBorder="1"/>
    <xf numFmtId="0" fontId="5" fillId="0" borderId="0" xfId="0" applyNumberFormat="1" applyFont="1"/>
    <xf numFmtId="0" fontId="6" fillId="0" borderId="0" xfId="0" applyFont="1" applyFill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7" fillId="0" borderId="0" xfId="0" applyFont="1"/>
    <xf numFmtId="0" fontId="7" fillId="0" borderId="0" xfId="0" applyNumberFormat="1" applyFont="1"/>
    <xf numFmtId="14" fontId="7" fillId="0" borderId="0" xfId="0" applyNumberFormat="1" applyFont="1"/>
    <xf numFmtId="166" fontId="7" fillId="0" borderId="0" xfId="2" applyNumberFormat="1" applyFont="1"/>
    <xf numFmtId="166" fontId="6" fillId="0" borderId="1" xfId="2" applyNumberFormat="1" applyFont="1" applyBorder="1" applyAlignment="1">
      <alignment horizontal="center" vertical="center" wrapText="1"/>
    </xf>
    <xf numFmtId="166" fontId="6" fillId="9" borderId="1" xfId="2" applyNumberFormat="1" applyFont="1" applyFill="1" applyBorder="1" applyAlignment="1">
      <alignment horizontal="center" vertical="center" wrapText="1"/>
    </xf>
    <xf numFmtId="14" fontId="7" fillId="0" borderId="0" xfId="2" applyNumberFormat="1" applyFont="1"/>
    <xf numFmtId="14" fontId="6" fillId="0" borderId="1" xfId="0" applyNumberFormat="1" applyFont="1" applyFill="1" applyBorder="1" applyAlignment="1">
      <alignment horizontal="center" vertical="center" wrapText="1"/>
    </xf>
    <xf numFmtId="14" fontId="5" fillId="0" borderId="1" xfId="2" applyNumberFormat="1" applyFont="1" applyBorder="1"/>
    <xf numFmtId="166" fontId="6" fillId="5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14" fontId="6" fillId="7" borderId="1" xfId="0" applyNumberFormat="1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/>
    </xf>
    <xf numFmtId="0" fontId="9" fillId="0" borderId="15" xfId="3" applyFont="1" applyBorder="1" applyAlignment="1">
      <alignment horizontal="centerContinuous"/>
    </xf>
    <xf numFmtId="0" fontId="9" fillId="0" borderId="11" xfId="3" applyFont="1" applyBorder="1"/>
    <xf numFmtId="0" fontId="9" fillId="0" borderId="12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70" fontId="9" fillId="0" borderId="0" xfId="3" applyNumberFormat="1" applyFont="1" applyAlignment="1">
      <alignment horizontal="right"/>
    </xf>
    <xf numFmtId="171" fontId="9" fillId="0" borderId="0" xfId="3" applyNumberFormat="1" applyFont="1" applyAlignment="1">
      <alignment horizontal="right"/>
    </xf>
    <xf numFmtId="1" fontId="9" fillId="0" borderId="14" xfId="3" applyNumberFormat="1" applyFont="1" applyBorder="1" applyAlignment="1">
      <alignment horizontal="center"/>
    </xf>
    <xf numFmtId="170" fontId="9" fillId="0" borderId="14" xfId="3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8" xfId="3" applyNumberFormat="1" applyFont="1" applyBorder="1" applyAlignment="1">
      <alignment horizontal="center"/>
    </xf>
    <xf numFmtId="170" fontId="10" fillId="0" borderId="18" xfId="3" applyNumberFormat="1" applyFont="1" applyBorder="1" applyAlignment="1">
      <alignment horizontal="right"/>
    </xf>
    <xf numFmtId="170" fontId="9" fillId="0" borderId="0" xfId="3" applyNumberFormat="1" applyFont="1"/>
    <xf numFmtId="170" fontId="10" fillId="0" borderId="14" xfId="3" applyNumberFormat="1" applyFont="1" applyBorder="1"/>
    <xf numFmtId="170" fontId="9" fillId="0" borderId="14" xfId="3" applyNumberFormat="1" applyFont="1" applyBorder="1"/>
    <xf numFmtId="170" fontId="10" fillId="0" borderId="0" xfId="3" applyNumberFormat="1" applyFont="1"/>
    <xf numFmtId="0" fontId="9" fillId="0" borderId="13" xfId="3" applyFont="1" applyBorder="1"/>
    <xf numFmtId="0" fontId="11" fillId="0" borderId="14" xfId="3" applyFont="1" applyBorder="1" applyAlignment="1">
      <alignment vertical="top"/>
    </xf>
    <xf numFmtId="0" fontId="9" fillId="0" borderId="14" xfId="3" applyFont="1" applyBorder="1"/>
    <xf numFmtId="0" fontId="9" fillId="0" borderId="15" xfId="3" applyFont="1" applyBorder="1"/>
    <xf numFmtId="171" fontId="10" fillId="0" borderId="0" xfId="3" applyNumberFormat="1" applyFont="1" applyAlignment="1">
      <alignment horizontal="right"/>
    </xf>
    <xf numFmtId="166" fontId="5" fillId="0" borderId="0" xfId="0" applyNumberFormat="1" applyFont="1" applyAlignment="1">
      <alignment wrapText="1"/>
    </xf>
    <xf numFmtId="0" fontId="10" fillId="0" borderId="11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173" fontId="9" fillId="0" borderId="0" xfId="3" applyNumberFormat="1" applyFont="1"/>
    <xf numFmtId="0" fontId="9" fillId="4" borderId="0" xfId="3" applyFont="1" applyFill="1"/>
    <xf numFmtId="0" fontId="10" fillId="0" borderId="0" xfId="2" applyNumberFormat="1" applyFont="1" applyAlignment="1">
      <alignment horizontal="center"/>
    </xf>
    <xf numFmtId="174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74" fontId="9" fillId="0" borderId="0" xfId="2" applyNumberFormat="1" applyFont="1" applyAlignment="1">
      <alignment horizontal="right"/>
    </xf>
    <xf numFmtId="0" fontId="9" fillId="0" borderId="6" xfId="2" applyNumberFormat="1" applyFont="1" applyBorder="1" applyAlignment="1">
      <alignment horizontal="center"/>
    </xf>
    <xf numFmtId="174" fontId="9" fillId="0" borderId="6" xfId="2" applyNumberFormat="1" applyFont="1" applyBorder="1" applyAlignment="1">
      <alignment horizontal="right"/>
    </xf>
    <xf numFmtId="166" fontId="9" fillId="0" borderId="18" xfId="2" applyNumberFormat="1" applyFont="1" applyBorder="1" applyAlignment="1">
      <alignment horizontal="center"/>
    </xf>
    <xf numFmtId="174" fontId="9" fillId="0" borderId="18" xfId="2" applyNumberFormat="1" applyFont="1" applyBorder="1" applyAlignment="1">
      <alignment horizontal="right"/>
    </xf>
    <xf numFmtId="0" fontId="0" fillId="0" borderId="0" xfId="3" applyFont="1"/>
  </cellXfs>
  <cellStyles count="4">
    <cellStyle name="Millares" xfId="2" builtinId="3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79"/>
  <sheetViews>
    <sheetView topLeftCell="A58" zoomScale="69" zoomScaleNormal="69" workbookViewId="0">
      <selection activeCell="C77" sqref="C77"/>
    </sheetView>
  </sheetViews>
  <sheetFormatPr baseColWidth="10" defaultRowHeight="14.5" x14ac:dyDescent="0.35"/>
  <cols>
    <col min="2" max="2" width="34.453125" customWidth="1"/>
    <col min="3" max="3" width="12.54296875" style="10" bestFit="1" customWidth="1"/>
    <col min="4" max="4" width="67.26953125" bestFit="1" customWidth="1"/>
    <col min="5" max="5" width="19.453125" bestFit="1" customWidth="1"/>
    <col min="6" max="6" width="15.54296875" customWidth="1"/>
    <col min="7" max="7" width="19.453125" style="3" bestFit="1" customWidth="1"/>
  </cols>
  <sheetData>
    <row r="1" spans="1:7" ht="18.5" x14ac:dyDescent="0.45">
      <c r="A1" s="13" t="s">
        <v>101</v>
      </c>
      <c r="B1" s="13"/>
      <c r="C1" s="13"/>
      <c r="D1" s="13"/>
      <c r="E1" s="13"/>
      <c r="F1" s="13"/>
      <c r="G1" s="13"/>
    </row>
    <row r="2" spans="1:7" x14ac:dyDescent="0.35">
      <c r="F2" s="1"/>
    </row>
    <row r="3" spans="1:7" x14ac:dyDescent="0.35">
      <c r="F3" s="1"/>
    </row>
    <row r="4" spans="1:7" ht="15" thickBot="1" x14ac:dyDescent="0.4">
      <c r="F4" s="1"/>
    </row>
    <row r="5" spans="1:7" ht="19" thickBot="1" x14ac:dyDescent="0.5">
      <c r="A5" s="14" t="s">
        <v>0</v>
      </c>
      <c r="B5" s="15"/>
      <c r="C5" s="15"/>
      <c r="D5" s="15"/>
      <c r="E5" s="15"/>
      <c r="F5" s="15"/>
      <c r="G5" s="16"/>
    </row>
    <row r="6" spans="1:7" ht="18.5" x14ac:dyDescent="0.45">
      <c r="A6" s="5" t="s">
        <v>1</v>
      </c>
      <c r="B6" s="6" t="s">
        <v>2</v>
      </c>
      <c r="C6" s="11" t="s">
        <v>1</v>
      </c>
      <c r="D6" s="6" t="s">
        <v>2</v>
      </c>
      <c r="E6" s="6" t="s">
        <v>3</v>
      </c>
      <c r="F6" s="7" t="s">
        <v>4</v>
      </c>
      <c r="G6" s="8" t="s">
        <v>5</v>
      </c>
    </row>
    <row r="7" spans="1:7" x14ac:dyDescent="0.35">
      <c r="A7" s="2" t="s">
        <v>6</v>
      </c>
      <c r="B7" s="2" t="s">
        <v>7</v>
      </c>
      <c r="C7" s="12">
        <v>890303093</v>
      </c>
      <c r="D7" s="2" t="s">
        <v>49</v>
      </c>
      <c r="E7" s="2" t="s">
        <v>53</v>
      </c>
      <c r="F7" s="2">
        <v>45082.488888888889</v>
      </c>
      <c r="G7" s="9">
        <v>50000</v>
      </c>
    </row>
    <row r="8" spans="1:7" x14ac:dyDescent="0.35">
      <c r="A8" s="2" t="s">
        <v>8</v>
      </c>
      <c r="B8" s="2" t="s">
        <v>7</v>
      </c>
      <c r="C8" s="12">
        <v>890303093</v>
      </c>
      <c r="D8" s="2" t="s">
        <v>49</v>
      </c>
      <c r="E8" s="2" t="s">
        <v>54</v>
      </c>
      <c r="F8" s="2">
        <v>45105.707638888889</v>
      </c>
      <c r="G8" s="9">
        <v>44900</v>
      </c>
    </row>
    <row r="9" spans="1:7" x14ac:dyDescent="0.35">
      <c r="A9" s="2" t="s">
        <v>9</v>
      </c>
      <c r="B9" s="2" t="s">
        <v>7</v>
      </c>
      <c r="C9" s="12">
        <v>890303093</v>
      </c>
      <c r="D9" s="2" t="s">
        <v>49</v>
      </c>
      <c r="E9" s="2" t="s">
        <v>55</v>
      </c>
      <c r="F9" s="2">
        <v>45106.324999999997</v>
      </c>
      <c r="G9" s="9">
        <v>50000</v>
      </c>
    </row>
    <row r="10" spans="1:7" x14ac:dyDescent="0.35">
      <c r="A10" s="2" t="s">
        <v>10</v>
      </c>
      <c r="B10" s="2" t="s">
        <v>7</v>
      </c>
      <c r="C10" s="12">
        <v>890303093</v>
      </c>
      <c r="D10" s="2" t="s">
        <v>49</v>
      </c>
      <c r="E10" s="2" t="s">
        <v>50</v>
      </c>
      <c r="F10" s="2">
        <v>45106.40625</v>
      </c>
      <c r="G10" s="9">
        <v>232700</v>
      </c>
    </row>
    <row r="11" spans="1:7" x14ac:dyDescent="0.35">
      <c r="A11" s="2" t="s">
        <v>11</v>
      </c>
      <c r="B11" s="2" t="s">
        <v>7</v>
      </c>
      <c r="C11" s="12">
        <v>890303093</v>
      </c>
      <c r="D11" s="2" t="s">
        <v>49</v>
      </c>
      <c r="E11" s="2" t="s">
        <v>51</v>
      </c>
      <c r="F11" s="2">
        <v>45106.410416666666</v>
      </c>
      <c r="G11" s="9">
        <v>150000</v>
      </c>
    </row>
    <row r="12" spans="1:7" x14ac:dyDescent="0.35">
      <c r="A12" s="2" t="s">
        <v>12</v>
      </c>
      <c r="B12" s="2" t="s">
        <v>7</v>
      </c>
      <c r="C12" s="12">
        <v>890303093</v>
      </c>
      <c r="D12" s="2" t="s">
        <v>49</v>
      </c>
      <c r="E12" s="2" t="s">
        <v>52</v>
      </c>
      <c r="F12" s="2">
        <v>45106.417361111111</v>
      </c>
      <c r="G12" s="9">
        <v>2399500</v>
      </c>
    </row>
    <row r="13" spans="1:7" x14ac:dyDescent="0.35">
      <c r="A13" s="2" t="s">
        <v>13</v>
      </c>
      <c r="B13" s="2" t="s">
        <v>7</v>
      </c>
      <c r="C13" s="12">
        <v>890303093</v>
      </c>
      <c r="D13" s="2" t="s">
        <v>49</v>
      </c>
      <c r="E13" s="2" t="s">
        <v>56</v>
      </c>
      <c r="F13" s="2">
        <v>45106.454861111109</v>
      </c>
      <c r="G13" s="9">
        <v>50000</v>
      </c>
    </row>
    <row r="14" spans="1:7" x14ac:dyDescent="0.35">
      <c r="A14" s="2" t="s">
        <v>14</v>
      </c>
      <c r="B14" s="2" t="s">
        <v>7</v>
      </c>
      <c r="C14" s="12">
        <v>890303093</v>
      </c>
      <c r="D14" s="2" t="s">
        <v>49</v>
      </c>
      <c r="E14" s="2" t="s">
        <v>57</v>
      </c>
      <c r="F14" s="2">
        <v>45113.498611111114</v>
      </c>
      <c r="G14" s="9">
        <v>852000</v>
      </c>
    </row>
    <row r="15" spans="1:7" x14ac:dyDescent="0.35">
      <c r="A15" s="2" t="s">
        <v>15</v>
      </c>
      <c r="B15" s="2" t="s">
        <v>7</v>
      </c>
      <c r="C15" s="12">
        <v>890303093</v>
      </c>
      <c r="D15" s="2" t="s">
        <v>49</v>
      </c>
      <c r="E15" s="2" t="s">
        <v>58</v>
      </c>
      <c r="F15" s="2">
        <v>45117.558333333334</v>
      </c>
      <c r="G15" s="9">
        <v>50000</v>
      </c>
    </row>
    <row r="16" spans="1:7" x14ac:dyDescent="0.35">
      <c r="A16" s="2" t="s">
        <v>16</v>
      </c>
      <c r="B16" s="2" t="s">
        <v>7</v>
      </c>
      <c r="C16" s="12">
        <v>890303093</v>
      </c>
      <c r="D16" s="2" t="s">
        <v>49</v>
      </c>
      <c r="E16" s="2" t="s">
        <v>59</v>
      </c>
      <c r="F16" s="2">
        <v>45117.705555555556</v>
      </c>
      <c r="G16" s="9">
        <v>426000</v>
      </c>
    </row>
    <row r="17" spans="1:7" x14ac:dyDescent="0.35">
      <c r="A17" s="2" t="s">
        <v>17</v>
      </c>
      <c r="B17" s="2" t="s">
        <v>7</v>
      </c>
      <c r="C17" s="12">
        <v>890303093</v>
      </c>
      <c r="D17" s="2" t="s">
        <v>49</v>
      </c>
      <c r="E17" s="2" t="s">
        <v>60</v>
      </c>
      <c r="F17" s="2">
        <v>45119.393055555556</v>
      </c>
      <c r="G17" s="9">
        <v>50000</v>
      </c>
    </row>
    <row r="18" spans="1:7" x14ac:dyDescent="0.35">
      <c r="A18" s="2" t="s">
        <v>18</v>
      </c>
      <c r="B18" s="2" t="s">
        <v>7</v>
      </c>
      <c r="C18" s="12">
        <v>890303093</v>
      </c>
      <c r="D18" s="2" t="s">
        <v>49</v>
      </c>
      <c r="E18" s="2" t="s">
        <v>61</v>
      </c>
      <c r="F18" s="2">
        <v>45120.340277777781</v>
      </c>
      <c r="G18" s="9">
        <v>44100</v>
      </c>
    </row>
    <row r="19" spans="1:7" x14ac:dyDescent="0.35">
      <c r="A19" s="2" t="s">
        <v>19</v>
      </c>
      <c r="B19" s="2" t="s">
        <v>7</v>
      </c>
      <c r="C19" s="12">
        <v>890303093</v>
      </c>
      <c r="D19" s="2" t="s">
        <v>49</v>
      </c>
      <c r="E19" s="2" t="s">
        <v>62</v>
      </c>
      <c r="F19" s="2">
        <v>45120.468055555553</v>
      </c>
      <c r="G19" s="9">
        <v>200000</v>
      </c>
    </row>
    <row r="20" spans="1:7" x14ac:dyDescent="0.35">
      <c r="A20" s="2" t="s">
        <v>20</v>
      </c>
      <c r="B20" s="2" t="s">
        <v>7</v>
      </c>
      <c r="C20" s="12">
        <v>890303093</v>
      </c>
      <c r="D20" s="2" t="s">
        <v>49</v>
      </c>
      <c r="E20" s="2" t="s">
        <v>63</v>
      </c>
      <c r="F20" s="2">
        <v>45120.469444444447</v>
      </c>
      <c r="G20" s="9">
        <v>1443800</v>
      </c>
    </row>
    <row r="21" spans="1:7" x14ac:dyDescent="0.35">
      <c r="A21" s="2" t="s">
        <v>21</v>
      </c>
      <c r="B21" s="2" t="s">
        <v>7</v>
      </c>
      <c r="C21" s="12">
        <v>890303093</v>
      </c>
      <c r="D21" s="2" t="s">
        <v>49</v>
      </c>
      <c r="E21" s="2" t="s">
        <v>64</v>
      </c>
      <c r="F21" s="2">
        <v>45120.47152777778</v>
      </c>
      <c r="G21" s="9">
        <v>2939300</v>
      </c>
    </row>
    <row r="22" spans="1:7" x14ac:dyDescent="0.35">
      <c r="A22" s="2" t="s">
        <v>22</v>
      </c>
      <c r="B22" s="2" t="s">
        <v>7</v>
      </c>
      <c r="C22" s="12">
        <v>890303093</v>
      </c>
      <c r="D22" s="2" t="s">
        <v>49</v>
      </c>
      <c r="E22" s="2" t="s">
        <v>65</v>
      </c>
      <c r="F22" s="2">
        <v>45124.29583333333</v>
      </c>
      <c r="G22" s="9">
        <v>50000</v>
      </c>
    </row>
    <row r="23" spans="1:7" x14ac:dyDescent="0.35">
      <c r="A23" s="2" t="s">
        <v>23</v>
      </c>
      <c r="B23" s="2" t="s">
        <v>7</v>
      </c>
      <c r="C23" s="12">
        <v>890303093</v>
      </c>
      <c r="D23" s="2" t="s">
        <v>49</v>
      </c>
      <c r="E23" s="2" t="s">
        <v>66</v>
      </c>
      <c r="F23" s="2">
        <v>45131.480555555558</v>
      </c>
      <c r="G23" s="9">
        <v>91100</v>
      </c>
    </row>
    <row r="24" spans="1:7" x14ac:dyDescent="0.35">
      <c r="A24" s="2" t="s">
        <v>24</v>
      </c>
      <c r="B24" s="2" t="s">
        <v>7</v>
      </c>
      <c r="C24" s="12">
        <v>890303093</v>
      </c>
      <c r="D24" s="2" t="s">
        <v>49</v>
      </c>
      <c r="E24" s="2" t="s">
        <v>67</v>
      </c>
      <c r="F24" s="2">
        <v>45131.481944444444</v>
      </c>
      <c r="G24" s="9">
        <v>50000</v>
      </c>
    </row>
    <row r="25" spans="1:7" x14ac:dyDescent="0.35">
      <c r="A25" s="2" t="s">
        <v>25</v>
      </c>
      <c r="B25" s="2" t="s">
        <v>7</v>
      </c>
      <c r="C25" s="12">
        <v>890303093</v>
      </c>
      <c r="D25" s="2" t="s">
        <v>49</v>
      </c>
      <c r="E25" s="2" t="s">
        <v>68</v>
      </c>
      <c r="F25" s="2">
        <v>45131.48333333333</v>
      </c>
      <c r="G25" s="9">
        <v>1043600</v>
      </c>
    </row>
    <row r="26" spans="1:7" x14ac:dyDescent="0.35">
      <c r="A26" s="2" t="s">
        <v>26</v>
      </c>
      <c r="B26" s="2" t="s">
        <v>7</v>
      </c>
      <c r="C26" s="12">
        <v>890303093</v>
      </c>
      <c r="D26" s="2" t="s">
        <v>49</v>
      </c>
      <c r="E26" s="2" t="s">
        <v>69</v>
      </c>
      <c r="F26" s="2">
        <v>45131.646527777775</v>
      </c>
      <c r="G26" s="9">
        <v>50000</v>
      </c>
    </row>
    <row r="27" spans="1:7" x14ac:dyDescent="0.35">
      <c r="A27" s="2" t="s">
        <v>27</v>
      </c>
      <c r="B27" s="2" t="s">
        <v>7</v>
      </c>
      <c r="C27" s="12">
        <v>890303093</v>
      </c>
      <c r="D27" s="2" t="s">
        <v>49</v>
      </c>
      <c r="E27" s="2" t="s">
        <v>70</v>
      </c>
      <c r="F27" s="2">
        <v>45133.436805555553</v>
      </c>
      <c r="G27" s="9">
        <v>50000</v>
      </c>
    </row>
    <row r="28" spans="1:7" x14ac:dyDescent="0.35">
      <c r="A28" s="2" t="s">
        <v>28</v>
      </c>
      <c r="B28" s="2" t="s">
        <v>7</v>
      </c>
      <c r="C28" s="12">
        <v>890303093</v>
      </c>
      <c r="D28" s="2" t="s">
        <v>49</v>
      </c>
      <c r="E28" s="2" t="s">
        <v>71</v>
      </c>
      <c r="F28" s="2">
        <v>45133.438194444447</v>
      </c>
      <c r="G28" s="9">
        <v>50000</v>
      </c>
    </row>
    <row r="29" spans="1:7" x14ac:dyDescent="0.35">
      <c r="A29" s="2" t="s">
        <v>29</v>
      </c>
      <c r="B29" s="2" t="s">
        <v>7</v>
      </c>
      <c r="C29" s="12">
        <v>890303093</v>
      </c>
      <c r="D29" s="2" t="s">
        <v>49</v>
      </c>
      <c r="E29" s="2" t="s">
        <v>72</v>
      </c>
      <c r="F29" s="2">
        <v>45138.421527777777</v>
      </c>
      <c r="G29" s="9">
        <v>50000</v>
      </c>
    </row>
    <row r="30" spans="1:7" x14ac:dyDescent="0.35">
      <c r="A30" s="2" t="s">
        <v>30</v>
      </c>
      <c r="B30" s="2" t="s">
        <v>7</v>
      </c>
      <c r="C30" s="12">
        <v>890303093</v>
      </c>
      <c r="D30" s="2" t="s">
        <v>49</v>
      </c>
      <c r="E30" s="2" t="s">
        <v>73</v>
      </c>
      <c r="F30" s="2">
        <v>45138.640277777777</v>
      </c>
      <c r="G30" s="9">
        <v>50000</v>
      </c>
    </row>
    <row r="31" spans="1:7" x14ac:dyDescent="0.35">
      <c r="A31" s="2" t="s">
        <v>31</v>
      </c>
      <c r="B31" s="2" t="s">
        <v>7</v>
      </c>
      <c r="C31" s="12">
        <v>890303093</v>
      </c>
      <c r="D31" s="2" t="s">
        <v>49</v>
      </c>
      <c r="E31" s="2" t="s">
        <v>74</v>
      </c>
      <c r="F31" s="2">
        <v>45138.640972222223</v>
      </c>
      <c r="G31" s="9">
        <v>464600</v>
      </c>
    </row>
    <row r="32" spans="1:7" x14ac:dyDescent="0.35">
      <c r="A32" s="2" t="s">
        <v>32</v>
      </c>
      <c r="B32" s="2" t="s">
        <v>7</v>
      </c>
      <c r="C32" s="12">
        <v>890303093</v>
      </c>
      <c r="D32" s="2" t="s">
        <v>49</v>
      </c>
      <c r="E32" s="2" t="s">
        <v>75</v>
      </c>
      <c r="F32" s="2">
        <v>45138.64166666667</v>
      </c>
      <c r="G32" s="9">
        <v>1111700</v>
      </c>
    </row>
    <row r="33" spans="1:7" x14ac:dyDescent="0.35">
      <c r="A33" s="2" t="s">
        <v>33</v>
      </c>
      <c r="B33" s="2" t="s">
        <v>7</v>
      </c>
      <c r="C33" s="12">
        <v>890303093</v>
      </c>
      <c r="D33" s="2" t="s">
        <v>49</v>
      </c>
      <c r="E33" s="2" t="s">
        <v>76</v>
      </c>
      <c r="F33" s="2">
        <v>45140.674305555556</v>
      </c>
      <c r="G33" s="9">
        <v>382300</v>
      </c>
    </row>
    <row r="34" spans="1:7" x14ac:dyDescent="0.35">
      <c r="A34" s="2" t="s">
        <v>34</v>
      </c>
      <c r="B34" s="2" t="s">
        <v>7</v>
      </c>
      <c r="C34" s="12">
        <v>890303093</v>
      </c>
      <c r="D34" s="2" t="s">
        <v>49</v>
      </c>
      <c r="E34" s="2" t="s">
        <v>77</v>
      </c>
      <c r="F34" s="2">
        <v>45142.556250000001</v>
      </c>
      <c r="G34" s="9">
        <v>50000</v>
      </c>
    </row>
    <row r="35" spans="1:7" x14ac:dyDescent="0.35">
      <c r="A35" s="2" t="s">
        <v>35</v>
      </c>
      <c r="B35" s="2" t="s">
        <v>7</v>
      </c>
      <c r="C35" s="12">
        <v>890303093</v>
      </c>
      <c r="D35" s="2" t="s">
        <v>49</v>
      </c>
      <c r="E35" s="2" t="s">
        <v>78</v>
      </c>
      <c r="F35" s="2">
        <v>45143.295138888891</v>
      </c>
      <c r="G35" s="9">
        <v>44100</v>
      </c>
    </row>
    <row r="36" spans="1:7" x14ac:dyDescent="0.35">
      <c r="A36" s="2" t="s">
        <v>36</v>
      </c>
      <c r="B36" s="2" t="s">
        <v>7</v>
      </c>
      <c r="C36" s="12">
        <v>890303093</v>
      </c>
      <c r="D36" s="2" t="s">
        <v>49</v>
      </c>
      <c r="E36" s="2" t="s">
        <v>79</v>
      </c>
      <c r="F36" s="2">
        <v>45147.482638888891</v>
      </c>
      <c r="G36" s="9">
        <v>100000</v>
      </c>
    </row>
    <row r="37" spans="1:7" x14ac:dyDescent="0.35">
      <c r="A37" s="2" t="s">
        <v>37</v>
      </c>
      <c r="B37" s="2" t="s">
        <v>7</v>
      </c>
      <c r="C37" s="12">
        <v>890303093</v>
      </c>
      <c r="D37" s="2" t="s">
        <v>49</v>
      </c>
      <c r="E37" s="2" t="s">
        <v>80</v>
      </c>
      <c r="F37" s="2">
        <v>45147.484027777777</v>
      </c>
      <c r="G37" s="9">
        <v>94100</v>
      </c>
    </row>
    <row r="38" spans="1:7" x14ac:dyDescent="0.35">
      <c r="A38" s="2" t="s">
        <v>38</v>
      </c>
      <c r="B38" s="2" t="s">
        <v>7</v>
      </c>
      <c r="C38" s="12">
        <v>890303093</v>
      </c>
      <c r="D38" s="2" t="s">
        <v>49</v>
      </c>
      <c r="E38" s="2" t="s">
        <v>81</v>
      </c>
      <c r="F38" s="2">
        <v>45147.484722222223</v>
      </c>
      <c r="G38" s="9">
        <v>958600</v>
      </c>
    </row>
    <row r="39" spans="1:7" x14ac:dyDescent="0.35">
      <c r="A39" s="2" t="s">
        <v>39</v>
      </c>
      <c r="B39" s="2" t="s">
        <v>7</v>
      </c>
      <c r="C39" s="12">
        <v>890303093</v>
      </c>
      <c r="D39" s="2" t="s">
        <v>49</v>
      </c>
      <c r="E39" s="2" t="s">
        <v>82</v>
      </c>
      <c r="F39" s="2">
        <v>45150.517361111109</v>
      </c>
      <c r="G39" s="9">
        <v>426000</v>
      </c>
    </row>
    <row r="40" spans="1:7" x14ac:dyDescent="0.35">
      <c r="A40" s="2" t="s">
        <v>40</v>
      </c>
      <c r="B40" s="2" t="s">
        <v>7</v>
      </c>
      <c r="C40" s="12">
        <v>890303093</v>
      </c>
      <c r="D40" s="2" t="s">
        <v>49</v>
      </c>
      <c r="E40" s="2" t="s">
        <v>83</v>
      </c>
      <c r="F40" s="2">
        <v>45160.370833333334</v>
      </c>
      <c r="G40" s="9">
        <v>382300</v>
      </c>
    </row>
    <row r="41" spans="1:7" x14ac:dyDescent="0.35">
      <c r="A41" s="2" t="s">
        <v>41</v>
      </c>
      <c r="B41" s="2" t="s">
        <v>7</v>
      </c>
      <c r="C41" s="12">
        <v>890303093</v>
      </c>
      <c r="D41" s="2" t="s">
        <v>49</v>
      </c>
      <c r="E41" s="2" t="s">
        <v>84</v>
      </c>
      <c r="F41" s="2">
        <v>45164.616666666669</v>
      </c>
      <c r="G41" s="9">
        <v>382300</v>
      </c>
    </row>
    <row r="42" spans="1:7" x14ac:dyDescent="0.35">
      <c r="A42" s="2" t="s">
        <v>42</v>
      </c>
      <c r="B42" s="2" t="s">
        <v>7</v>
      </c>
      <c r="C42" s="12">
        <v>890303093</v>
      </c>
      <c r="D42" s="2" t="s">
        <v>49</v>
      </c>
      <c r="E42" s="2" t="s">
        <v>85</v>
      </c>
      <c r="F42" s="2">
        <v>45169.634027777778</v>
      </c>
      <c r="G42" s="9">
        <v>527200</v>
      </c>
    </row>
    <row r="43" spans="1:7" x14ac:dyDescent="0.35">
      <c r="A43" s="2" t="s">
        <v>43</v>
      </c>
      <c r="B43" s="2" t="s">
        <v>7</v>
      </c>
      <c r="C43" s="12">
        <v>890303093</v>
      </c>
      <c r="D43" s="2" t="s">
        <v>49</v>
      </c>
      <c r="E43" s="2" t="s">
        <v>86</v>
      </c>
      <c r="F43" s="2">
        <v>45169.635416666664</v>
      </c>
      <c r="G43" s="9">
        <v>767100</v>
      </c>
    </row>
    <row r="44" spans="1:7" x14ac:dyDescent="0.35">
      <c r="A44" s="2" t="s">
        <v>44</v>
      </c>
      <c r="B44" s="2" t="s">
        <v>7</v>
      </c>
      <c r="C44" s="12">
        <v>890303093</v>
      </c>
      <c r="D44" s="2" t="s">
        <v>49</v>
      </c>
      <c r="E44" s="2" t="s">
        <v>87</v>
      </c>
      <c r="F44" s="2">
        <v>45169.637499999997</v>
      </c>
      <c r="G44" s="9">
        <v>2422300</v>
      </c>
    </row>
    <row r="45" spans="1:7" x14ac:dyDescent="0.35">
      <c r="A45" s="2" t="s">
        <v>45</v>
      </c>
      <c r="B45" s="2" t="s">
        <v>7</v>
      </c>
      <c r="C45" s="12">
        <v>890303093</v>
      </c>
      <c r="D45" s="2" t="s">
        <v>49</v>
      </c>
      <c r="E45" s="2" t="s">
        <v>88</v>
      </c>
      <c r="F45" s="2">
        <v>45169.643750000003</v>
      </c>
      <c r="G45" s="9">
        <v>2017400</v>
      </c>
    </row>
    <row r="46" spans="1:7" x14ac:dyDescent="0.35">
      <c r="A46" s="2" t="s">
        <v>46</v>
      </c>
      <c r="B46" s="2" t="s">
        <v>7</v>
      </c>
      <c r="C46" s="12">
        <v>890303093</v>
      </c>
      <c r="D46" s="2" t="s">
        <v>49</v>
      </c>
      <c r="E46" s="2" t="s">
        <v>89</v>
      </c>
      <c r="F46" s="2">
        <v>45170.684027777781</v>
      </c>
      <c r="G46" s="9">
        <v>194100</v>
      </c>
    </row>
    <row r="47" spans="1:7" x14ac:dyDescent="0.35">
      <c r="A47" s="2" t="s">
        <v>47</v>
      </c>
      <c r="B47" s="2" t="s">
        <v>7</v>
      </c>
      <c r="C47" s="12">
        <v>890303093</v>
      </c>
      <c r="D47" s="2" t="s">
        <v>49</v>
      </c>
      <c r="E47" s="2" t="s">
        <v>90</v>
      </c>
      <c r="F47" s="2">
        <v>45175.605555555558</v>
      </c>
      <c r="G47" s="9">
        <v>1008700</v>
      </c>
    </row>
    <row r="48" spans="1:7" x14ac:dyDescent="0.35">
      <c r="A48" s="2" t="s">
        <v>48</v>
      </c>
      <c r="B48" s="2" t="s">
        <v>7</v>
      </c>
      <c r="C48" s="12">
        <v>890303093</v>
      </c>
      <c r="D48" s="2" t="s">
        <v>49</v>
      </c>
      <c r="E48" s="2" t="s">
        <v>91</v>
      </c>
      <c r="F48" s="2">
        <v>45175.611111111109</v>
      </c>
      <c r="G48" s="9">
        <v>100000</v>
      </c>
    </row>
    <row r="49" spans="1:7" x14ac:dyDescent="0.35">
      <c r="A49" s="2" t="s">
        <v>47</v>
      </c>
      <c r="B49" s="2" t="s">
        <v>7</v>
      </c>
      <c r="C49" s="12">
        <v>890303093</v>
      </c>
      <c r="D49" s="2" t="s">
        <v>49</v>
      </c>
      <c r="E49" s="2" t="s">
        <v>92</v>
      </c>
      <c r="F49" s="2">
        <v>45175.612500000003</v>
      </c>
      <c r="G49" s="9">
        <v>150000</v>
      </c>
    </row>
    <row r="50" spans="1:7" x14ac:dyDescent="0.35">
      <c r="A50" s="2" t="s">
        <v>48</v>
      </c>
      <c r="B50" s="2" t="s">
        <v>7</v>
      </c>
      <c r="C50" s="12">
        <v>890303093</v>
      </c>
      <c r="D50" s="2" t="s">
        <v>49</v>
      </c>
      <c r="E50" s="2" t="s">
        <v>93</v>
      </c>
      <c r="F50" s="2">
        <v>45181.700694444444</v>
      </c>
      <c r="G50" s="9">
        <v>50000</v>
      </c>
    </row>
    <row r="51" spans="1:7" x14ac:dyDescent="0.35">
      <c r="A51" s="2" t="s">
        <v>47</v>
      </c>
      <c r="B51" s="2" t="s">
        <v>7</v>
      </c>
      <c r="C51" s="12">
        <v>890303093</v>
      </c>
      <c r="D51" s="2" t="s">
        <v>49</v>
      </c>
      <c r="E51" s="2" t="s">
        <v>94</v>
      </c>
      <c r="F51" s="2">
        <v>45188.723611111112</v>
      </c>
      <c r="G51" s="9">
        <v>426000</v>
      </c>
    </row>
    <row r="52" spans="1:7" x14ac:dyDescent="0.35">
      <c r="A52" s="2" t="s">
        <v>48</v>
      </c>
      <c r="B52" s="2" t="s">
        <v>7</v>
      </c>
      <c r="C52" s="12">
        <v>890303093</v>
      </c>
      <c r="D52" s="2" t="s">
        <v>49</v>
      </c>
      <c r="E52" s="2" t="s">
        <v>95</v>
      </c>
      <c r="F52" s="2">
        <v>45191.748611111114</v>
      </c>
      <c r="G52" s="9">
        <v>426000</v>
      </c>
    </row>
    <row r="53" spans="1:7" x14ac:dyDescent="0.35">
      <c r="A53" s="2" t="s">
        <v>47</v>
      </c>
      <c r="B53" s="2" t="s">
        <v>7</v>
      </c>
      <c r="C53" s="12">
        <v>890303093</v>
      </c>
      <c r="D53" s="2" t="s">
        <v>49</v>
      </c>
      <c r="E53" s="2" t="s">
        <v>96</v>
      </c>
      <c r="F53" s="2">
        <v>45195.536805555559</v>
      </c>
      <c r="G53" s="9">
        <v>50000</v>
      </c>
    </row>
    <row r="54" spans="1:7" x14ac:dyDescent="0.35">
      <c r="A54" s="2" t="s">
        <v>48</v>
      </c>
      <c r="B54" s="2" t="s">
        <v>7</v>
      </c>
      <c r="C54" s="12">
        <v>890303093</v>
      </c>
      <c r="D54" s="2" t="s">
        <v>49</v>
      </c>
      <c r="E54" s="2" t="s">
        <v>97</v>
      </c>
      <c r="F54" s="2">
        <v>45197.699305555558</v>
      </c>
      <c r="G54" s="9">
        <v>382300</v>
      </c>
    </row>
    <row r="55" spans="1:7" x14ac:dyDescent="0.35">
      <c r="A55" s="2" t="s">
        <v>48</v>
      </c>
      <c r="B55" s="2" t="s">
        <v>7</v>
      </c>
      <c r="C55" s="12">
        <v>890303093</v>
      </c>
      <c r="D55" s="2" t="s">
        <v>49</v>
      </c>
      <c r="E55" s="2" t="s">
        <v>98</v>
      </c>
      <c r="F55" s="2">
        <v>45198.597916666666</v>
      </c>
      <c r="G55" s="9">
        <v>6093500</v>
      </c>
    </row>
    <row r="56" spans="1:7" x14ac:dyDescent="0.35">
      <c r="A56" s="2" t="s">
        <v>48</v>
      </c>
      <c r="B56" s="2" t="s">
        <v>7</v>
      </c>
      <c r="C56" s="12">
        <v>890303093</v>
      </c>
      <c r="D56" s="2" t="s">
        <v>49</v>
      </c>
      <c r="E56" s="2" t="s">
        <v>99</v>
      </c>
      <c r="F56" s="2">
        <v>45198.620833333334</v>
      </c>
      <c r="G56" s="9">
        <v>300000</v>
      </c>
    </row>
    <row r="57" spans="1:7" x14ac:dyDescent="0.35">
      <c r="A57" s="2" t="s">
        <v>48</v>
      </c>
      <c r="B57" s="2" t="s">
        <v>7</v>
      </c>
      <c r="C57" s="12">
        <v>890303093</v>
      </c>
      <c r="D57" s="2" t="s">
        <v>49</v>
      </c>
      <c r="E57" s="2" t="s">
        <v>100</v>
      </c>
      <c r="F57" s="2">
        <v>45198.62777777778</v>
      </c>
      <c r="G57" s="9">
        <v>517500</v>
      </c>
    </row>
    <row r="58" spans="1:7" x14ac:dyDescent="0.35">
      <c r="A58" s="2" t="s">
        <v>48</v>
      </c>
      <c r="B58" s="2" t="s">
        <v>7</v>
      </c>
      <c r="C58" s="12">
        <v>890303093</v>
      </c>
      <c r="D58" s="2" t="s">
        <v>49</v>
      </c>
      <c r="E58" s="2" t="s">
        <v>102</v>
      </c>
      <c r="F58" s="2">
        <v>45201.362500000003</v>
      </c>
      <c r="G58" s="9">
        <v>426000</v>
      </c>
    </row>
    <row r="59" spans="1:7" x14ac:dyDescent="0.35">
      <c r="A59" s="2" t="s">
        <v>48</v>
      </c>
      <c r="B59" s="2" t="s">
        <v>7</v>
      </c>
      <c r="C59" s="12">
        <v>890303093</v>
      </c>
      <c r="D59" s="2" t="s">
        <v>49</v>
      </c>
      <c r="E59" s="2" t="s">
        <v>103</v>
      </c>
      <c r="F59" s="2">
        <v>45203.492361111108</v>
      </c>
      <c r="G59" s="9">
        <v>2888200</v>
      </c>
    </row>
    <row r="60" spans="1:7" x14ac:dyDescent="0.35">
      <c r="A60" s="2" t="s">
        <v>48</v>
      </c>
      <c r="B60" s="2" t="s">
        <v>7</v>
      </c>
      <c r="C60" s="12">
        <v>890303093</v>
      </c>
      <c r="D60" s="2" t="s">
        <v>49</v>
      </c>
      <c r="E60" s="2" t="s">
        <v>104</v>
      </c>
      <c r="F60" s="2">
        <v>45203.532638888886</v>
      </c>
      <c r="G60" s="9">
        <v>426000</v>
      </c>
    </row>
    <row r="61" spans="1:7" x14ac:dyDescent="0.35">
      <c r="A61" s="2" t="s">
        <v>48</v>
      </c>
      <c r="B61" s="2" t="s">
        <v>7</v>
      </c>
      <c r="C61" s="12">
        <v>890303093</v>
      </c>
      <c r="D61" s="2" t="s">
        <v>49</v>
      </c>
      <c r="E61" s="2" t="s">
        <v>105</v>
      </c>
      <c r="F61" s="2">
        <v>45203.590277777781</v>
      </c>
      <c r="G61" s="9">
        <v>350400</v>
      </c>
    </row>
    <row r="62" spans="1:7" x14ac:dyDescent="0.35">
      <c r="A62" s="2" t="s">
        <v>48</v>
      </c>
      <c r="B62" s="2" t="s">
        <v>7</v>
      </c>
      <c r="C62" s="12">
        <v>890303093</v>
      </c>
      <c r="D62" s="2" t="s">
        <v>49</v>
      </c>
      <c r="E62" s="2" t="s">
        <v>106</v>
      </c>
      <c r="F62" s="2">
        <v>45203.6</v>
      </c>
      <c r="G62" s="9">
        <v>50000</v>
      </c>
    </row>
    <row r="63" spans="1:7" x14ac:dyDescent="0.35">
      <c r="A63" s="2" t="s">
        <v>48</v>
      </c>
      <c r="B63" s="2" t="s">
        <v>7</v>
      </c>
      <c r="C63" s="12">
        <v>890303093</v>
      </c>
      <c r="D63" s="2" t="s">
        <v>49</v>
      </c>
      <c r="E63" s="2" t="s">
        <v>107</v>
      </c>
      <c r="F63" s="2">
        <v>45209.370138888888</v>
      </c>
      <c r="G63" s="9">
        <v>50000</v>
      </c>
    </row>
    <row r="64" spans="1:7" x14ac:dyDescent="0.35">
      <c r="A64" s="2" t="s">
        <v>48</v>
      </c>
      <c r="B64" s="2" t="s">
        <v>7</v>
      </c>
      <c r="C64" s="12">
        <v>890303093</v>
      </c>
      <c r="D64" s="2" t="s">
        <v>49</v>
      </c>
      <c r="E64" s="2" t="s">
        <v>108</v>
      </c>
      <c r="F64" s="2">
        <v>45209.466666666667</v>
      </c>
      <c r="G64" s="9">
        <v>50000</v>
      </c>
    </row>
    <row r="65" spans="1:7" x14ac:dyDescent="0.35">
      <c r="A65" s="2" t="s">
        <v>48</v>
      </c>
      <c r="B65" s="2" t="s">
        <v>7</v>
      </c>
      <c r="C65" s="12">
        <v>890303093</v>
      </c>
      <c r="D65" s="2" t="s">
        <v>49</v>
      </c>
      <c r="E65" s="2" t="s">
        <v>109</v>
      </c>
      <c r="F65" s="2">
        <v>45209.467361111114</v>
      </c>
      <c r="G65" s="9">
        <v>176400</v>
      </c>
    </row>
    <row r="66" spans="1:7" x14ac:dyDescent="0.35">
      <c r="A66" s="2" t="s">
        <v>48</v>
      </c>
      <c r="B66" s="2" t="s">
        <v>7</v>
      </c>
      <c r="C66" s="12">
        <v>890303093</v>
      </c>
      <c r="D66" s="2" t="s">
        <v>49</v>
      </c>
      <c r="E66" s="2" t="s">
        <v>110</v>
      </c>
      <c r="F66" s="2">
        <v>45209.46875</v>
      </c>
      <c r="G66" s="9">
        <v>2396100</v>
      </c>
    </row>
    <row r="67" spans="1:7" x14ac:dyDescent="0.35">
      <c r="A67" s="2" t="s">
        <v>48</v>
      </c>
      <c r="B67" s="2" t="s">
        <v>7</v>
      </c>
      <c r="C67" s="12">
        <v>890303093</v>
      </c>
      <c r="D67" s="2" t="s">
        <v>49</v>
      </c>
      <c r="E67" s="2" t="s">
        <v>111</v>
      </c>
      <c r="F67" s="2">
        <v>45218.475694444445</v>
      </c>
      <c r="G67" s="9">
        <v>50000</v>
      </c>
    </row>
    <row r="68" spans="1:7" x14ac:dyDescent="0.35">
      <c r="A68" s="2" t="s">
        <v>48</v>
      </c>
      <c r="B68" s="2" t="s">
        <v>7</v>
      </c>
      <c r="C68" s="12">
        <v>890303093</v>
      </c>
      <c r="D68" s="2" t="s">
        <v>49</v>
      </c>
      <c r="E68" s="2" t="s">
        <v>112</v>
      </c>
      <c r="F68" s="2">
        <v>45220.754166666666</v>
      </c>
      <c r="G68" s="9">
        <v>426000</v>
      </c>
    </row>
    <row r="69" spans="1:7" x14ac:dyDescent="0.35">
      <c r="A69" s="2" t="s">
        <v>48</v>
      </c>
      <c r="B69" s="2" t="s">
        <v>7</v>
      </c>
      <c r="C69" s="12">
        <v>890303093</v>
      </c>
      <c r="D69" s="2" t="s">
        <v>49</v>
      </c>
      <c r="E69" s="2" t="s">
        <v>113</v>
      </c>
      <c r="F69" s="2">
        <v>45223.3</v>
      </c>
      <c r="G69" s="9">
        <v>50000</v>
      </c>
    </row>
    <row r="70" spans="1:7" x14ac:dyDescent="0.35">
      <c r="A70" s="2" t="s">
        <v>48</v>
      </c>
      <c r="B70" s="2" t="s">
        <v>7</v>
      </c>
      <c r="C70" s="12">
        <v>890303093</v>
      </c>
      <c r="D70" s="2" t="s">
        <v>49</v>
      </c>
      <c r="E70" s="2" t="s">
        <v>114</v>
      </c>
      <c r="F70" s="2">
        <v>45223.36041666667</v>
      </c>
      <c r="G70" s="9">
        <v>50000</v>
      </c>
    </row>
    <row r="71" spans="1:7" x14ac:dyDescent="0.35">
      <c r="A71" s="2" t="s">
        <v>48</v>
      </c>
      <c r="B71" s="2" t="s">
        <v>7</v>
      </c>
      <c r="C71" s="12">
        <v>890303093</v>
      </c>
      <c r="D71" s="2" t="s">
        <v>49</v>
      </c>
      <c r="E71" s="2" t="s">
        <v>115</v>
      </c>
      <c r="F71" s="2">
        <v>45223.622916666667</v>
      </c>
      <c r="G71" s="9">
        <v>150000</v>
      </c>
    </row>
    <row r="72" spans="1:7" x14ac:dyDescent="0.35">
      <c r="A72" s="2" t="s">
        <v>48</v>
      </c>
      <c r="B72" s="2" t="s">
        <v>7</v>
      </c>
      <c r="C72" s="12">
        <v>890303093</v>
      </c>
      <c r="D72" s="2" t="s">
        <v>49</v>
      </c>
      <c r="E72" s="2" t="s">
        <v>116</v>
      </c>
      <c r="F72" s="2">
        <v>45223.634027777778</v>
      </c>
      <c r="G72" s="9">
        <v>2825800</v>
      </c>
    </row>
    <row r="73" spans="1:7" x14ac:dyDescent="0.35">
      <c r="A73" s="2" t="s">
        <v>48</v>
      </c>
      <c r="B73" s="2" t="s">
        <v>7</v>
      </c>
      <c r="C73" s="12">
        <v>890303093</v>
      </c>
      <c r="D73" s="2" t="s">
        <v>49</v>
      </c>
      <c r="E73" s="2" t="s">
        <v>117</v>
      </c>
      <c r="F73" s="2">
        <v>45223.642361111109</v>
      </c>
      <c r="G73" s="9">
        <v>726000</v>
      </c>
    </row>
    <row r="74" spans="1:7" x14ac:dyDescent="0.35">
      <c r="A74" s="2" t="s">
        <v>48</v>
      </c>
      <c r="B74" s="2" t="s">
        <v>7</v>
      </c>
      <c r="C74" s="12">
        <v>890303093</v>
      </c>
      <c r="D74" s="2" t="s">
        <v>49</v>
      </c>
      <c r="E74" s="2" t="s">
        <v>118</v>
      </c>
      <c r="F74" s="2">
        <v>45225.686805555553</v>
      </c>
      <c r="G74" s="9">
        <v>50000</v>
      </c>
    </row>
    <row r="75" spans="1:7" x14ac:dyDescent="0.35">
      <c r="A75" s="2" t="s">
        <v>48</v>
      </c>
      <c r="B75" s="2" t="s">
        <v>7</v>
      </c>
      <c r="C75" s="12">
        <v>890303093</v>
      </c>
      <c r="D75" s="2" t="s">
        <v>49</v>
      </c>
      <c r="E75" s="2" t="s">
        <v>119</v>
      </c>
      <c r="F75" s="2">
        <v>45225.710416666669</v>
      </c>
      <c r="G75" s="9">
        <v>50000</v>
      </c>
    </row>
    <row r="76" spans="1:7" x14ac:dyDescent="0.35">
      <c r="A76" s="2" t="s">
        <v>48</v>
      </c>
      <c r="B76" s="2" t="s">
        <v>7</v>
      </c>
      <c r="C76" s="12">
        <v>890303093</v>
      </c>
      <c r="D76" s="2" t="s">
        <v>49</v>
      </c>
      <c r="E76" s="2" t="s">
        <v>120</v>
      </c>
      <c r="F76" s="2">
        <v>45227.663888888892</v>
      </c>
      <c r="G76" s="9">
        <v>50000</v>
      </c>
    </row>
    <row r="77" spans="1:7" x14ac:dyDescent="0.35">
      <c r="A77" s="2" t="s">
        <v>48</v>
      </c>
      <c r="B77" s="2" t="s">
        <v>7</v>
      </c>
      <c r="C77" s="12">
        <v>890303093</v>
      </c>
      <c r="D77" s="2" t="s">
        <v>49</v>
      </c>
      <c r="E77" s="2" t="s">
        <v>121</v>
      </c>
      <c r="F77" s="2">
        <v>45230.334027777775</v>
      </c>
      <c r="G77" s="9">
        <v>50000</v>
      </c>
    </row>
    <row r="78" spans="1:7" x14ac:dyDescent="0.35">
      <c r="A78" s="2" t="s">
        <v>48</v>
      </c>
      <c r="B78" s="2" t="s">
        <v>7</v>
      </c>
      <c r="C78" s="12">
        <v>890303093</v>
      </c>
      <c r="D78" s="2" t="s">
        <v>49</v>
      </c>
      <c r="E78" s="2" t="s">
        <v>122</v>
      </c>
      <c r="F78" s="2">
        <v>45230.388888888891</v>
      </c>
      <c r="G78" s="9">
        <v>2372100</v>
      </c>
    </row>
    <row r="79" spans="1:7" ht="18.5" x14ac:dyDescent="0.45">
      <c r="G79" s="4">
        <f>SUM(G7:G78)</f>
        <v>43958100</v>
      </c>
    </row>
  </sheetData>
  <sortState ref="A7:G48">
    <sortCondition ref="E6:E48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86"/>
  <sheetViews>
    <sheetView showGridLines="0" zoomScale="80" zoomScaleNormal="80" workbookViewId="0">
      <selection activeCell="G2" sqref="G2"/>
    </sheetView>
  </sheetViews>
  <sheetFormatPr baseColWidth="10" defaultRowHeight="14" x14ac:dyDescent="0.3"/>
  <cols>
    <col min="1" max="1" width="14.1796875" style="17" bestFit="1" customWidth="1"/>
    <col min="2" max="2" width="34.453125" style="17" customWidth="1"/>
    <col min="3" max="3" width="6.36328125" style="17" bestFit="1" customWidth="1"/>
    <col min="4" max="4" width="6.7265625" style="23" bestFit="1" customWidth="1"/>
    <col min="5" max="5" width="12" style="23" bestFit="1" customWidth="1"/>
    <col min="6" max="6" width="23.6328125" style="23" bestFit="1" customWidth="1"/>
    <col min="7" max="7" width="15.54296875" style="19" customWidth="1"/>
    <col min="8" max="8" width="21.26953125" style="19" customWidth="1"/>
    <col min="9" max="9" width="19.453125" style="21" bestFit="1" customWidth="1"/>
    <col min="10" max="10" width="40.26953125" style="40" customWidth="1"/>
    <col min="11" max="12" width="15.453125" style="21" bestFit="1" customWidth="1"/>
    <col min="13" max="13" width="12.6328125" style="21" bestFit="1" customWidth="1"/>
    <col min="14" max="14" width="14.08984375" style="21" customWidth="1"/>
    <col min="15" max="15" width="15.453125" style="21" bestFit="1" customWidth="1"/>
    <col min="16" max="16" width="14.26953125" style="17" bestFit="1" customWidth="1"/>
    <col min="17" max="17" width="12.36328125" style="17" bestFit="1" customWidth="1"/>
    <col min="18" max="18" width="19.1796875" style="17" customWidth="1"/>
    <col min="19" max="16384" width="10.90625" style="17"/>
  </cols>
  <sheetData>
    <row r="1" spans="1:18" s="28" customFormat="1" x14ac:dyDescent="0.3">
      <c r="D1" s="29"/>
      <c r="E1" s="29"/>
      <c r="F1" s="29"/>
      <c r="G1" s="30"/>
      <c r="H1" s="31"/>
      <c r="I1" s="31">
        <f t="shared" ref="I1" si="0">SUBTOTAL(9,I3:I74)</f>
        <v>43958100</v>
      </c>
      <c r="J1" s="38"/>
      <c r="K1" s="31">
        <f>SUBTOTAL(9,K3:K74)</f>
        <v>13762000</v>
      </c>
      <c r="L1" s="31">
        <f t="shared" ref="L1:P1" si="1">SUBTOTAL(9,L3:L74)</f>
        <v>13762000</v>
      </c>
      <c r="M1" s="31">
        <f t="shared" si="1"/>
        <v>100000</v>
      </c>
      <c r="N1" s="31"/>
      <c r="O1" s="31">
        <f t="shared" si="1"/>
        <v>13662000</v>
      </c>
      <c r="P1" s="31">
        <f t="shared" si="1"/>
        <v>6692200</v>
      </c>
      <c r="R1" s="34"/>
    </row>
    <row r="2" spans="1:18" s="24" customFormat="1" ht="43.5" customHeight="1" x14ac:dyDescent="0.35">
      <c r="A2" s="26" t="s">
        <v>1</v>
      </c>
      <c r="B2" s="26" t="s">
        <v>2</v>
      </c>
      <c r="C2" s="26" t="s">
        <v>127</v>
      </c>
      <c r="D2" s="41" t="s">
        <v>128</v>
      </c>
      <c r="E2" s="41" t="s">
        <v>129</v>
      </c>
      <c r="F2" s="42" t="s">
        <v>202</v>
      </c>
      <c r="G2" s="35" t="s">
        <v>124</v>
      </c>
      <c r="H2" s="43" t="s">
        <v>275</v>
      </c>
      <c r="I2" s="33" t="s">
        <v>123</v>
      </c>
      <c r="J2" s="25" t="s">
        <v>276</v>
      </c>
      <c r="K2" s="32" t="s">
        <v>277</v>
      </c>
      <c r="L2" s="32" t="s">
        <v>278</v>
      </c>
      <c r="M2" s="37" t="s">
        <v>279</v>
      </c>
      <c r="N2" s="37" t="s">
        <v>293</v>
      </c>
      <c r="O2" s="32" t="s">
        <v>280</v>
      </c>
      <c r="P2" s="25" t="s">
        <v>281</v>
      </c>
      <c r="Q2" s="25" t="s">
        <v>282</v>
      </c>
      <c r="R2" s="35" t="s">
        <v>292</v>
      </c>
    </row>
    <row r="3" spans="1:18" ht="28" x14ac:dyDescent="0.3">
      <c r="A3" s="22">
        <v>830027158</v>
      </c>
      <c r="B3" s="18" t="s">
        <v>7</v>
      </c>
      <c r="C3" s="18" t="s">
        <v>125</v>
      </c>
      <c r="D3" s="22">
        <v>20442</v>
      </c>
      <c r="E3" s="22" t="s">
        <v>130</v>
      </c>
      <c r="F3" s="22" t="s">
        <v>203</v>
      </c>
      <c r="G3" s="18">
        <v>45082.488888888889</v>
      </c>
      <c r="H3" s="18">
        <v>45120.686810150466</v>
      </c>
      <c r="I3" s="20">
        <v>50000</v>
      </c>
      <c r="J3" s="39" t="s">
        <v>290</v>
      </c>
      <c r="K3" s="20">
        <v>50000</v>
      </c>
      <c r="L3" s="20">
        <v>50000</v>
      </c>
      <c r="M3" s="20">
        <v>0</v>
      </c>
      <c r="N3" s="20"/>
      <c r="O3" s="20">
        <v>50000</v>
      </c>
      <c r="P3" s="20">
        <v>0</v>
      </c>
      <c r="Q3" s="27"/>
      <c r="R3" s="36">
        <v>45230</v>
      </c>
    </row>
    <row r="4" spans="1:18" ht="28" x14ac:dyDescent="0.3">
      <c r="A4" s="22">
        <v>830027158</v>
      </c>
      <c r="B4" s="18" t="s">
        <v>7</v>
      </c>
      <c r="C4" s="18" t="s">
        <v>125</v>
      </c>
      <c r="D4" s="22">
        <v>21140</v>
      </c>
      <c r="E4" s="22" t="s">
        <v>131</v>
      </c>
      <c r="F4" s="22" t="s">
        <v>204</v>
      </c>
      <c r="G4" s="18">
        <v>45105.707638888889</v>
      </c>
      <c r="H4" s="18">
        <v>45120.685575347219</v>
      </c>
      <c r="I4" s="20">
        <v>44900</v>
      </c>
      <c r="J4" s="39" t="s">
        <v>290</v>
      </c>
      <c r="K4" s="20">
        <v>50000</v>
      </c>
      <c r="L4" s="20">
        <v>50000</v>
      </c>
      <c r="M4" s="20">
        <v>0</v>
      </c>
      <c r="N4" s="20"/>
      <c r="O4" s="20">
        <v>50000</v>
      </c>
      <c r="P4" s="20">
        <v>0</v>
      </c>
      <c r="Q4" s="27"/>
      <c r="R4" s="36">
        <v>45230</v>
      </c>
    </row>
    <row r="5" spans="1:18" ht="28" x14ac:dyDescent="0.3">
      <c r="A5" s="22">
        <v>830027158</v>
      </c>
      <c r="B5" s="18" t="s">
        <v>7</v>
      </c>
      <c r="C5" s="18" t="s">
        <v>125</v>
      </c>
      <c r="D5" s="22">
        <v>21147</v>
      </c>
      <c r="E5" s="22" t="s">
        <v>132</v>
      </c>
      <c r="F5" s="22" t="s">
        <v>205</v>
      </c>
      <c r="G5" s="18">
        <v>45106.324999999997</v>
      </c>
      <c r="H5" s="18">
        <v>45120.684127002314</v>
      </c>
      <c r="I5" s="20">
        <v>50000</v>
      </c>
      <c r="J5" s="39" t="s">
        <v>290</v>
      </c>
      <c r="K5" s="20">
        <v>50000</v>
      </c>
      <c r="L5" s="20">
        <v>50000</v>
      </c>
      <c r="M5" s="20">
        <v>0</v>
      </c>
      <c r="N5" s="20"/>
      <c r="O5" s="20">
        <v>50000</v>
      </c>
      <c r="P5" s="20">
        <v>0</v>
      </c>
      <c r="Q5" s="27"/>
      <c r="R5" s="36">
        <v>45230</v>
      </c>
    </row>
    <row r="6" spans="1:18" x14ac:dyDescent="0.3">
      <c r="A6" s="22">
        <v>830027158</v>
      </c>
      <c r="B6" s="18" t="s">
        <v>7</v>
      </c>
      <c r="C6" s="18" t="s">
        <v>126</v>
      </c>
      <c r="D6" s="22">
        <v>3898</v>
      </c>
      <c r="E6" s="22" t="s">
        <v>133</v>
      </c>
      <c r="F6" s="22" t="s">
        <v>206</v>
      </c>
      <c r="G6" s="18">
        <v>45106.40625</v>
      </c>
      <c r="H6" s="18">
        <v>45201.291666666664</v>
      </c>
      <c r="I6" s="20">
        <v>232700</v>
      </c>
      <c r="J6" s="39" t="s">
        <v>289</v>
      </c>
      <c r="K6" s="20">
        <v>0</v>
      </c>
      <c r="L6" s="20">
        <v>0</v>
      </c>
      <c r="M6" s="20">
        <v>0</v>
      </c>
      <c r="N6" s="20"/>
      <c r="O6" s="20">
        <v>0</v>
      </c>
      <c r="P6" s="20">
        <v>0</v>
      </c>
      <c r="Q6" s="27"/>
      <c r="R6" s="36">
        <v>45230</v>
      </c>
    </row>
    <row r="7" spans="1:18" ht="28" x14ac:dyDescent="0.3">
      <c r="A7" s="22">
        <v>830027158</v>
      </c>
      <c r="B7" s="18" t="s">
        <v>7</v>
      </c>
      <c r="C7" s="18" t="s">
        <v>126</v>
      </c>
      <c r="D7" s="22">
        <v>3899</v>
      </c>
      <c r="E7" s="22" t="s">
        <v>134</v>
      </c>
      <c r="F7" s="22" t="s">
        <v>207</v>
      </c>
      <c r="G7" s="18">
        <v>45106.410416666666</v>
      </c>
      <c r="H7" s="18">
        <v>45120.438945682872</v>
      </c>
      <c r="I7" s="20">
        <v>150000</v>
      </c>
      <c r="J7" s="39" t="s">
        <v>290</v>
      </c>
      <c r="K7" s="20">
        <v>150000</v>
      </c>
      <c r="L7" s="20">
        <v>150000</v>
      </c>
      <c r="M7" s="20">
        <v>0</v>
      </c>
      <c r="N7" s="20"/>
      <c r="O7" s="20">
        <v>150000</v>
      </c>
      <c r="P7" s="20">
        <v>0</v>
      </c>
      <c r="Q7" s="27"/>
      <c r="R7" s="36">
        <v>45230</v>
      </c>
    </row>
    <row r="8" spans="1:18" ht="28" x14ac:dyDescent="0.3">
      <c r="A8" s="22">
        <v>830027158</v>
      </c>
      <c r="B8" s="18" t="s">
        <v>7</v>
      </c>
      <c r="C8" s="18" t="s">
        <v>126</v>
      </c>
      <c r="D8" s="22">
        <v>3900</v>
      </c>
      <c r="E8" s="22" t="s">
        <v>135</v>
      </c>
      <c r="F8" s="22" t="s">
        <v>208</v>
      </c>
      <c r="G8" s="18">
        <v>45106.417361111111</v>
      </c>
      <c r="H8" s="18">
        <v>45120.43499332176</v>
      </c>
      <c r="I8" s="20">
        <v>2399500</v>
      </c>
      <c r="J8" s="39" t="s">
        <v>290</v>
      </c>
      <c r="K8" s="20">
        <v>2500000</v>
      </c>
      <c r="L8" s="20">
        <v>2500000</v>
      </c>
      <c r="M8" s="20">
        <v>0</v>
      </c>
      <c r="N8" s="20"/>
      <c r="O8" s="20">
        <v>2500000</v>
      </c>
      <c r="P8" s="20">
        <v>0</v>
      </c>
      <c r="Q8" s="27"/>
      <c r="R8" s="36">
        <v>45230</v>
      </c>
    </row>
    <row r="9" spans="1:18" ht="28" x14ac:dyDescent="0.3">
      <c r="A9" s="22">
        <v>830027158</v>
      </c>
      <c r="B9" s="18" t="s">
        <v>7</v>
      </c>
      <c r="C9" s="18" t="s">
        <v>125</v>
      </c>
      <c r="D9" s="22">
        <v>21161</v>
      </c>
      <c r="E9" s="22" t="s">
        <v>136</v>
      </c>
      <c r="F9" s="22" t="s">
        <v>209</v>
      </c>
      <c r="G9" s="18">
        <v>45106.454861111109</v>
      </c>
      <c r="H9" s="18">
        <v>45120.682397187498</v>
      </c>
      <c r="I9" s="20">
        <v>50000</v>
      </c>
      <c r="J9" s="39" t="s">
        <v>290</v>
      </c>
      <c r="K9" s="20">
        <v>50000</v>
      </c>
      <c r="L9" s="20">
        <v>50000</v>
      </c>
      <c r="M9" s="20">
        <v>0</v>
      </c>
      <c r="N9" s="20"/>
      <c r="O9" s="20">
        <v>50000</v>
      </c>
      <c r="P9" s="20">
        <v>0</v>
      </c>
      <c r="Q9" s="27"/>
      <c r="R9" s="36">
        <v>45230</v>
      </c>
    </row>
    <row r="10" spans="1:18" x14ac:dyDescent="0.3">
      <c r="A10" s="22">
        <v>830027158</v>
      </c>
      <c r="B10" s="18" t="s">
        <v>7</v>
      </c>
      <c r="C10" s="18" t="s">
        <v>126</v>
      </c>
      <c r="D10" s="22">
        <v>3907</v>
      </c>
      <c r="E10" s="22" t="s">
        <v>137</v>
      </c>
      <c r="F10" s="22" t="s">
        <v>210</v>
      </c>
      <c r="G10" s="18">
        <v>45113.498611111114</v>
      </c>
      <c r="H10" s="18">
        <v>45201.291666666664</v>
      </c>
      <c r="I10" s="20">
        <v>852000</v>
      </c>
      <c r="J10" s="39" t="s">
        <v>289</v>
      </c>
      <c r="K10" s="20">
        <v>0</v>
      </c>
      <c r="L10" s="20">
        <v>0</v>
      </c>
      <c r="M10" s="20">
        <v>0</v>
      </c>
      <c r="N10" s="20"/>
      <c r="O10" s="20">
        <v>0</v>
      </c>
      <c r="P10" s="20">
        <v>0</v>
      </c>
      <c r="Q10" s="27"/>
      <c r="R10" s="36">
        <v>45230</v>
      </c>
    </row>
    <row r="11" spans="1:18" ht="28" x14ac:dyDescent="0.3">
      <c r="A11" s="22">
        <v>830027158</v>
      </c>
      <c r="B11" s="18" t="s">
        <v>7</v>
      </c>
      <c r="C11" s="18" t="s">
        <v>125</v>
      </c>
      <c r="D11" s="22">
        <v>21459</v>
      </c>
      <c r="E11" s="22" t="s">
        <v>138</v>
      </c>
      <c r="F11" s="22" t="s">
        <v>211</v>
      </c>
      <c r="G11" s="18">
        <v>45117.558333333334</v>
      </c>
      <c r="H11" s="18">
        <v>45128.610148877313</v>
      </c>
      <c r="I11" s="20">
        <v>50000</v>
      </c>
      <c r="J11" s="39" t="s">
        <v>290</v>
      </c>
      <c r="K11" s="20">
        <v>50000</v>
      </c>
      <c r="L11" s="20">
        <v>50000</v>
      </c>
      <c r="M11" s="20">
        <v>0</v>
      </c>
      <c r="N11" s="20"/>
      <c r="O11" s="20">
        <v>50000</v>
      </c>
      <c r="P11" s="20">
        <v>0</v>
      </c>
      <c r="Q11" s="27"/>
      <c r="R11" s="36">
        <v>45230</v>
      </c>
    </row>
    <row r="12" spans="1:18" ht="28" x14ac:dyDescent="0.3">
      <c r="A12" s="22">
        <v>830027158</v>
      </c>
      <c r="B12" s="18" t="s">
        <v>7</v>
      </c>
      <c r="C12" s="18" t="s">
        <v>125</v>
      </c>
      <c r="D12" s="22">
        <v>21479</v>
      </c>
      <c r="E12" s="22" t="s">
        <v>139</v>
      </c>
      <c r="F12" s="22" t="s">
        <v>212</v>
      </c>
      <c r="G12" s="18">
        <v>45117.705555555556</v>
      </c>
      <c r="H12" s="18">
        <v>45128.611838275465</v>
      </c>
      <c r="I12" s="20">
        <v>426000</v>
      </c>
      <c r="J12" s="39" t="s">
        <v>290</v>
      </c>
      <c r="K12" s="20">
        <v>426000</v>
      </c>
      <c r="L12" s="20">
        <v>426000</v>
      </c>
      <c r="M12" s="20">
        <v>0</v>
      </c>
      <c r="N12" s="20"/>
      <c r="O12" s="20">
        <v>426000</v>
      </c>
      <c r="P12" s="20">
        <v>0</v>
      </c>
      <c r="Q12" s="27"/>
      <c r="R12" s="36">
        <v>45230</v>
      </c>
    </row>
    <row r="13" spans="1:18" ht="28" x14ac:dyDescent="0.3">
      <c r="A13" s="22">
        <v>830027158</v>
      </c>
      <c r="B13" s="18" t="s">
        <v>7</v>
      </c>
      <c r="C13" s="18" t="s">
        <v>125</v>
      </c>
      <c r="D13" s="22">
        <v>21527</v>
      </c>
      <c r="E13" s="22" t="s">
        <v>140</v>
      </c>
      <c r="F13" s="22" t="s">
        <v>213</v>
      </c>
      <c r="G13" s="18">
        <v>45119.393055555556</v>
      </c>
      <c r="H13" s="18">
        <v>45128.613795335645</v>
      </c>
      <c r="I13" s="20">
        <v>50000</v>
      </c>
      <c r="J13" s="39" t="s">
        <v>290</v>
      </c>
      <c r="K13" s="20">
        <v>50000</v>
      </c>
      <c r="L13" s="20">
        <v>50000</v>
      </c>
      <c r="M13" s="20">
        <v>0</v>
      </c>
      <c r="N13" s="20"/>
      <c r="O13" s="20">
        <v>50000</v>
      </c>
      <c r="P13" s="20">
        <v>0</v>
      </c>
      <c r="Q13" s="27"/>
      <c r="R13" s="36">
        <v>45230</v>
      </c>
    </row>
    <row r="14" spans="1:18" x14ac:dyDescent="0.3">
      <c r="A14" s="22">
        <v>830027158</v>
      </c>
      <c r="B14" s="18" t="s">
        <v>7</v>
      </c>
      <c r="C14" s="18" t="s">
        <v>125</v>
      </c>
      <c r="D14" s="22">
        <v>21561</v>
      </c>
      <c r="E14" s="22" t="s">
        <v>141</v>
      </c>
      <c r="F14" s="22" t="s">
        <v>214</v>
      </c>
      <c r="G14" s="18">
        <v>45120.340277777781</v>
      </c>
      <c r="H14" s="18">
        <v>45231.291666666664</v>
      </c>
      <c r="I14" s="20">
        <v>44100</v>
      </c>
      <c r="J14" s="39" t="s">
        <v>289</v>
      </c>
      <c r="K14" s="20">
        <v>0</v>
      </c>
      <c r="L14" s="20">
        <v>0</v>
      </c>
      <c r="M14" s="20">
        <v>0</v>
      </c>
      <c r="N14" s="20"/>
      <c r="O14" s="20">
        <v>0</v>
      </c>
      <c r="P14" s="20">
        <v>0</v>
      </c>
      <c r="Q14" s="27"/>
      <c r="R14" s="36">
        <v>45230</v>
      </c>
    </row>
    <row r="15" spans="1:18" ht="28" x14ac:dyDescent="0.3">
      <c r="A15" s="22">
        <v>830027158</v>
      </c>
      <c r="B15" s="18" t="s">
        <v>7</v>
      </c>
      <c r="C15" s="18" t="s">
        <v>126</v>
      </c>
      <c r="D15" s="22">
        <v>3916</v>
      </c>
      <c r="E15" s="22" t="s">
        <v>142</v>
      </c>
      <c r="F15" s="22" t="s">
        <v>215</v>
      </c>
      <c r="G15" s="18">
        <v>45120.468055555553</v>
      </c>
      <c r="H15" s="18">
        <v>45170.291666666664</v>
      </c>
      <c r="I15" s="20">
        <v>200000</v>
      </c>
      <c r="J15" s="39" t="s">
        <v>290</v>
      </c>
      <c r="K15" s="20">
        <v>200000</v>
      </c>
      <c r="L15" s="20">
        <v>200000</v>
      </c>
      <c r="M15" s="20">
        <v>0</v>
      </c>
      <c r="N15" s="20"/>
      <c r="O15" s="20">
        <v>200000</v>
      </c>
      <c r="P15" s="20">
        <v>200000</v>
      </c>
      <c r="Q15" s="27">
        <v>1222331707</v>
      </c>
      <c r="R15" s="36">
        <v>45230</v>
      </c>
    </row>
    <row r="16" spans="1:18" ht="28" x14ac:dyDescent="0.3">
      <c r="A16" s="22">
        <v>830027158</v>
      </c>
      <c r="B16" s="18" t="s">
        <v>7</v>
      </c>
      <c r="C16" s="18" t="s">
        <v>126</v>
      </c>
      <c r="D16" s="22">
        <v>3917</v>
      </c>
      <c r="E16" s="22" t="s">
        <v>143</v>
      </c>
      <c r="F16" s="22" t="s">
        <v>216</v>
      </c>
      <c r="G16" s="18">
        <v>45120.469444444447</v>
      </c>
      <c r="H16" s="18">
        <v>45170.291666666664</v>
      </c>
      <c r="I16" s="20">
        <v>1443800</v>
      </c>
      <c r="J16" s="39" t="s">
        <v>290</v>
      </c>
      <c r="K16" s="20">
        <v>1478000</v>
      </c>
      <c r="L16" s="20">
        <v>1478000</v>
      </c>
      <c r="M16" s="20">
        <v>0</v>
      </c>
      <c r="N16" s="20"/>
      <c r="O16" s="20">
        <v>1478000</v>
      </c>
      <c r="P16" s="20">
        <v>390244</v>
      </c>
      <c r="Q16" s="27">
        <v>1222331806</v>
      </c>
      <c r="R16" s="36">
        <v>45230</v>
      </c>
    </row>
    <row r="17" spans="1:18" ht="28" x14ac:dyDescent="0.3">
      <c r="A17" s="22">
        <v>830027158</v>
      </c>
      <c r="B17" s="18" t="s">
        <v>7</v>
      </c>
      <c r="C17" s="18" t="s">
        <v>126</v>
      </c>
      <c r="D17" s="22">
        <v>3918</v>
      </c>
      <c r="E17" s="22" t="s">
        <v>144</v>
      </c>
      <c r="F17" s="22" t="s">
        <v>217</v>
      </c>
      <c r="G17" s="18">
        <v>45120.47152777778</v>
      </c>
      <c r="H17" s="18">
        <v>45170.291666666664</v>
      </c>
      <c r="I17" s="20">
        <v>2939300</v>
      </c>
      <c r="J17" s="39" t="s">
        <v>290</v>
      </c>
      <c r="K17" s="20">
        <v>3028000</v>
      </c>
      <c r="L17" s="20">
        <v>3028000</v>
      </c>
      <c r="M17" s="20">
        <v>0</v>
      </c>
      <c r="N17" s="20"/>
      <c r="O17" s="20">
        <v>3028000</v>
      </c>
      <c r="P17" s="20">
        <v>1750000</v>
      </c>
      <c r="Q17" s="27">
        <v>1222331802</v>
      </c>
      <c r="R17" s="36">
        <v>45230</v>
      </c>
    </row>
    <row r="18" spans="1:18" x14ac:dyDescent="0.3">
      <c r="A18" s="22">
        <v>830027158</v>
      </c>
      <c r="B18" s="18" t="s">
        <v>7</v>
      </c>
      <c r="C18" s="18" t="s">
        <v>125</v>
      </c>
      <c r="D18" s="22">
        <v>21662</v>
      </c>
      <c r="E18" s="22" t="s">
        <v>145</v>
      </c>
      <c r="F18" s="22" t="s">
        <v>218</v>
      </c>
      <c r="G18" s="18">
        <v>45124.29583333333</v>
      </c>
      <c r="H18" s="18">
        <v>45231.291666666664</v>
      </c>
      <c r="I18" s="20">
        <v>50000</v>
      </c>
      <c r="J18" s="39" t="s">
        <v>289</v>
      </c>
      <c r="K18" s="20">
        <v>0</v>
      </c>
      <c r="L18" s="20">
        <v>0</v>
      </c>
      <c r="M18" s="20">
        <v>0</v>
      </c>
      <c r="N18" s="20"/>
      <c r="O18" s="20">
        <v>0</v>
      </c>
      <c r="P18" s="20">
        <v>0</v>
      </c>
      <c r="Q18" s="27"/>
      <c r="R18" s="36">
        <v>45230</v>
      </c>
    </row>
    <row r="19" spans="1:18" ht="28" x14ac:dyDescent="0.3">
      <c r="A19" s="22">
        <v>830027158</v>
      </c>
      <c r="B19" s="18" t="s">
        <v>7</v>
      </c>
      <c r="C19" s="18" t="s">
        <v>126</v>
      </c>
      <c r="D19" s="22">
        <v>3922</v>
      </c>
      <c r="E19" s="22" t="s">
        <v>146</v>
      </c>
      <c r="F19" s="22" t="s">
        <v>219</v>
      </c>
      <c r="G19" s="18">
        <v>45131.480555555558</v>
      </c>
      <c r="H19" s="18">
        <v>45170.291666666664</v>
      </c>
      <c r="I19" s="20">
        <v>91100</v>
      </c>
      <c r="J19" s="39" t="s">
        <v>290</v>
      </c>
      <c r="K19" s="20">
        <v>100000</v>
      </c>
      <c r="L19" s="20">
        <v>100000</v>
      </c>
      <c r="M19" s="20">
        <v>0</v>
      </c>
      <c r="N19" s="20"/>
      <c r="O19" s="20">
        <v>100000</v>
      </c>
      <c r="P19" s="20">
        <v>91100</v>
      </c>
      <c r="Q19" s="27">
        <v>1222332013</v>
      </c>
      <c r="R19" s="36">
        <v>45230</v>
      </c>
    </row>
    <row r="20" spans="1:18" ht="28" x14ac:dyDescent="0.3">
      <c r="A20" s="22">
        <v>830027158</v>
      </c>
      <c r="B20" s="18" t="s">
        <v>7</v>
      </c>
      <c r="C20" s="18" t="s">
        <v>126</v>
      </c>
      <c r="D20" s="22">
        <v>3923</v>
      </c>
      <c r="E20" s="22" t="s">
        <v>147</v>
      </c>
      <c r="F20" s="22" t="s">
        <v>220</v>
      </c>
      <c r="G20" s="18">
        <v>45131.481944444444</v>
      </c>
      <c r="H20" s="18">
        <v>45170.291666666664</v>
      </c>
      <c r="I20" s="20">
        <v>50000</v>
      </c>
      <c r="J20" s="39" t="s">
        <v>290</v>
      </c>
      <c r="K20" s="20">
        <v>50000</v>
      </c>
      <c r="L20" s="20">
        <v>50000</v>
      </c>
      <c r="M20" s="20">
        <v>0</v>
      </c>
      <c r="N20" s="20"/>
      <c r="O20" s="20">
        <v>50000</v>
      </c>
      <c r="P20" s="20">
        <v>50000</v>
      </c>
      <c r="Q20" s="27">
        <v>1222331708</v>
      </c>
      <c r="R20" s="36">
        <v>45230</v>
      </c>
    </row>
    <row r="21" spans="1:18" ht="42" x14ac:dyDescent="0.3">
      <c r="A21" s="22">
        <v>830027158</v>
      </c>
      <c r="B21" s="18" t="s">
        <v>7</v>
      </c>
      <c r="C21" s="18" t="s">
        <v>126</v>
      </c>
      <c r="D21" s="22">
        <v>3924</v>
      </c>
      <c r="E21" s="22" t="s">
        <v>148</v>
      </c>
      <c r="F21" s="22" t="s">
        <v>221</v>
      </c>
      <c r="G21" s="18">
        <v>45131.48333333333</v>
      </c>
      <c r="H21" s="18">
        <v>45170.291666666664</v>
      </c>
      <c r="I21" s="20">
        <v>1043600</v>
      </c>
      <c r="J21" s="39" t="s">
        <v>291</v>
      </c>
      <c r="K21" s="20">
        <v>1076000</v>
      </c>
      <c r="L21" s="20">
        <v>1076000</v>
      </c>
      <c r="M21" s="20">
        <v>50000</v>
      </c>
      <c r="N21" s="20" t="s">
        <v>296</v>
      </c>
      <c r="O21" s="20">
        <v>1026000</v>
      </c>
      <c r="P21" s="20">
        <v>426000</v>
      </c>
      <c r="Q21" s="27">
        <v>1222331748</v>
      </c>
      <c r="R21" s="36">
        <v>45230</v>
      </c>
    </row>
    <row r="22" spans="1:18" ht="28" x14ac:dyDescent="0.3">
      <c r="A22" s="22">
        <v>830027158</v>
      </c>
      <c r="B22" s="18" t="s">
        <v>7</v>
      </c>
      <c r="C22" s="18" t="s">
        <v>125</v>
      </c>
      <c r="D22" s="22">
        <v>21888</v>
      </c>
      <c r="E22" s="22" t="s">
        <v>149</v>
      </c>
      <c r="F22" s="22" t="s">
        <v>222</v>
      </c>
      <c r="G22" s="18">
        <v>45131.646527777775</v>
      </c>
      <c r="H22" s="18">
        <v>45183.572068321759</v>
      </c>
      <c r="I22" s="20">
        <v>50000</v>
      </c>
      <c r="J22" s="39" t="s">
        <v>290</v>
      </c>
      <c r="K22" s="20">
        <v>50000</v>
      </c>
      <c r="L22" s="20">
        <v>50000</v>
      </c>
      <c r="M22" s="20">
        <v>0</v>
      </c>
      <c r="N22" s="20"/>
      <c r="O22" s="20">
        <v>50000</v>
      </c>
      <c r="P22" s="20">
        <v>50000</v>
      </c>
      <c r="Q22" s="27">
        <v>1222331719</v>
      </c>
      <c r="R22" s="36">
        <v>45230</v>
      </c>
    </row>
    <row r="23" spans="1:18" ht="28" x14ac:dyDescent="0.3">
      <c r="A23" s="22">
        <v>830027158</v>
      </c>
      <c r="B23" s="18" t="s">
        <v>7</v>
      </c>
      <c r="C23" s="18" t="s">
        <v>125</v>
      </c>
      <c r="D23" s="22">
        <v>21967</v>
      </c>
      <c r="E23" s="22" t="s">
        <v>150</v>
      </c>
      <c r="F23" s="22" t="s">
        <v>223</v>
      </c>
      <c r="G23" s="18">
        <v>45133.436805555553</v>
      </c>
      <c r="H23" s="18">
        <v>45201.291666666664</v>
      </c>
      <c r="I23" s="20">
        <v>50000</v>
      </c>
      <c r="J23" s="39" t="s">
        <v>290</v>
      </c>
      <c r="K23" s="20">
        <v>50000</v>
      </c>
      <c r="L23" s="20">
        <v>50000</v>
      </c>
      <c r="M23" s="20">
        <v>0</v>
      </c>
      <c r="N23" s="20"/>
      <c r="O23" s="20">
        <v>50000</v>
      </c>
      <c r="P23" s="20">
        <v>50000</v>
      </c>
      <c r="Q23" s="27">
        <v>1222333044</v>
      </c>
      <c r="R23" s="36">
        <v>45230</v>
      </c>
    </row>
    <row r="24" spans="1:18" ht="28" x14ac:dyDescent="0.3">
      <c r="A24" s="22">
        <v>830027158</v>
      </c>
      <c r="B24" s="18" t="s">
        <v>7</v>
      </c>
      <c r="C24" s="18" t="s">
        <v>125</v>
      </c>
      <c r="D24" s="22">
        <v>21968</v>
      </c>
      <c r="E24" s="22" t="s">
        <v>151</v>
      </c>
      <c r="F24" s="22" t="s">
        <v>224</v>
      </c>
      <c r="G24" s="18">
        <v>45133.438194444447</v>
      </c>
      <c r="H24" s="18">
        <v>45201.291666666664</v>
      </c>
      <c r="I24" s="20">
        <v>50000</v>
      </c>
      <c r="J24" s="39" t="s">
        <v>290</v>
      </c>
      <c r="K24" s="20">
        <v>50000</v>
      </c>
      <c r="L24" s="20">
        <v>50000</v>
      </c>
      <c r="M24" s="20">
        <v>0</v>
      </c>
      <c r="N24" s="20"/>
      <c r="O24" s="20">
        <v>50000</v>
      </c>
      <c r="P24" s="20">
        <v>50000</v>
      </c>
      <c r="Q24" s="27">
        <v>1222333045</v>
      </c>
      <c r="R24" s="36">
        <v>45230</v>
      </c>
    </row>
    <row r="25" spans="1:18" ht="28" x14ac:dyDescent="0.3">
      <c r="A25" s="22">
        <v>830027158</v>
      </c>
      <c r="B25" s="18" t="s">
        <v>7</v>
      </c>
      <c r="C25" s="18" t="s">
        <v>125</v>
      </c>
      <c r="D25" s="22">
        <v>22136</v>
      </c>
      <c r="E25" s="22" t="s">
        <v>152</v>
      </c>
      <c r="F25" s="22" t="s">
        <v>225</v>
      </c>
      <c r="G25" s="18">
        <v>45138.421527777777</v>
      </c>
      <c r="H25" s="18">
        <v>45183.575373495369</v>
      </c>
      <c r="I25" s="20">
        <v>50000</v>
      </c>
      <c r="J25" s="39" t="s">
        <v>290</v>
      </c>
      <c r="K25" s="20">
        <v>50000</v>
      </c>
      <c r="L25" s="20">
        <v>50000</v>
      </c>
      <c r="M25" s="20">
        <v>0</v>
      </c>
      <c r="N25" s="20"/>
      <c r="O25" s="20">
        <v>50000</v>
      </c>
      <c r="P25" s="20">
        <v>50000</v>
      </c>
      <c r="Q25" s="27">
        <v>1222331720</v>
      </c>
      <c r="R25" s="36">
        <v>45230</v>
      </c>
    </row>
    <row r="26" spans="1:18" ht="28" x14ac:dyDescent="0.3">
      <c r="A26" s="22">
        <v>830027158</v>
      </c>
      <c r="B26" s="18" t="s">
        <v>7</v>
      </c>
      <c r="C26" s="18" t="s">
        <v>126</v>
      </c>
      <c r="D26" s="22">
        <v>3925</v>
      </c>
      <c r="E26" s="22" t="s">
        <v>153</v>
      </c>
      <c r="F26" s="22" t="s">
        <v>226</v>
      </c>
      <c r="G26" s="18">
        <v>45138.640277777777</v>
      </c>
      <c r="H26" s="18">
        <v>45170.291666666664</v>
      </c>
      <c r="I26" s="20">
        <v>50000</v>
      </c>
      <c r="J26" s="39" t="s">
        <v>290</v>
      </c>
      <c r="K26" s="20">
        <v>50000</v>
      </c>
      <c r="L26" s="20">
        <v>50000</v>
      </c>
      <c r="M26" s="20">
        <v>0</v>
      </c>
      <c r="N26" s="20"/>
      <c r="O26" s="20">
        <v>50000</v>
      </c>
      <c r="P26" s="20">
        <v>50000</v>
      </c>
      <c r="Q26" s="27">
        <v>1222331710</v>
      </c>
      <c r="R26" s="36">
        <v>45230</v>
      </c>
    </row>
    <row r="27" spans="1:18" ht="28" x14ac:dyDescent="0.3">
      <c r="A27" s="22">
        <v>830027158</v>
      </c>
      <c r="B27" s="18" t="s">
        <v>7</v>
      </c>
      <c r="C27" s="18" t="s">
        <v>126</v>
      </c>
      <c r="D27" s="22">
        <v>3926</v>
      </c>
      <c r="E27" s="22" t="s">
        <v>154</v>
      </c>
      <c r="F27" s="22" t="s">
        <v>227</v>
      </c>
      <c r="G27" s="18">
        <v>45138.640972222223</v>
      </c>
      <c r="H27" s="18">
        <v>45170.291666666664</v>
      </c>
      <c r="I27" s="20">
        <v>464600</v>
      </c>
      <c r="J27" s="39" t="s">
        <v>290</v>
      </c>
      <c r="K27" s="20">
        <v>476000</v>
      </c>
      <c r="L27" s="20">
        <v>476000</v>
      </c>
      <c r="M27" s="20">
        <v>0</v>
      </c>
      <c r="N27" s="20"/>
      <c r="O27" s="20">
        <v>476000</v>
      </c>
      <c r="P27" s="20">
        <v>35756</v>
      </c>
      <c r="Q27" s="27">
        <v>1222331724</v>
      </c>
      <c r="R27" s="36">
        <v>45230</v>
      </c>
    </row>
    <row r="28" spans="1:18" ht="28" x14ac:dyDescent="0.3">
      <c r="A28" s="22">
        <v>830027158</v>
      </c>
      <c r="B28" s="18" t="s">
        <v>7</v>
      </c>
      <c r="C28" s="18" t="s">
        <v>126</v>
      </c>
      <c r="D28" s="22">
        <v>3927</v>
      </c>
      <c r="E28" s="22" t="s">
        <v>155</v>
      </c>
      <c r="F28" s="22" t="s">
        <v>228</v>
      </c>
      <c r="G28" s="18">
        <v>45138.64166666667</v>
      </c>
      <c r="H28" s="18">
        <v>45170.291666666664</v>
      </c>
      <c r="I28" s="20">
        <v>1111700</v>
      </c>
      <c r="J28" s="39" t="s">
        <v>290</v>
      </c>
      <c r="K28" s="20">
        <v>1150000</v>
      </c>
      <c r="L28" s="20">
        <v>1150000</v>
      </c>
      <c r="M28" s="20">
        <v>0</v>
      </c>
      <c r="N28" s="20"/>
      <c r="O28" s="20">
        <v>1150000</v>
      </c>
      <c r="P28" s="20">
        <v>1111700</v>
      </c>
      <c r="Q28" s="27">
        <v>1222331718</v>
      </c>
      <c r="R28" s="36">
        <v>45230</v>
      </c>
    </row>
    <row r="29" spans="1:18" x14ac:dyDescent="0.3">
      <c r="A29" s="22">
        <v>830027158</v>
      </c>
      <c r="B29" s="18" t="s">
        <v>7</v>
      </c>
      <c r="C29" s="18" t="s">
        <v>125</v>
      </c>
      <c r="D29" s="22">
        <v>22232</v>
      </c>
      <c r="E29" s="22" t="s">
        <v>156</v>
      </c>
      <c r="F29" s="22" t="s">
        <v>229</v>
      </c>
      <c r="G29" s="18">
        <v>45140.674305555556</v>
      </c>
      <c r="H29" s="18">
        <v>45201.291666666664</v>
      </c>
      <c r="I29" s="20">
        <v>382300</v>
      </c>
      <c r="J29" s="39" t="s">
        <v>287</v>
      </c>
      <c r="K29" s="20">
        <v>0</v>
      </c>
      <c r="L29" s="20">
        <v>0</v>
      </c>
      <c r="M29" s="20">
        <v>0</v>
      </c>
      <c r="N29" s="20" t="s">
        <v>294</v>
      </c>
      <c r="O29" s="20">
        <v>0</v>
      </c>
      <c r="P29" s="20">
        <v>0</v>
      </c>
      <c r="Q29" s="27"/>
      <c r="R29" s="36">
        <v>45230</v>
      </c>
    </row>
    <row r="30" spans="1:18" ht="28" x14ac:dyDescent="0.3">
      <c r="A30" s="22">
        <v>830027158</v>
      </c>
      <c r="B30" s="18" t="s">
        <v>7</v>
      </c>
      <c r="C30" s="18" t="s">
        <v>125</v>
      </c>
      <c r="D30" s="22">
        <v>22281</v>
      </c>
      <c r="E30" s="22" t="s">
        <v>157</v>
      </c>
      <c r="F30" s="22" t="s">
        <v>230</v>
      </c>
      <c r="G30" s="18">
        <v>45142.556250000001</v>
      </c>
      <c r="H30" s="18">
        <v>45201.291666666664</v>
      </c>
      <c r="I30" s="20">
        <v>50000</v>
      </c>
      <c r="J30" s="39" t="s">
        <v>290</v>
      </c>
      <c r="K30" s="20">
        <v>50000</v>
      </c>
      <c r="L30" s="20">
        <v>50000</v>
      </c>
      <c r="M30" s="20">
        <v>0</v>
      </c>
      <c r="N30" s="20"/>
      <c r="O30" s="20">
        <v>50000</v>
      </c>
      <c r="P30" s="20">
        <v>50000</v>
      </c>
      <c r="Q30" s="27">
        <v>1222333048</v>
      </c>
      <c r="R30" s="36">
        <v>45230</v>
      </c>
    </row>
    <row r="31" spans="1:18" ht="28" x14ac:dyDescent="0.3">
      <c r="A31" s="22">
        <v>830027158</v>
      </c>
      <c r="B31" s="18" t="s">
        <v>7</v>
      </c>
      <c r="C31" s="18" t="s">
        <v>125</v>
      </c>
      <c r="D31" s="22">
        <v>22322</v>
      </c>
      <c r="E31" s="22" t="s">
        <v>158</v>
      </c>
      <c r="F31" s="22" t="s">
        <v>231</v>
      </c>
      <c r="G31" s="18">
        <v>45143.295138888891</v>
      </c>
      <c r="H31" s="18">
        <v>45201.291666666664</v>
      </c>
      <c r="I31" s="20">
        <v>44100</v>
      </c>
      <c r="J31" s="39" t="s">
        <v>290</v>
      </c>
      <c r="K31" s="20">
        <v>50000</v>
      </c>
      <c r="L31" s="20">
        <v>50000</v>
      </c>
      <c r="M31" s="20">
        <v>0</v>
      </c>
      <c r="N31" s="20"/>
      <c r="O31" s="20">
        <v>50000</v>
      </c>
      <c r="P31" s="20">
        <v>44100</v>
      </c>
      <c r="Q31" s="27">
        <v>1222333049</v>
      </c>
      <c r="R31" s="36">
        <v>45230</v>
      </c>
    </row>
    <row r="32" spans="1:18" ht="28" x14ac:dyDescent="0.3">
      <c r="A32" s="22">
        <v>830027158</v>
      </c>
      <c r="B32" s="18" t="s">
        <v>7</v>
      </c>
      <c r="C32" s="18" t="s">
        <v>126</v>
      </c>
      <c r="D32" s="22">
        <v>3955</v>
      </c>
      <c r="E32" s="22" t="s">
        <v>159</v>
      </c>
      <c r="F32" s="22" t="s">
        <v>232</v>
      </c>
      <c r="G32" s="18">
        <v>45147.482638888891</v>
      </c>
      <c r="H32" s="18">
        <v>45201.291666666664</v>
      </c>
      <c r="I32" s="20">
        <v>100000</v>
      </c>
      <c r="J32" s="39" t="s">
        <v>290</v>
      </c>
      <c r="K32" s="20">
        <v>100000</v>
      </c>
      <c r="L32" s="20">
        <v>100000</v>
      </c>
      <c r="M32" s="20">
        <v>0</v>
      </c>
      <c r="N32" s="20"/>
      <c r="O32" s="20">
        <v>100000</v>
      </c>
      <c r="P32" s="20">
        <v>100000</v>
      </c>
      <c r="Q32" s="27">
        <v>1222333055</v>
      </c>
      <c r="R32" s="36">
        <v>45230</v>
      </c>
    </row>
    <row r="33" spans="1:18" ht="28" x14ac:dyDescent="0.3">
      <c r="A33" s="22">
        <v>830027158</v>
      </c>
      <c r="B33" s="18" t="s">
        <v>7</v>
      </c>
      <c r="C33" s="18" t="s">
        <v>126</v>
      </c>
      <c r="D33" s="22">
        <v>3956</v>
      </c>
      <c r="E33" s="22" t="s">
        <v>160</v>
      </c>
      <c r="F33" s="22" t="s">
        <v>233</v>
      </c>
      <c r="G33" s="18">
        <v>45147.484027777777</v>
      </c>
      <c r="H33" s="18">
        <v>45201.291666666664</v>
      </c>
      <c r="I33" s="20">
        <v>94100</v>
      </c>
      <c r="J33" s="39" t="s">
        <v>290</v>
      </c>
      <c r="K33" s="20">
        <v>100000</v>
      </c>
      <c r="L33" s="20">
        <v>100000</v>
      </c>
      <c r="M33" s="20">
        <v>0</v>
      </c>
      <c r="N33" s="20"/>
      <c r="O33" s="20">
        <v>100000</v>
      </c>
      <c r="P33" s="20">
        <v>94100</v>
      </c>
      <c r="Q33" s="27">
        <v>1222333057</v>
      </c>
      <c r="R33" s="36">
        <v>45230</v>
      </c>
    </row>
    <row r="34" spans="1:18" ht="42" x14ac:dyDescent="0.3">
      <c r="A34" s="22">
        <v>830027158</v>
      </c>
      <c r="B34" s="18" t="s">
        <v>7</v>
      </c>
      <c r="C34" s="18" t="s">
        <v>126</v>
      </c>
      <c r="D34" s="22">
        <v>3957</v>
      </c>
      <c r="E34" s="22" t="s">
        <v>161</v>
      </c>
      <c r="F34" s="22" t="s">
        <v>234</v>
      </c>
      <c r="G34" s="18">
        <v>45147.484722222223</v>
      </c>
      <c r="H34" s="18">
        <v>45201.291666666664</v>
      </c>
      <c r="I34" s="20">
        <v>958600</v>
      </c>
      <c r="J34" s="39" t="s">
        <v>291</v>
      </c>
      <c r="K34" s="20">
        <v>1000000</v>
      </c>
      <c r="L34" s="20">
        <v>1000000</v>
      </c>
      <c r="M34" s="20">
        <v>50000</v>
      </c>
      <c r="N34" s="20" t="s">
        <v>295</v>
      </c>
      <c r="O34" s="20">
        <v>950000</v>
      </c>
      <c r="P34" s="20">
        <v>908600</v>
      </c>
      <c r="Q34" s="27">
        <v>1222333068</v>
      </c>
      <c r="R34" s="36">
        <v>45230</v>
      </c>
    </row>
    <row r="35" spans="1:18" ht="28" x14ac:dyDescent="0.3">
      <c r="A35" s="22">
        <v>830027158</v>
      </c>
      <c r="B35" s="18" t="s">
        <v>7</v>
      </c>
      <c r="C35" s="18" t="s">
        <v>125</v>
      </c>
      <c r="D35" s="22">
        <v>22601</v>
      </c>
      <c r="E35" s="22" t="s">
        <v>162</v>
      </c>
      <c r="F35" s="22" t="s">
        <v>235</v>
      </c>
      <c r="G35" s="18">
        <v>45150.517361111109</v>
      </c>
      <c r="H35" s="18">
        <v>45201.291666666664</v>
      </c>
      <c r="I35" s="20">
        <v>426000</v>
      </c>
      <c r="J35" s="39" t="s">
        <v>290</v>
      </c>
      <c r="K35" s="20">
        <v>426000</v>
      </c>
      <c r="L35" s="20">
        <v>426000</v>
      </c>
      <c r="M35" s="20">
        <v>0</v>
      </c>
      <c r="N35" s="20"/>
      <c r="O35" s="20">
        <v>426000</v>
      </c>
      <c r="P35" s="20">
        <v>426000</v>
      </c>
      <c r="Q35" s="27">
        <v>1222333074</v>
      </c>
      <c r="R35" s="36">
        <v>45230</v>
      </c>
    </row>
    <row r="36" spans="1:18" ht="28" x14ac:dyDescent="0.3">
      <c r="A36" s="22">
        <v>830027158</v>
      </c>
      <c r="B36" s="18" t="s">
        <v>7</v>
      </c>
      <c r="C36" s="18" t="s">
        <v>125</v>
      </c>
      <c r="D36" s="22">
        <v>22936</v>
      </c>
      <c r="E36" s="22" t="s">
        <v>163</v>
      </c>
      <c r="F36" s="22" t="s">
        <v>236</v>
      </c>
      <c r="G36" s="18">
        <v>45160.370833333334</v>
      </c>
      <c r="H36" s="18">
        <v>45201.291666666664</v>
      </c>
      <c r="I36" s="20">
        <v>382300</v>
      </c>
      <c r="J36" s="39" t="s">
        <v>290</v>
      </c>
      <c r="K36" s="20">
        <v>426000</v>
      </c>
      <c r="L36" s="20">
        <v>426000</v>
      </c>
      <c r="M36" s="20">
        <v>0</v>
      </c>
      <c r="N36" s="20"/>
      <c r="O36" s="20">
        <v>426000</v>
      </c>
      <c r="P36" s="20">
        <v>382300</v>
      </c>
      <c r="Q36" s="27">
        <v>1222333075</v>
      </c>
      <c r="R36" s="36">
        <v>45230</v>
      </c>
    </row>
    <row r="37" spans="1:18" ht="28" x14ac:dyDescent="0.3">
      <c r="A37" s="22">
        <v>830027158</v>
      </c>
      <c r="B37" s="18" t="s">
        <v>7</v>
      </c>
      <c r="C37" s="18" t="s">
        <v>125</v>
      </c>
      <c r="D37" s="22">
        <v>23152</v>
      </c>
      <c r="E37" s="22" t="s">
        <v>164</v>
      </c>
      <c r="F37" s="22" t="s">
        <v>237</v>
      </c>
      <c r="G37" s="18">
        <v>45164.616666666669</v>
      </c>
      <c r="H37" s="18">
        <v>45201.291666666664</v>
      </c>
      <c r="I37" s="20">
        <v>382300</v>
      </c>
      <c r="J37" s="39" t="s">
        <v>290</v>
      </c>
      <c r="K37" s="20">
        <v>426000</v>
      </c>
      <c r="L37" s="20">
        <v>426000</v>
      </c>
      <c r="M37" s="20">
        <v>0</v>
      </c>
      <c r="N37" s="20"/>
      <c r="O37" s="20">
        <v>426000</v>
      </c>
      <c r="P37" s="20">
        <v>382300</v>
      </c>
      <c r="Q37" s="27">
        <v>1222333078</v>
      </c>
      <c r="R37" s="36">
        <v>45230</v>
      </c>
    </row>
    <row r="38" spans="1:18" x14ac:dyDescent="0.3">
      <c r="A38" s="22">
        <v>830027158</v>
      </c>
      <c r="B38" s="18" t="s">
        <v>7</v>
      </c>
      <c r="C38" s="18" t="s">
        <v>126</v>
      </c>
      <c r="D38" s="22">
        <v>3978</v>
      </c>
      <c r="E38" s="22" t="s">
        <v>165</v>
      </c>
      <c r="F38" s="22" t="s">
        <v>238</v>
      </c>
      <c r="G38" s="18">
        <v>45169.634027777778</v>
      </c>
      <c r="H38" s="18">
        <v>45201.291666666664</v>
      </c>
      <c r="I38" s="20">
        <v>527200</v>
      </c>
      <c r="J38" s="39" t="s">
        <v>289</v>
      </c>
      <c r="K38" s="20">
        <v>0</v>
      </c>
      <c r="L38" s="20">
        <v>0</v>
      </c>
      <c r="M38" s="20">
        <v>0</v>
      </c>
      <c r="N38" s="20"/>
      <c r="O38" s="20">
        <v>0</v>
      </c>
      <c r="P38" s="20">
        <v>0</v>
      </c>
      <c r="Q38" s="27"/>
      <c r="R38" s="36">
        <v>45230</v>
      </c>
    </row>
    <row r="39" spans="1:18" x14ac:dyDescent="0.3">
      <c r="A39" s="22">
        <v>830027158</v>
      </c>
      <c r="B39" s="18" t="s">
        <v>7</v>
      </c>
      <c r="C39" s="18" t="s">
        <v>126</v>
      </c>
      <c r="D39" s="22">
        <v>3979</v>
      </c>
      <c r="E39" s="22" t="s">
        <v>166</v>
      </c>
      <c r="F39" s="22" t="s">
        <v>239</v>
      </c>
      <c r="G39" s="18">
        <v>45169.635416666664</v>
      </c>
      <c r="H39" s="18">
        <v>45201.291666666664</v>
      </c>
      <c r="I39" s="20">
        <v>767100</v>
      </c>
      <c r="J39" s="39" t="s">
        <v>289</v>
      </c>
      <c r="K39" s="20">
        <v>0</v>
      </c>
      <c r="L39" s="20">
        <v>0</v>
      </c>
      <c r="M39" s="20">
        <v>0</v>
      </c>
      <c r="N39" s="20"/>
      <c r="O39" s="20">
        <v>0</v>
      </c>
      <c r="P39" s="20">
        <v>0</v>
      </c>
      <c r="Q39" s="27"/>
      <c r="R39" s="36">
        <v>45230</v>
      </c>
    </row>
    <row r="40" spans="1:18" x14ac:dyDescent="0.3">
      <c r="A40" s="22">
        <v>830027158</v>
      </c>
      <c r="B40" s="18" t="s">
        <v>7</v>
      </c>
      <c r="C40" s="18" t="s">
        <v>126</v>
      </c>
      <c r="D40" s="22">
        <v>3980</v>
      </c>
      <c r="E40" s="22" t="s">
        <v>167</v>
      </c>
      <c r="F40" s="22" t="s">
        <v>240</v>
      </c>
      <c r="G40" s="18">
        <v>45169.637499999997</v>
      </c>
      <c r="H40" s="18">
        <v>45201.291666666664</v>
      </c>
      <c r="I40" s="20">
        <v>2422300</v>
      </c>
      <c r="J40" s="39" t="s">
        <v>289</v>
      </c>
      <c r="K40" s="20">
        <v>0</v>
      </c>
      <c r="L40" s="20">
        <v>0</v>
      </c>
      <c r="M40" s="20">
        <v>0</v>
      </c>
      <c r="N40" s="20"/>
      <c r="O40" s="20">
        <v>0</v>
      </c>
      <c r="P40" s="20">
        <v>0</v>
      </c>
      <c r="Q40" s="27"/>
      <c r="R40" s="36">
        <v>45230</v>
      </c>
    </row>
    <row r="41" spans="1:18" x14ac:dyDescent="0.3">
      <c r="A41" s="22">
        <v>830027158</v>
      </c>
      <c r="B41" s="18" t="s">
        <v>7</v>
      </c>
      <c r="C41" s="18" t="s">
        <v>126</v>
      </c>
      <c r="D41" s="22">
        <v>3981</v>
      </c>
      <c r="E41" s="22" t="s">
        <v>168</v>
      </c>
      <c r="F41" s="22" t="s">
        <v>241</v>
      </c>
      <c r="G41" s="18">
        <v>45169.643750000003</v>
      </c>
      <c r="H41" s="18">
        <v>45201.291666666664</v>
      </c>
      <c r="I41" s="20">
        <v>2017400</v>
      </c>
      <c r="J41" s="39" t="s">
        <v>289</v>
      </c>
      <c r="K41" s="20">
        <v>0</v>
      </c>
      <c r="L41" s="20">
        <v>0</v>
      </c>
      <c r="M41" s="20">
        <v>0</v>
      </c>
      <c r="N41" s="20"/>
      <c r="O41" s="20">
        <v>0</v>
      </c>
      <c r="P41" s="20">
        <v>0</v>
      </c>
      <c r="Q41" s="27"/>
      <c r="R41" s="36">
        <v>45230</v>
      </c>
    </row>
    <row r="42" spans="1:18" x14ac:dyDescent="0.3">
      <c r="A42" s="22">
        <v>830027158</v>
      </c>
      <c r="B42" s="18" t="s">
        <v>7</v>
      </c>
      <c r="C42" s="18" t="s">
        <v>126</v>
      </c>
      <c r="D42" s="22">
        <v>4005</v>
      </c>
      <c r="E42" s="22" t="s">
        <v>169</v>
      </c>
      <c r="F42" s="22" t="s">
        <v>242</v>
      </c>
      <c r="G42" s="18">
        <v>45170.684027777781</v>
      </c>
      <c r="H42" s="18">
        <v>45201.291666666664</v>
      </c>
      <c r="I42" s="20">
        <v>194100</v>
      </c>
      <c r="J42" s="39" t="s">
        <v>289</v>
      </c>
      <c r="K42" s="20">
        <v>0</v>
      </c>
      <c r="L42" s="20">
        <v>0</v>
      </c>
      <c r="M42" s="20">
        <v>0</v>
      </c>
      <c r="N42" s="20"/>
      <c r="O42" s="20">
        <v>0</v>
      </c>
      <c r="P42" s="20">
        <v>0</v>
      </c>
      <c r="Q42" s="27"/>
      <c r="R42" s="36">
        <v>45230</v>
      </c>
    </row>
    <row r="43" spans="1:18" x14ac:dyDescent="0.3">
      <c r="A43" s="22">
        <v>830027158</v>
      </c>
      <c r="B43" s="18" t="s">
        <v>7</v>
      </c>
      <c r="C43" s="18" t="s">
        <v>126</v>
      </c>
      <c r="D43" s="22">
        <v>4007</v>
      </c>
      <c r="E43" s="22" t="s">
        <v>170</v>
      </c>
      <c r="F43" s="22" t="s">
        <v>243</v>
      </c>
      <c r="G43" s="18">
        <v>45175.605555555558</v>
      </c>
      <c r="H43" s="18">
        <v>45201.291666666664</v>
      </c>
      <c r="I43" s="20">
        <v>1008700</v>
      </c>
      <c r="J43" s="39" t="s">
        <v>289</v>
      </c>
      <c r="K43" s="20">
        <v>0</v>
      </c>
      <c r="L43" s="20">
        <v>0</v>
      </c>
      <c r="M43" s="20">
        <v>0</v>
      </c>
      <c r="N43" s="20"/>
      <c r="O43" s="20">
        <v>0</v>
      </c>
      <c r="P43" s="20">
        <v>0</v>
      </c>
      <c r="Q43" s="27"/>
      <c r="R43" s="36">
        <v>45230</v>
      </c>
    </row>
    <row r="44" spans="1:18" x14ac:dyDescent="0.3">
      <c r="A44" s="22">
        <v>830027158</v>
      </c>
      <c r="B44" s="18" t="s">
        <v>7</v>
      </c>
      <c r="C44" s="18" t="s">
        <v>126</v>
      </c>
      <c r="D44" s="22">
        <v>4008</v>
      </c>
      <c r="E44" s="22" t="s">
        <v>171</v>
      </c>
      <c r="F44" s="22" t="s">
        <v>244</v>
      </c>
      <c r="G44" s="18">
        <v>45175.611111111109</v>
      </c>
      <c r="H44" s="18">
        <v>45201.291666666664</v>
      </c>
      <c r="I44" s="20">
        <v>100000</v>
      </c>
      <c r="J44" s="39" t="s">
        <v>289</v>
      </c>
      <c r="K44" s="20">
        <v>0</v>
      </c>
      <c r="L44" s="20">
        <v>0</v>
      </c>
      <c r="M44" s="20">
        <v>0</v>
      </c>
      <c r="N44" s="20"/>
      <c r="O44" s="20">
        <v>0</v>
      </c>
      <c r="P44" s="20">
        <v>0</v>
      </c>
      <c r="Q44" s="27"/>
      <c r="R44" s="36">
        <v>45230</v>
      </c>
    </row>
    <row r="45" spans="1:18" x14ac:dyDescent="0.3">
      <c r="A45" s="22">
        <v>830027158</v>
      </c>
      <c r="B45" s="18" t="s">
        <v>7</v>
      </c>
      <c r="C45" s="18" t="s">
        <v>126</v>
      </c>
      <c r="D45" s="22">
        <v>4009</v>
      </c>
      <c r="E45" s="22" t="s">
        <v>172</v>
      </c>
      <c r="F45" s="22" t="s">
        <v>245</v>
      </c>
      <c r="G45" s="18">
        <v>45175.612500000003</v>
      </c>
      <c r="H45" s="18">
        <v>45201.291666666664</v>
      </c>
      <c r="I45" s="20">
        <v>150000</v>
      </c>
      <c r="J45" s="39" t="s">
        <v>289</v>
      </c>
      <c r="K45" s="20">
        <v>0</v>
      </c>
      <c r="L45" s="20">
        <v>0</v>
      </c>
      <c r="M45" s="20">
        <v>0</v>
      </c>
      <c r="N45" s="20"/>
      <c r="O45" s="20">
        <v>0</v>
      </c>
      <c r="P45" s="20">
        <v>0</v>
      </c>
      <c r="Q45" s="27"/>
      <c r="R45" s="36">
        <v>45230</v>
      </c>
    </row>
    <row r="46" spans="1:18" x14ac:dyDescent="0.3">
      <c r="A46" s="22">
        <v>830027158</v>
      </c>
      <c r="B46" s="18" t="s">
        <v>7</v>
      </c>
      <c r="C46" s="18" t="s">
        <v>125</v>
      </c>
      <c r="D46" s="22">
        <v>23654</v>
      </c>
      <c r="E46" s="22" t="s">
        <v>173</v>
      </c>
      <c r="F46" s="22" t="s">
        <v>246</v>
      </c>
      <c r="G46" s="18">
        <v>45181.700694444444</v>
      </c>
      <c r="H46" s="18">
        <v>45210.612460069446</v>
      </c>
      <c r="I46" s="20">
        <v>50000</v>
      </c>
      <c r="J46" s="39" t="s">
        <v>289</v>
      </c>
      <c r="K46" s="20">
        <v>0</v>
      </c>
      <c r="L46" s="20">
        <v>0</v>
      </c>
      <c r="M46" s="20">
        <v>0</v>
      </c>
      <c r="N46" s="20"/>
      <c r="O46" s="20">
        <v>0</v>
      </c>
      <c r="P46" s="20">
        <v>0</v>
      </c>
      <c r="Q46" s="27"/>
      <c r="R46" s="36">
        <v>45230</v>
      </c>
    </row>
    <row r="47" spans="1:18" x14ac:dyDescent="0.3">
      <c r="A47" s="22">
        <v>830027158</v>
      </c>
      <c r="B47" s="18" t="s">
        <v>7</v>
      </c>
      <c r="C47" s="18" t="s">
        <v>125</v>
      </c>
      <c r="D47" s="22">
        <v>23810</v>
      </c>
      <c r="E47" s="22" t="s">
        <v>174</v>
      </c>
      <c r="F47" s="22" t="s">
        <v>247</v>
      </c>
      <c r="G47" s="18">
        <v>45188.723611111112</v>
      </c>
      <c r="H47" s="18">
        <v>45231.291666666664</v>
      </c>
      <c r="I47" s="20">
        <v>426000</v>
      </c>
      <c r="J47" s="39" t="s">
        <v>289</v>
      </c>
      <c r="K47" s="20">
        <v>0</v>
      </c>
      <c r="L47" s="20">
        <v>0</v>
      </c>
      <c r="M47" s="20">
        <v>0</v>
      </c>
      <c r="N47" s="20"/>
      <c r="O47" s="20">
        <v>0</v>
      </c>
      <c r="P47" s="20">
        <v>0</v>
      </c>
      <c r="Q47" s="27"/>
      <c r="R47" s="36">
        <v>45230</v>
      </c>
    </row>
    <row r="48" spans="1:18" x14ac:dyDescent="0.3">
      <c r="A48" s="22">
        <v>830027158</v>
      </c>
      <c r="B48" s="18" t="s">
        <v>7</v>
      </c>
      <c r="C48" s="18" t="s">
        <v>125</v>
      </c>
      <c r="D48" s="22">
        <v>23895</v>
      </c>
      <c r="E48" s="22" t="s">
        <v>175</v>
      </c>
      <c r="F48" s="22" t="s">
        <v>248</v>
      </c>
      <c r="G48" s="18">
        <v>45191.748611111114</v>
      </c>
      <c r="H48" s="18">
        <v>45231.291666666664</v>
      </c>
      <c r="I48" s="20">
        <v>426000</v>
      </c>
      <c r="J48" s="39" t="s">
        <v>289</v>
      </c>
      <c r="K48" s="20">
        <v>0</v>
      </c>
      <c r="L48" s="20">
        <v>0</v>
      </c>
      <c r="M48" s="20">
        <v>0</v>
      </c>
      <c r="N48" s="20"/>
      <c r="O48" s="20">
        <v>0</v>
      </c>
      <c r="P48" s="20">
        <v>0</v>
      </c>
      <c r="Q48" s="27"/>
      <c r="R48" s="36">
        <v>45230</v>
      </c>
    </row>
    <row r="49" spans="1:18" x14ac:dyDescent="0.3">
      <c r="A49" s="22">
        <v>830027158</v>
      </c>
      <c r="B49" s="18" t="s">
        <v>7</v>
      </c>
      <c r="C49" s="18" t="s">
        <v>125</v>
      </c>
      <c r="D49" s="22">
        <v>23968</v>
      </c>
      <c r="E49" s="22" t="s">
        <v>176</v>
      </c>
      <c r="F49" s="22" t="s">
        <v>249</v>
      </c>
      <c r="G49" s="18">
        <v>45195.536805555559</v>
      </c>
      <c r="H49" s="18">
        <v>45231.291666666664</v>
      </c>
      <c r="I49" s="20">
        <v>50000</v>
      </c>
      <c r="J49" s="39" t="s">
        <v>289</v>
      </c>
      <c r="K49" s="20">
        <v>0</v>
      </c>
      <c r="L49" s="20">
        <v>0</v>
      </c>
      <c r="M49" s="20">
        <v>0</v>
      </c>
      <c r="N49" s="20"/>
      <c r="O49" s="20">
        <v>0</v>
      </c>
      <c r="P49" s="20">
        <v>0</v>
      </c>
      <c r="Q49" s="27"/>
      <c r="R49" s="36">
        <v>45230</v>
      </c>
    </row>
    <row r="50" spans="1:18" x14ac:dyDescent="0.3">
      <c r="A50" s="22">
        <v>830027158</v>
      </c>
      <c r="B50" s="18" t="s">
        <v>7</v>
      </c>
      <c r="C50" s="18" t="s">
        <v>125</v>
      </c>
      <c r="D50" s="22">
        <v>24046</v>
      </c>
      <c r="E50" s="22" t="s">
        <v>177</v>
      </c>
      <c r="F50" s="22" t="s">
        <v>250</v>
      </c>
      <c r="G50" s="18">
        <v>45197.699305555558</v>
      </c>
      <c r="H50" s="18">
        <v>45231.291666666664</v>
      </c>
      <c r="I50" s="20">
        <v>382300</v>
      </c>
      <c r="J50" s="39" t="s">
        <v>289</v>
      </c>
      <c r="K50" s="20">
        <v>0</v>
      </c>
      <c r="L50" s="20">
        <v>0</v>
      </c>
      <c r="M50" s="20">
        <v>0</v>
      </c>
      <c r="N50" s="20"/>
      <c r="O50" s="20">
        <v>0</v>
      </c>
      <c r="P50" s="20">
        <v>0</v>
      </c>
      <c r="Q50" s="27"/>
      <c r="R50" s="36">
        <v>45230</v>
      </c>
    </row>
    <row r="51" spans="1:18" x14ac:dyDescent="0.3">
      <c r="A51" s="22">
        <v>830027158</v>
      </c>
      <c r="B51" s="18" t="s">
        <v>7</v>
      </c>
      <c r="C51" s="18" t="s">
        <v>126</v>
      </c>
      <c r="D51" s="22">
        <v>4058</v>
      </c>
      <c r="E51" s="22" t="s">
        <v>178</v>
      </c>
      <c r="F51" s="22" t="s">
        <v>251</v>
      </c>
      <c r="G51" s="18">
        <v>45198.597916666666</v>
      </c>
      <c r="H51" s="18">
        <v>45210.603830208333</v>
      </c>
      <c r="I51" s="20">
        <v>6093500</v>
      </c>
      <c r="J51" s="39" t="s">
        <v>289</v>
      </c>
      <c r="K51" s="20">
        <v>0</v>
      </c>
      <c r="L51" s="20">
        <v>0</v>
      </c>
      <c r="M51" s="20">
        <v>0</v>
      </c>
      <c r="N51" s="20"/>
      <c r="O51" s="20">
        <v>0</v>
      </c>
      <c r="P51" s="20">
        <v>0</v>
      </c>
      <c r="Q51" s="27"/>
      <c r="R51" s="36">
        <v>45230</v>
      </c>
    </row>
    <row r="52" spans="1:18" x14ac:dyDescent="0.3">
      <c r="A52" s="22">
        <v>830027158</v>
      </c>
      <c r="B52" s="18" t="s">
        <v>7</v>
      </c>
      <c r="C52" s="18" t="s">
        <v>126</v>
      </c>
      <c r="D52" s="22">
        <v>4059</v>
      </c>
      <c r="E52" s="22" t="s">
        <v>179</v>
      </c>
      <c r="F52" s="22" t="s">
        <v>252</v>
      </c>
      <c r="G52" s="18">
        <v>45198.620833333334</v>
      </c>
      <c r="H52" s="18">
        <v>45210.44917190972</v>
      </c>
      <c r="I52" s="20">
        <v>300000</v>
      </c>
      <c r="J52" s="39" t="s">
        <v>289</v>
      </c>
      <c r="K52" s="20">
        <v>0</v>
      </c>
      <c r="L52" s="20">
        <v>0</v>
      </c>
      <c r="M52" s="20">
        <v>0</v>
      </c>
      <c r="N52" s="20"/>
      <c r="O52" s="20">
        <v>0</v>
      </c>
      <c r="P52" s="20">
        <v>0</v>
      </c>
      <c r="Q52" s="27"/>
      <c r="R52" s="36">
        <v>45230</v>
      </c>
    </row>
    <row r="53" spans="1:18" x14ac:dyDescent="0.3">
      <c r="A53" s="22">
        <v>830027158</v>
      </c>
      <c r="B53" s="18" t="s">
        <v>7</v>
      </c>
      <c r="C53" s="18" t="s">
        <v>126</v>
      </c>
      <c r="D53" s="22">
        <v>4060</v>
      </c>
      <c r="E53" s="22" t="s">
        <v>180</v>
      </c>
      <c r="F53" s="22" t="s">
        <v>253</v>
      </c>
      <c r="G53" s="18">
        <v>45198.62777777778</v>
      </c>
      <c r="H53" s="18">
        <v>45210.60413576389</v>
      </c>
      <c r="I53" s="20">
        <v>517500</v>
      </c>
      <c r="J53" s="39" t="s">
        <v>289</v>
      </c>
      <c r="K53" s="20">
        <v>0</v>
      </c>
      <c r="L53" s="20">
        <v>0</v>
      </c>
      <c r="M53" s="20">
        <v>0</v>
      </c>
      <c r="N53" s="20"/>
      <c r="O53" s="20">
        <v>0</v>
      </c>
      <c r="P53" s="20">
        <v>0</v>
      </c>
      <c r="Q53" s="27"/>
      <c r="R53" s="36">
        <v>45230</v>
      </c>
    </row>
    <row r="54" spans="1:18" x14ac:dyDescent="0.3">
      <c r="A54" s="22">
        <v>830027158</v>
      </c>
      <c r="B54" s="18" t="s">
        <v>7</v>
      </c>
      <c r="C54" s="18" t="s">
        <v>125</v>
      </c>
      <c r="D54" s="22">
        <v>24125</v>
      </c>
      <c r="E54" s="22" t="s">
        <v>181</v>
      </c>
      <c r="F54" s="22" t="s">
        <v>254</v>
      </c>
      <c r="G54" s="18">
        <v>45201.362500000003</v>
      </c>
      <c r="H54" s="18">
        <v>45231.291666666664</v>
      </c>
      <c r="I54" s="20">
        <v>426000</v>
      </c>
      <c r="J54" s="39" t="s">
        <v>289</v>
      </c>
      <c r="K54" s="20">
        <v>0</v>
      </c>
      <c r="L54" s="20">
        <v>0</v>
      </c>
      <c r="M54" s="20">
        <v>0</v>
      </c>
      <c r="N54" s="20"/>
      <c r="O54" s="20">
        <v>0</v>
      </c>
      <c r="P54" s="20">
        <v>0</v>
      </c>
      <c r="Q54" s="27"/>
      <c r="R54" s="36">
        <v>45230</v>
      </c>
    </row>
    <row r="55" spans="1:18" x14ac:dyDescent="0.3">
      <c r="A55" s="22">
        <v>830027158</v>
      </c>
      <c r="B55" s="18" t="s">
        <v>7</v>
      </c>
      <c r="C55" s="18" t="s">
        <v>126</v>
      </c>
      <c r="D55" s="22">
        <v>4066</v>
      </c>
      <c r="E55" s="22" t="s">
        <v>182</v>
      </c>
      <c r="F55" s="22" t="s">
        <v>255</v>
      </c>
      <c r="G55" s="18">
        <v>45203.492361111108</v>
      </c>
      <c r="H55" s="18">
        <v>45210.354733298613</v>
      </c>
      <c r="I55" s="20">
        <v>2888200</v>
      </c>
      <c r="J55" s="39" t="s">
        <v>289</v>
      </c>
      <c r="K55" s="20">
        <v>0</v>
      </c>
      <c r="L55" s="20">
        <v>0</v>
      </c>
      <c r="M55" s="20">
        <v>0</v>
      </c>
      <c r="N55" s="20"/>
      <c r="O55" s="20">
        <v>0</v>
      </c>
      <c r="P55" s="20">
        <v>0</v>
      </c>
      <c r="Q55" s="27"/>
      <c r="R55" s="36">
        <v>45230</v>
      </c>
    </row>
    <row r="56" spans="1:18" x14ac:dyDescent="0.3">
      <c r="A56" s="22">
        <v>830027158</v>
      </c>
      <c r="B56" s="18" t="s">
        <v>7</v>
      </c>
      <c r="C56" s="18" t="s">
        <v>125</v>
      </c>
      <c r="D56" s="22">
        <v>24163</v>
      </c>
      <c r="E56" s="22" t="s">
        <v>183</v>
      </c>
      <c r="F56" s="22" t="s">
        <v>256</v>
      </c>
      <c r="G56" s="18">
        <v>45203.532638888886</v>
      </c>
      <c r="H56" s="18">
        <v>45231.291666666664</v>
      </c>
      <c r="I56" s="20">
        <v>426000</v>
      </c>
      <c r="J56" s="39" t="s">
        <v>289</v>
      </c>
      <c r="K56" s="20">
        <v>0</v>
      </c>
      <c r="L56" s="20">
        <v>0</v>
      </c>
      <c r="M56" s="20">
        <v>0</v>
      </c>
      <c r="N56" s="20"/>
      <c r="O56" s="20">
        <v>0</v>
      </c>
      <c r="P56" s="20">
        <v>0</v>
      </c>
      <c r="Q56" s="27"/>
      <c r="R56" s="36">
        <v>45230</v>
      </c>
    </row>
    <row r="57" spans="1:18" x14ac:dyDescent="0.3">
      <c r="A57" s="22">
        <v>830027158</v>
      </c>
      <c r="B57" s="18" t="s">
        <v>7</v>
      </c>
      <c r="C57" s="18" t="s">
        <v>125</v>
      </c>
      <c r="D57" s="22">
        <v>24171</v>
      </c>
      <c r="E57" s="22" t="s">
        <v>184</v>
      </c>
      <c r="F57" s="22" t="s">
        <v>257</v>
      </c>
      <c r="G57" s="18">
        <v>45203.590277777781</v>
      </c>
      <c r="H57" s="18">
        <v>45231.291666666664</v>
      </c>
      <c r="I57" s="20">
        <v>350400</v>
      </c>
      <c r="J57" s="39" t="s">
        <v>289</v>
      </c>
      <c r="K57" s="20">
        <v>0</v>
      </c>
      <c r="L57" s="20">
        <v>0</v>
      </c>
      <c r="M57" s="20">
        <v>0</v>
      </c>
      <c r="N57" s="20"/>
      <c r="O57" s="20">
        <v>0</v>
      </c>
      <c r="P57" s="20">
        <v>0</v>
      </c>
      <c r="Q57" s="27"/>
      <c r="R57" s="36">
        <v>45230</v>
      </c>
    </row>
    <row r="58" spans="1:18" x14ac:dyDescent="0.3">
      <c r="A58" s="22">
        <v>830027158</v>
      </c>
      <c r="B58" s="18" t="s">
        <v>7</v>
      </c>
      <c r="C58" s="18" t="s">
        <v>125</v>
      </c>
      <c r="D58" s="22">
        <v>24172</v>
      </c>
      <c r="E58" s="22" t="s">
        <v>185</v>
      </c>
      <c r="F58" s="22" t="s">
        <v>258</v>
      </c>
      <c r="G58" s="18">
        <v>45203.6</v>
      </c>
      <c r="H58" s="18">
        <v>45231.291666666664</v>
      </c>
      <c r="I58" s="20">
        <v>50000</v>
      </c>
      <c r="J58" s="39" t="s">
        <v>289</v>
      </c>
      <c r="K58" s="20">
        <v>0</v>
      </c>
      <c r="L58" s="20">
        <v>0</v>
      </c>
      <c r="M58" s="20">
        <v>0</v>
      </c>
      <c r="N58" s="20"/>
      <c r="O58" s="20">
        <v>0</v>
      </c>
      <c r="P58" s="20">
        <v>0</v>
      </c>
      <c r="Q58" s="27"/>
      <c r="R58" s="36">
        <v>45230</v>
      </c>
    </row>
    <row r="59" spans="1:18" x14ac:dyDescent="0.3">
      <c r="A59" s="22">
        <v>830027158</v>
      </c>
      <c r="B59" s="18" t="s">
        <v>7</v>
      </c>
      <c r="C59" s="18" t="s">
        <v>125</v>
      </c>
      <c r="D59" s="22">
        <v>24232</v>
      </c>
      <c r="E59" s="22" t="s">
        <v>186</v>
      </c>
      <c r="F59" s="22" t="s">
        <v>259</v>
      </c>
      <c r="G59" s="18">
        <v>45209.370138888888</v>
      </c>
      <c r="H59" s="18">
        <v>45231.291666666664</v>
      </c>
      <c r="I59" s="20">
        <v>50000</v>
      </c>
      <c r="J59" s="39" t="s">
        <v>289</v>
      </c>
      <c r="K59" s="20">
        <v>0</v>
      </c>
      <c r="L59" s="20">
        <v>0</v>
      </c>
      <c r="M59" s="20">
        <v>0</v>
      </c>
      <c r="N59" s="20"/>
      <c r="O59" s="20">
        <v>0</v>
      </c>
      <c r="P59" s="20">
        <v>0</v>
      </c>
      <c r="Q59" s="27"/>
      <c r="R59" s="36">
        <v>45230</v>
      </c>
    </row>
    <row r="60" spans="1:18" x14ac:dyDescent="0.3">
      <c r="A60" s="22">
        <v>830027158</v>
      </c>
      <c r="B60" s="18" t="s">
        <v>7</v>
      </c>
      <c r="C60" s="18" t="s">
        <v>126</v>
      </c>
      <c r="D60" s="22">
        <v>4077</v>
      </c>
      <c r="E60" s="22" t="s">
        <v>187</v>
      </c>
      <c r="F60" s="22" t="s">
        <v>260</v>
      </c>
      <c r="G60" s="18">
        <v>45209.466666666667</v>
      </c>
      <c r="H60" s="18">
        <v>45231.291666666664</v>
      </c>
      <c r="I60" s="20">
        <v>50000</v>
      </c>
      <c r="J60" s="39" t="s">
        <v>289</v>
      </c>
      <c r="K60" s="20">
        <v>0</v>
      </c>
      <c r="L60" s="20">
        <v>0</v>
      </c>
      <c r="M60" s="20">
        <v>0</v>
      </c>
      <c r="N60" s="20"/>
      <c r="O60" s="20">
        <v>0</v>
      </c>
      <c r="P60" s="20">
        <v>0</v>
      </c>
      <c r="Q60" s="27"/>
      <c r="R60" s="36">
        <v>45230</v>
      </c>
    </row>
    <row r="61" spans="1:18" x14ac:dyDescent="0.3">
      <c r="A61" s="22">
        <v>830027158</v>
      </c>
      <c r="B61" s="18" t="s">
        <v>7</v>
      </c>
      <c r="C61" s="18" t="s">
        <v>126</v>
      </c>
      <c r="D61" s="22">
        <v>4078</v>
      </c>
      <c r="E61" s="22" t="s">
        <v>188</v>
      </c>
      <c r="F61" s="22" t="s">
        <v>261</v>
      </c>
      <c r="G61" s="18">
        <v>45209.467361111114</v>
      </c>
      <c r="H61" s="18">
        <v>45231.291666666664</v>
      </c>
      <c r="I61" s="20">
        <v>176400</v>
      </c>
      <c r="J61" s="39" t="s">
        <v>289</v>
      </c>
      <c r="K61" s="20">
        <v>0</v>
      </c>
      <c r="L61" s="20">
        <v>0</v>
      </c>
      <c r="M61" s="20">
        <v>0</v>
      </c>
      <c r="N61" s="20"/>
      <c r="O61" s="20">
        <v>0</v>
      </c>
      <c r="P61" s="20">
        <v>0</v>
      </c>
      <c r="Q61" s="27"/>
      <c r="R61" s="36">
        <v>45230</v>
      </c>
    </row>
    <row r="62" spans="1:18" x14ac:dyDescent="0.3">
      <c r="A62" s="22">
        <v>830027158</v>
      </c>
      <c r="B62" s="18" t="s">
        <v>7</v>
      </c>
      <c r="C62" s="18" t="s">
        <v>126</v>
      </c>
      <c r="D62" s="22">
        <v>4079</v>
      </c>
      <c r="E62" s="22" t="s">
        <v>189</v>
      </c>
      <c r="F62" s="22" t="s">
        <v>262</v>
      </c>
      <c r="G62" s="18">
        <v>45209.46875</v>
      </c>
      <c r="H62" s="18">
        <v>45231.291666666664</v>
      </c>
      <c r="I62" s="20">
        <v>2396100</v>
      </c>
      <c r="J62" s="39" t="s">
        <v>289</v>
      </c>
      <c r="K62" s="20">
        <v>0</v>
      </c>
      <c r="L62" s="20">
        <v>0</v>
      </c>
      <c r="M62" s="20">
        <v>0</v>
      </c>
      <c r="N62" s="20"/>
      <c r="O62" s="20">
        <v>0</v>
      </c>
      <c r="P62" s="20">
        <v>0</v>
      </c>
      <c r="Q62" s="27"/>
      <c r="R62" s="36">
        <v>45230</v>
      </c>
    </row>
    <row r="63" spans="1:18" x14ac:dyDescent="0.3">
      <c r="A63" s="22">
        <v>830027158</v>
      </c>
      <c r="B63" s="18" t="s">
        <v>7</v>
      </c>
      <c r="C63" s="18" t="s">
        <v>125</v>
      </c>
      <c r="D63" s="22">
        <v>24429</v>
      </c>
      <c r="E63" s="22" t="s">
        <v>190</v>
      </c>
      <c r="F63" s="22" t="s">
        <v>263</v>
      </c>
      <c r="G63" s="18">
        <v>45218.475694444445</v>
      </c>
      <c r="H63" s="18"/>
      <c r="I63" s="20">
        <v>50000</v>
      </c>
      <c r="J63" s="39" t="s">
        <v>288</v>
      </c>
      <c r="K63" s="20">
        <v>0</v>
      </c>
      <c r="L63" s="20">
        <v>0</v>
      </c>
      <c r="M63" s="20">
        <v>0</v>
      </c>
      <c r="N63" s="20"/>
      <c r="O63" s="20">
        <v>0</v>
      </c>
      <c r="P63" s="20">
        <v>0</v>
      </c>
      <c r="Q63" s="27"/>
      <c r="R63" s="36">
        <v>45230</v>
      </c>
    </row>
    <row r="64" spans="1:18" x14ac:dyDescent="0.3">
      <c r="A64" s="22">
        <v>830027158</v>
      </c>
      <c r="B64" s="18" t="s">
        <v>7</v>
      </c>
      <c r="C64" s="18" t="s">
        <v>125</v>
      </c>
      <c r="D64" s="22">
        <v>24554</v>
      </c>
      <c r="E64" s="22" t="s">
        <v>191</v>
      </c>
      <c r="F64" s="22" t="s">
        <v>264</v>
      </c>
      <c r="G64" s="18">
        <v>45220.754166666666</v>
      </c>
      <c r="H64" s="18"/>
      <c r="I64" s="20">
        <v>426000</v>
      </c>
      <c r="J64" s="39" t="s">
        <v>288</v>
      </c>
      <c r="K64" s="20">
        <v>0</v>
      </c>
      <c r="L64" s="20">
        <v>0</v>
      </c>
      <c r="M64" s="20">
        <v>0</v>
      </c>
      <c r="N64" s="20"/>
      <c r="O64" s="20">
        <v>0</v>
      </c>
      <c r="P64" s="20">
        <v>0</v>
      </c>
      <c r="Q64" s="27"/>
      <c r="R64" s="36">
        <v>45230</v>
      </c>
    </row>
    <row r="65" spans="1:18" x14ac:dyDescent="0.3">
      <c r="A65" s="22">
        <v>830027158</v>
      </c>
      <c r="B65" s="18" t="s">
        <v>7</v>
      </c>
      <c r="C65" s="18" t="s">
        <v>125</v>
      </c>
      <c r="D65" s="22">
        <v>24622</v>
      </c>
      <c r="E65" s="22" t="s">
        <v>192</v>
      </c>
      <c r="F65" s="22" t="s">
        <v>265</v>
      </c>
      <c r="G65" s="18">
        <v>45223.3</v>
      </c>
      <c r="H65" s="18"/>
      <c r="I65" s="20">
        <v>50000</v>
      </c>
      <c r="J65" s="39" t="s">
        <v>288</v>
      </c>
      <c r="K65" s="20">
        <v>0</v>
      </c>
      <c r="L65" s="20">
        <v>0</v>
      </c>
      <c r="M65" s="20">
        <v>0</v>
      </c>
      <c r="N65" s="20"/>
      <c r="O65" s="20">
        <v>0</v>
      </c>
      <c r="P65" s="20">
        <v>0</v>
      </c>
      <c r="Q65" s="27"/>
      <c r="R65" s="36">
        <v>45230</v>
      </c>
    </row>
    <row r="66" spans="1:18" x14ac:dyDescent="0.3">
      <c r="A66" s="22">
        <v>830027158</v>
      </c>
      <c r="B66" s="18" t="s">
        <v>7</v>
      </c>
      <c r="C66" s="18" t="s">
        <v>125</v>
      </c>
      <c r="D66" s="22">
        <v>24627</v>
      </c>
      <c r="E66" s="22" t="s">
        <v>193</v>
      </c>
      <c r="F66" s="22" t="s">
        <v>266</v>
      </c>
      <c r="G66" s="18">
        <v>45223.36041666667</v>
      </c>
      <c r="H66" s="18"/>
      <c r="I66" s="20">
        <v>50000</v>
      </c>
      <c r="J66" s="39" t="s">
        <v>288</v>
      </c>
      <c r="K66" s="20">
        <v>0</v>
      </c>
      <c r="L66" s="20">
        <v>0</v>
      </c>
      <c r="M66" s="20">
        <v>0</v>
      </c>
      <c r="N66" s="20"/>
      <c r="O66" s="20">
        <v>0</v>
      </c>
      <c r="P66" s="20">
        <v>0</v>
      </c>
      <c r="Q66" s="27"/>
      <c r="R66" s="36">
        <v>45230</v>
      </c>
    </row>
    <row r="67" spans="1:18" x14ac:dyDescent="0.3">
      <c r="A67" s="22">
        <v>830027158</v>
      </c>
      <c r="B67" s="18" t="s">
        <v>7</v>
      </c>
      <c r="C67" s="18" t="s">
        <v>126</v>
      </c>
      <c r="D67" s="22">
        <v>4089</v>
      </c>
      <c r="E67" s="22" t="s">
        <v>194</v>
      </c>
      <c r="F67" s="22" t="s">
        <v>267</v>
      </c>
      <c r="G67" s="18">
        <v>45223.622916666667</v>
      </c>
      <c r="H67" s="18">
        <v>45231.291666666664</v>
      </c>
      <c r="I67" s="20">
        <v>150000</v>
      </c>
      <c r="J67" s="39" t="s">
        <v>289</v>
      </c>
      <c r="K67" s="20">
        <v>0</v>
      </c>
      <c r="L67" s="20">
        <v>0</v>
      </c>
      <c r="M67" s="20">
        <v>0</v>
      </c>
      <c r="N67" s="20"/>
      <c r="O67" s="20">
        <v>0</v>
      </c>
      <c r="P67" s="20">
        <v>0</v>
      </c>
      <c r="Q67" s="27"/>
      <c r="R67" s="36">
        <v>45230</v>
      </c>
    </row>
    <row r="68" spans="1:18" x14ac:dyDescent="0.3">
      <c r="A68" s="22">
        <v>830027158</v>
      </c>
      <c r="B68" s="18" t="s">
        <v>7</v>
      </c>
      <c r="C68" s="18" t="s">
        <v>126</v>
      </c>
      <c r="D68" s="22">
        <v>4090</v>
      </c>
      <c r="E68" s="22" t="s">
        <v>195</v>
      </c>
      <c r="F68" s="22" t="s">
        <v>268</v>
      </c>
      <c r="G68" s="18">
        <v>45223.634027777778</v>
      </c>
      <c r="H68" s="18">
        <v>45231.291666666664</v>
      </c>
      <c r="I68" s="20">
        <v>2825800</v>
      </c>
      <c r="J68" s="39" t="s">
        <v>289</v>
      </c>
      <c r="K68" s="20">
        <v>0</v>
      </c>
      <c r="L68" s="20">
        <v>0</v>
      </c>
      <c r="M68" s="20">
        <v>0</v>
      </c>
      <c r="N68" s="20"/>
      <c r="O68" s="20">
        <v>0</v>
      </c>
      <c r="P68" s="20">
        <v>0</v>
      </c>
      <c r="Q68" s="27"/>
      <c r="R68" s="36">
        <v>45230</v>
      </c>
    </row>
    <row r="69" spans="1:18" x14ac:dyDescent="0.3">
      <c r="A69" s="22">
        <v>830027158</v>
      </c>
      <c r="B69" s="18" t="s">
        <v>7</v>
      </c>
      <c r="C69" s="18" t="s">
        <v>126</v>
      </c>
      <c r="D69" s="22">
        <v>4091</v>
      </c>
      <c r="E69" s="22" t="s">
        <v>196</v>
      </c>
      <c r="F69" s="22" t="s">
        <v>269</v>
      </c>
      <c r="G69" s="18">
        <v>45223.642361111109</v>
      </c>
      <c r="H69" s="18">
        <v>45231.291666666664</v>
      </c>
      <c r="I69" s="20">
        <v>726000</v>
      </c>
      <c r="J69" s="39" t="s">
        <v>289</v>
      </c>
      <c r="K69" s="20">
        <v>0</v>
      </c>
      <c r="L69" s="20">
        <v>0</v>
      </c>
      <c r="M69" s="20">
        <v>0</v>
      </c>
      <c r="N69" s="20"/>
      <c r="O69" s="20">
        <v>0</v>
      </c>
      <c r="P69" s="20">
        <v>0</v>
      </c>
      <c r="Q69" s="27"/>
      <c r="R69" s="36">
        <v>45230</v>
      </c>
    </row>
    <row r="70" spans="1:18" x14ac:dyDescent="0.3">
      <c r="A70" s="22">
        <v>830027158</v>
      </c>
      <c r="B70" s="18" t="s">
        <v>7</v>
      </c>
      <c r="C70" s="18" t="s">
        <v>125</v>
      </c>
      <c r="D70" s="22">
        <v>24752</v>
      </c>
      <c r="E70" s="22" t="s">
        <v>197</v>
      </c>
      <c r="F70" s="22" t="s">
        <v>270</v>
      </c>
      <c r="G70" s="18">
        <v>45225.686805555553</v>
      </c>
      <c r="H70" s="18"/>
      <c r="I70" s="20">
        <v>50000</v>
      </c>
      <c r="J70" s="39" t="s">
        <v>288</v>
      </c>
      <c r="K70" s="20">
        <v>0</v>
      </c>
      <c r="L70" s="20">
        <v>0</v>
      </c>
      <c r="M70" s="20">
        <v>0</v>
      </c>
      <c r="N70" s="20"/>
      <c r="O70" s="20">
        <v>0</v>
      </c>
      <c r="P70" s="20">
        <v>0</v>
      </c>
      <c r="Q70" s="27"/>
      <c r="R70" s="36">
        <v>45230</v>
      </c>
    </row>
    <row r="71" spans="1:18" x14ac:dyDescent="0.3">
      <c r="A71" s="22">
        <v>830027158</v>
      </c>
      <c r="B71" s="18" t="s">
        <v>7</v>
      </c>
      <c r="C71" s="18" t="s">
        <v>125</v>
      </c>
      <c r="D71" s="22">
        <v>24753</v>
      </c>
      <c r="E71" s="22" t="s">
        <v>198</v>
      </c>
      <c r="F71" s="22" t="s">
        <v>271</v>
      </c>
      <c r="G71" s="18">
        <v>45225.710416666669</v>
      </c>
      <c r="H71" s="18"/>
      <c r="I71" s="20">
        <v>50000</v>
      </c>
      <c r="J71" s="39" t="s">
        <v>288</v>
      </c>
      <c r="K71" s="20">
        <v>0</v>
      </c>
      <c r="L71" s="20">
        <v>0</v>
      </c>
      <c r="M71" s="20">
        <v>0</v>
      </c>
      <c r="N71" s="20"/>
      <c r="O71" s="20">
        <v>0</v>
      </c>
      <c r="P71" s="20">
        <v>0</v>
      </c>
      <c r="Q71" s="27"/>
      <c r="R71" s="36">
        <v>45230</v>
      </c>
    </row>
    <row r="72" spans="1:18" x14ac:dyDescent="0.3">
      <c r="A72" s="22">
        <v>830027158</v>
      </c>
      <c r="B72" s="18" t="s">
        <v>7</v>
      </c>
      <c r="C72" s="18" t="s">
        <v>125</v>
      </c>
      <c r="D72" s="22">
        <v>24862</v>
      </c>
      <c r="E72" s="22" t="s">
        <v>199</v>
      </c>
      <c r="F72" s="22" t="s">
        <v>272</v>
      </c>
      <c r="G72" s="18">
        <v>45227.663888888892</v>
      </c>
      <c r="H72" s="18"/>
      <c r="I72" s="20">
        <v>50000</v>
      </c>
      <c r="J72" s="39" t="s">
        <v>288</v>
      </c>
      <c r="K72" s="20">
        <v>0</v>
      </c>
      <c r="L72" s="20">
        <v>0</v>
      </c>
      <c r="M72" s="20">
        <v>0</v>
      </c>
      <c r="N72" s="20"/>
      <c r="O72" s="20">
        <v>0</v>
      </c>
      <c r="P72" s="20">
        <v>0</v>
      </c>
      <c r="Q72" s="27"/>
      <c r="R72" s="36">
        <v>45230</v>
      </c>
    </row>
    <row r="73" spans="1:18" x14ac:dyDescent="0.3">
      <c r="A73" s="22">
        <v>830027158</v>
      </c>
      <c r="B73" s="18" t="s">
        <v>7</v>
      </c>
      <c r="C73" s="18" t="s">
        <v>125</v>
      </c>
      <c r="D73" s="22">
        <v>24936</v>
      </c>
      <c r="E73" s="22" t="s">
        <v>200</v>
      </c>
      <c r="F73" s="22" t="s">
        <v>273</v>
      </c>
      <c r="G73" s="18">
        <v>45230.334027777775</v>
      </c>
      <c r="H73" s="18"/>
      <c r="I73" s="20">
        <v>50000</v>
      </c>
      <c r="J73" s="39" t="s">
        <v>288</v>
      </c>
      <c r="K73" s="20">
        <v>0</v>
      </c>
      <c r="L73" s="20">
        <v>0</v>
      </c>
      <c r="M73" s="20">
        <v>0</v>
      </c>
      <c r="N73" s="20"/>
      <c r="O73" s="20">
        <v>0</v>
      </c>
      <c r="P73" s="20">
        <v>0</v>
      </c>
      <c r="Q73" s="27"/>
      <c r="R73" s="36">
        <v>45230</v>
      </c>
    </row>
    <row r="74" spans="1:18" x14ac:dyDescent="0.3">
      <c r="A74" s="22">
        <v>830027158</v>
      </c>
      <c r="B74" s="18" t="s">
        <v>7</v>
      </c>
      <c r="C74" s="18" t="s">
        <v>126</v>
      </c>
      <c r="D74" s="22">
        <v>4112</v>
      </c>
      <c r="E74" s="22" t="s">
        <v>201</v>
      </c>
      <c r="F74" s="22" t="s">
        <v>274</v>
      </c>
      <c r="G74" s="18">
        <v>45230.388888888891</v>
      </c>
      <c r="H74" s="18">
        <v>45240.632536342593</v>
      </c>
      <c r="I74" s="20">
        <v>2372100</v>
      </c>
      <c r="J74" s="39" t="s">
        <v>289</v>
      </c>
      <c r="K74" s="20">
        <v>0</v>
      </c>
      <c r="L74" s="20">
        <v>0</v>
      </c>
      <c r="M74" s="20">
        <v>0</v>
      </c>
      <c r="N74" s="20"/>
      <c r="O74" s="20">
        <v>0</v>
      </c>
      <c r="P74" s="20">
        <v>0</v>
      </c>
      <c r="Q74" s="27"/>
      <c r="R74" s="36">
        <v>45230</v>
      </c>
    </row>
    <row r="81" spans="10:10" x14ac:dyDescent="0.3">
      <c r="J81" s="88">
        <f>I1-M1</f>
        <v>43858100</v>
      </c>
    </row>
    <row r="83" spans="10:10" x14ac:dyDescent="0.3">
      <c r="J83" s="88"/>
    </row>
    <row r="86" spans="10:10" x14ac:dyDescent="0.3">
      <c r="J86" s="88"/>
    </row>
  </sheetData>
  <autoFilter ref="A2:R74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L24" sqref="L24"/>
    </sheetView>
  </sheetViews>
  <sheetFormatPr baseColWidth="10" defaultRowHeight="12.5" x14ac:dyDescent="0.25"/>
  <cols>
    <col min="1" max="1" width="1" style="44" customWidth="1"/>
    <col min="2" max="2" width="10.90625" style="44"/>
    <col min="3" max="3" width="17.54296875" style="44" customWidth="1"/>
    <col min="4" max="4" width="11.54296875" style="44" customWidth="1"/>
    <col min="5" max="8" width="10.90625" style="44"/>
    <col min="9" max="9" width="22.54296875" style="44" customWidth="1"/>
    <col min="10" max="10" width="14" style="44" customWidth="1"/>
    <col min="11" max="11" width="1.7265625" style="44" customWidth="1"/>
    <col min="12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297</v>
      </c>
      <c r="E2" s="48"/>
      <c r="F2" s="48"/>
      <c r="G2" s="48"/>
      <c r="H2" s="48"/>
      <c r="I2" s="49"/>
      <c r="J2" s="50" t="s">
        <v>298</v>
      </c>
    </row>
    <row r="3" spans="2:10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299</v>
      </c>
      <c r="E4" s="48"/>
      <c r="F4" s="48"/>
      <c r="G4" s="48"/>
      <c r="H4" s="48"/>
      <c r="I4" s="49"/>
      <c r="J4" s="50" t="s">
        <v>300</v>
      </c>
    </row>
    <row r="5" spans="2:10" ht="13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13.5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x14ac:dyDescent="0.25">
      <c r="B7" s="63"/>
      <c r="J7" s="64"/>
    </row>
    <row r="8" spans="2:10" ht="13" x14ac:dyDescent="0.3">
      <c r="B8" s="63"/>
      <c r="C8" s="65" t="s">
        <v>319</v>
      </c>
      <c r="E8" s="66"/>
      <c r="J8" s="64"/>
    </row>
    <row r="9" spans="2:10" x14ac:dyDescent="0.25">
      <c r="B9" s="63"/>
      <c r="J9" s="64"/>
    </row>
    <row r="10" spans="2:10" ht="13" x14ac:dyDescent="0.3">
      <c r="B10" s="63"/>
      <c r="C10" s="65" t="s">
        <v>320</v>
      </c>
      <c r="J10" s="64"/>
    </row>
    <row r="11" spans="2:10" ht="13" x14ac:dyDescent="0.3">
      <c r="B11" s="63"/>
      <c r="C11" s="65" t="s">
        <v>321</v>
      </c>
      <c r="J11" s="64"/>
    </row>
    <row r="12" spans="2:10" x14ac:dyDescent="0.25">
      <c r="B12" s="63"/>
      <c r="J12" s="64"/>
    </row>
    <row r="13" spans="2:10" x14ac:dyDescent="0.25">
      <c r="B13" s="63"/>
      <c r="C13" s="44" t="s">
        <v>336</v>
      </c>
      <c r="J13" s="64"/>
    </row>
    <row r="14" spans="2:10" x14ac:dyDescent="0.25">
      <c r="B14" s="63"/>
      <c r="C14" s="67"/>
      <c r="J14" s="64"/>
    </row>
    <row r="15" spans="2:10" ht="13" x14ac:dyDescent="0.3">
      <c r="B15" s="63"/>
      <c r="C15" s="44" t="s">
        <v>301</v>
      </c>
      <c r="D15" s="66"/>
      <c r="H15" s="68" t="s">
        <v>302</v>
      </c>
      <c r="I15" s="68" t="s">
        <v>303</v>
      </c>
      <c r="J15" s="64"/>
    </row>
    <row r="16" spans="2:10" ht="13" x14ac:dyDescent="0.3">
      <c r="B16" s="63"/>
      <c r="C16" s="65" t="s">
        <v>304</v>
      </c>
      <c r="D16" s="65"/>
      <c r="E16" s="65"/>
      <c r="F16" s="65"/>
      <c r="H16" s="69">
        <v>72</v>
      </c>
      <c r="I16" s="87">
        <v>43958100</v>
      </c>
      <c r="J16" s="64"/>
    </row>
    <row r="17" spans="2:14" x14ac:dyDescent="0.25">
      <c r="B17" s="63"/>
      <c r="C17" s="44" t="s">
        <v>305</v>
      </c>
      <c r="H17" s="70">
        <v>0</v>
      </c>
      <c r="I17" s="71">
        <v>0</v>
      </c>
      <c r="J17" s="64"/>
    </row>
    <row r="18" spans="2:14" x14ac:dyDescent="0.25">
      <c r="B18" s="63"/>
      <c r="C18" s="44" t="s">
        <v>306</v>
      </c>
      <c r="H18" s="70">
        <v>1</v>
      </c>
      <c r="I18" s="71">
        <v>382300</v>
      </c>
      <c r="J18" s="64"/>
    </row>
    <row r="19" spans="2:14" x14ac:dyDescent="0.25">
      <c r="B19" s="63"/>
      <c r="C19" s="44" t="s">
        <v>307</v>
      </c>
      <c r="H19" s="70">
        <v>8</v>
      </c>
      <c r="I19" s="72">
        <v>776000</v>
      </c>
      <c r="J19" s="64"/>
    </row>
    <row r="20" spans="2:14" x14ac:dyDescent="0.25">
      <c r="B20" s="63"/>
      <c r="C20" s="44" t="s">
        <v>308</v>
      </c>
      <c r="H20" s="70">
        <v>0</v>
      </c>
      <c r="I20" s="71">
        <v>0</v>
      </c>
      <c r="J20" s="64"/>
    </row>
    <row r="21" spans="2:14" ht="13" thickBot="1" x14ac:dyDescent="0.3">
      <c r="B21" s="63"/>
      <c r="C21" s="44" t="s">
        <v>309</v>
      </c>
      <c r="H21" s="73">
        <v>2</v>
      </c>
      <c r="I21" s="74">
        <v>100000</v>
      </c>
      <c r="J21" s="64"/>
    </row>
    <row r="22" spans="2:14" ht="13" x14ac:dyDescent="0.3">
      <c r="B22" s="63"/>
      <c r="C22" s="65" t="s">
        <v>310</v>
      </c>
      <c r="D22" s="65"/>
      <c r="E22" s="65"/>
      <c r="F22" s="65"/>
      <c r="H22" s="69">
        <f>H17+H18+H19+H20+H21</f>
        <v>11</v>
      </c>
      <c r="I22" s="75">
        <f>I17+I18+I19+I20+I21</f>
        <v>1258300</v>
      </c>
      <c r="J22" s="64"/>
    </row>
    <row r="23" spans="2:14" x14ac:dyDescent="0.25">
      <c r="B23" s="63"/>
      <c r="C23" s="44" t="s">
        <v>311</v>
      </c>
      <c r="H23" s="70">
        <v>28</v>
      </c>
      <c r="I23" s="71">
        <v>13201900</v>
      </c>
      <c r="J23" s="64"/>
    </row>
    <row r="24" spans="2:14" ht="13" thickBot="1" x14ac:dyDescent="0.3">
      <c r="B24" s="63"/>
      <c r="C24" s="44" t="s">
        <v>289</v>
      </c>
      <c r="H24" s="73">
        <v>33</v>
      </c>
      <c r="I24" s="74">
        <v>29497900</v>
      </c>
      <c r="J24" s="64"/>
    </row>
    <row r="25" spans="2:14" ht="13" x14ac:dyDescent="0.3">
      <c r="B25" s="63"/>
      <c r="C25" s="65" t="s">
        <v>312</v>
      </c>
      <c r="D25" s="65"/>
      <c r="E25" s="65"/>
      <c r="F25" s="65"/>
      <c r="H25" s="69">
        <f>H23+H24</f>
        <v>61</v>
      </c>
      <c r="I25" s="75">
        <f>I23+I24</f>
        <v>42699800</v>
      </c>
      <c r="J25" s="64"/>
    </row>
    <row r="26" spans="2:14" ht="13.5" thickBot="1" x14ac:dyDescent="0.35">
      <c r="B26" s="63"/>
      <c r="C26" s="44" t="s">
        <v>313</v>
      </c>
      <c r="D26" s="65"/>
      <c r="E26" s="65"/>
      <c r="F26" s="65"/>
      <c r="H26" s="73">
        <v>0</v>
      </c>
      <c r="I26" s="74">
        <v>0</v>
      </c>
      <c r="J26" s="64"/>
    </row>
    <row r="27" spans="2:14" ht="13" x14ac:dyDescent="0.3">
      <c r="B27" s="63"/>
      <c r="C27" s="65" t="s">
        <v>314</v>
      </c>
      <c r="D27" s="65"/>
      <c r="E27" s="65"/>
      <c r="F27" s="65"/>
      <c r="H27" s="70">
        <f>H26</f>
        <v>0</v>
      </c>
      <c r="I27" s="71">
        <f>I26</f>
        <v>0</v>
      </c>
      <c r="J27" s="64"/>
    </row>
    <row r="28" spans="2:14" ht="13" x14ac:dyDescent="0.3">
      <c r="B28" s="63"/>
      <c r="C28" s="65"/>
      <c r="D28" s="65"/>
      <c r="E28" s="65"/>
      <c r="F28" s="65"/>
      <c r="H28" s="76"/>
      <c r="I28" s="75"/>
      <c r="J28" s="64"/>
    </row>
    <row r="29" spans="2:14" ht="13.5" thickBot="1" x14ac:dyDescent="0.35">
      <c r="B29" s="63"/>
      <c r="C29" s="65" t="s">
        <v>315</v>
      </c>
      <c r="D29" s="65"/>
      <c r="H29" s="77">
        <f>H22+H25+H27</f>
        <v>72</v>
      </c>
      <c r="I29" s="78">
        <f>I22+I25+I27</f>
        <v>43958100</v>
      </c>
      <c r="J29" s="64"/>
    </row>
    <row r="30" spans="2:14" ht="13.5" thickTop="1" x14ac:dyDescent="0.3">
      <c r="B30" s="63"/>
      <c r="C30" s="65"/>
      <c r="D30" s="65"/>
      <c r="H30" s="79"/>
      <c r="I30" s="71"/>
      <c r="J30" s="64"/>
    </row>
    <row r="31" spans="2:14" x14ac:dyDescent="0.25">
      <c r="B31" s="63"/>
      <c r="G31" s="79"/>
      <c r="H31" s="79"/>
      <c r="I31" s="79"/>
      <c r="J31" s="64"/>
      <c r="N31" s="44" t="s">
        <v>316</v>
      </c>
    </row>
    <row r="32" spans="2:14" x14ac:dyDescent="0.25">
      <c r="B32" s="63"/>
      <c r="G32" s="79"/>
      <c r="H32" s="79"/>
      <c r="I32" s="79"/>
      <c r="J32" s="64"/>
    </row>
    <row r="33" spans="2:10" x14ac:dyDescent="0.25">
      <c r="B33" s="63"/>
      <c r="G33" s="79"/>
      <c r="H33" s="79"/>
      <c r="I33" s="79"/>
      <c r="J33" s="64"/>
    </row>
    <row r="34" spans="2:10" ht="13.5" thickBot="1" x14ac:dyDescent="0.35">
      <c r="B34" s="63"/>
      <c r="C34" s="80" t="s">
        <v>322</v>
      </c>
      <c r="D34" s="81"/>
      <c r="G34" s="80" t="s">
        <v>317</v>
      </c>
      <c r="H34" s="81"/>
      <c r="I34" s="79"/>
      <c r="J34" s="64"/>
    </row>
    <row r="35" spans="2:10" ht="4.5" customHeight="1" x14ac:dyDescent="0.25">
      <c r="B35" s="63"/>
      <c r="C35" s="79"/>
      <c r="D35" s="79"/>
      <c r="G35" s="79"/>
      <c r="H35" s="79"/>
      <c r="I35" s="79"/>
      <c r="J35" s="64"/>
    </row>
    <row r="36" spans="2:10" ht="13" x14ac:dyDescent="0.3">
      <c r="B36" s="63"/>
      <c r="C36" s="65" t="s">
        <v>323</v>
      </c>
      <c r="G36" s="82" t="s">
        <v>318</v>
      </c>
      <c r="H36" s="79"/>
      <c r="I36" s="79"/>
      <c r="J36" s="64"/>
    </row>
    <row r="37" spans="2:10" ht="18.75" customHeight="1" thickBot="1" x14ac:dyDescent="0.3">
      <c r="B37" s="83"/>
      <c r="C37" s="84" t="s">
        <v>7</v>
      </c>
      <c r="D37" s="85"/>
      <c r="E37" s="85"/>
      <c r="F37" s="85"/>
      <c r="G37" s="81"/>
      <c r="H37" s="81"/>
      <c r="I37" s="81"/>
      <c r="J37" s="86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G13" sqref="G13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324</v>
      </c>
      <c r="E2" s="48"/>
      <c r="F2" s="48"/>
      <c r="G2" s="48"/>
      <c r="H2" s="48"/>
      <c r="I2" s="49"/>
      <c r="J2" s="50" t="s">
        <v>325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326</v>
      </c>
    </row>
    <row r="5" spans="2:10 16102:16105" ht="13" x14ac:dyDescent="0.25">
      <c r="B5" s="51"/>
      <c r="C5" s="52"/>
      <c r="D5" s="89" t="s">
        <v>327</v>
      </c>
      <c r="E5" s="90"/>
      <c r="F5" s="90"/>
      <c r="G5" s="90"/>
      <c r="H5" s="90"/>
      <c r="I5" s="91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328</v>
      </c>
      <c r="WUJ6" s="44" t="s">
        <v>329</v>
      </c>
      <c r="WUK6" s="92">
        <f ca="1">+TODAY()</f>
        <v>45246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330</v>
      </c>
      <c r="D9" s="92"/>
      <c r="E9" s="66"/>
      <c r="J9" s="64"/>
    </row>
    <row r="10" spans="2:10 16102:16105" ht="13" x14ac:dyDescent="0.3">
      <c r="B10" s="63"/>
      <c r="C10" s="65"/>
      <c r="J10" s="64"/>
    </row>
    <row r="11" spans="2:10 16102:16105" ht="13" x14ac:dyDescent="0.3">
      <c r="B11" s="63"/>
      <c r="C11" s="65" t="s">
        <v>320</v>
      </c>
      <c r="J11" s="64"/>
    </row>
    <row r="12" spans="2:10 16102:16105" ht="13" x14ac:dyDescent="0.3">
      <c r="B12" s="63"/>
      <c r="C12" s="65" t="s">
        <v>321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331</v>
      </c>
      <c r="J14" s="64"/>
    </row>
    <row r="15" spans="2:10 16102:16105" x14ac:dyDescent="0.25">
      <c r="B15" s="63"/>
      <c r="C15" s="67"/>
      <c r="J15" s="64"/>
    </row>
    <row r="16" spans="2:10 16102:16105" ht="13" x14ac:dyDescent="0.3">
      <c r="B16" s="63"/>
      <c r="C16" s="93" t="s">
        <v>332</v>
      </c>
      <c r="D16" s="66"/>
      <c r="H16" s="68" t="s">
        <v>302</v>
      </c>
      <c r="I16" s="68" t="s">
        <v>303</v>
      </c>
      <c r="J16" s="64"/>
    </row>
    <row r="17" spans="2:10" ht="13" x14ac:dyDescent="0.3">
      <c r="B17" s="63"/>
      <c r="C17" s="65" t="s">
        <v>304</v>
      </c>
      <c r="D17" s="65"/>
      <c r="E17" s="65"/>
      <c r="F17" s="65"/>
      <c r="H17" s="94">
        <v>11</v>
      </c>
      <c r="I17" s="95">
        <v>1258300</v>
      </c>
      <c r="J17" s="64"/>
    </row>
    <row r="18" spans="2:10" x14ac:dyDescent="0.25">
      <c r="B18" s="63"/>
      <c r="C18" s="44" t="s">
        <v>305</v>
      </c>
      <c r="H18" s="96">
        <v>0</v>
      </c>
      <c r="I18" s="97">
        <v>0</v>
      </c>
      <c r="J18" s="64"/>
    </row>
    <row r="19" spans="2:10" x14ac:dyDescent="0.25">
      <c r="B19" s="63"/>
      <c r="C19" s="44" t="s">
        <v>306</v>
      </c>
      <c r="H19" s="96">
        <v>1</v>
      </c>
      <c r="I19" s="97">
        <v>382300</v>
      </c>
      <c r="J19" s="64"/>
    </row>
    <row r="20" spans="2:10" x14ac:dyDescent="0.25">
      <c r="B20" s="63"/>
      <c r="C20" s="44" t="s">
        <v>307</v>
      </c>
      <c r="H20" s="96">
        <v>8</v>
      </c>
      <c r="I20" s="97">
        <v>776000</v>
      </c>
      <c r="J20" s="64"/>
    </row>
    <row r="21" spans="2:10" x14ac:dyDescent="0.25">
      <c r="B21" s="63"/>
      <c r="C21" s="44" t="s">
        <v>308</v>
      </c>
      <c r="H21" s="96">
        <v>0</v>
      </c>
      <c r="I21" s="97">
        <v>0</v>
      </c>
      <c r="J21" s="64"/>
    </row>
    <row r="22" spans="2:10" x14ac:dyDescent="0.25">
      <c r="B22" s="63"/>
      <c r="C22" s="44" t="s">
        <v>333</v>
      </c>
      <c r="H22" s="98">
        <v>2</v>
      </c>
      <c r="I22" s="99">
        <v>100000</v>
      </c>
      <c r="J22" s="64"/>
    </row>
    <row r="23" spans="2:10" ht="13" x14ac:dyDescent="0.3">
      <c r="B23" s="63"/>
      <c r="C23" s="65" t="s">
        <v>334</v>
      </c>
      <c r="D23" s="65"/>
      <c r="E23" s="65"/>
      <c r="F23" s="65"/>
      <c r="H23" s="96">
        <f>SUM(H18:H22)</f>
        <v>11</v>
      </c>
      <c r="I23" s="95">
        <f>(I18+I19+I20+I21+I22)</f>
        <v>1258300</v>
      </c>
      <c r="J23" s="64"/>
    </row>
    <row r="24" spans="2:10" ht="13.5" thickBot="1" x14ac:dyDescent="0.35">
      <c r="B24" s="63"/>
      <c r="C24" s="65"/>
      <c r="D24" s="65"/>
      <c r="H24" s="100"/>
      <c r="I24" s="101"/>
      <c r="J24" s="64"/>
    </row>
    <row r="25" spans="2:10" ht="15" thickTop="1" x14ac:dyDescent="0.35">
      <c r="B25" s="63"/>
      <c r="C25" s="65"/>
      <c r="D25" s="65"/>
      <c r="F25" s="102"/>
      <c r="H25" s="79"/>
      <c r="I25" s="71"/>
      <c r="J25" s="64"/>
    </row>
    <row r="26" spans="2:10" ht="13" x14ac:dyDescent="0.3">
      <c r="B26" s="63"/>
      <c r="C26" s="65"/>
      <c r="D26" s="65"/>
      <c r="H26" s="79"/>
      <c r="I26" s="71"/>
      <c r="J26" s="64"/>
    </row>
    <row r="27" spans="2:10" ht="13" x14ac:dyDescent="0.3">
      <c r="B27" s="63"/>
      <c r="C27" s="65"/>
      <c r="D27" s="65"/>
      <c r="H27" s="79"/>
      <c r="I27" s="71"/>
      <c r="J27" s="64"/>
    </row>
    <row r="28" spans="2:10" x14ac:dyDescent="0.25">
      <c r="B28" s="63"/>
      <c r="G28" s="79"/>
      <c r="H28" s="79"/>
      <c r="I28" s="79"/>
      <c r="J28" s="64"/>
    </row>
    <row r="29" spans="2:10" ht="13.5" thickBot="1" x14ac:dyDescent="0.35">
      <c r="B29" s="63"/>
      <c r="C29" s="80" t="s">
        <v>322</v>
      </c>
      <c r="D29" s="81"/>
      <c r="G29" s="80" t="s">
        <v>317</v>
      </c>
      <c r="H29" s="81"/>
      <c r="I29" s="79"/>
      <c r="J29" s="64"/>
    </row>
    <row r="30" spans="2:10" ht="13" x14ac:dyDescent="0.3">
      <c r="B30" s="63"/>
      <c r="C30" s="82" t="s">
        <v>7</v>
      </c>
      <c r="D30" s="79"/>
      <c r="G30" s="82" t="s">
        <v>335</v>
      </c>
      <c r="H30" s="79"/>
      <c r="I30" s="79"/>
      <c r="J30" s="64"/>
    </row>
    <row r="31" spans="2:10" ht="18.75" customHeight="1" thickBot="1" x14ac:dyDescent="0.3">
      <c r="B31" s="83"/>
      <c r="C31" s="85"/>
      <c r="D31" s="85"/>
      <c r="E31" s="85"/>
      <c r="F31" s="85"/>
      <c r="G31" s="81"/>
      <c r="H31" s="81"/>
      <c r="I31" s="81"/>
      <c r="J31" s="86"/>
    </row>
  </sheetData>
  <mergeCells count="1">
    <mergeCell ref="D5:I5"/>
  </mergeCells>
  <pageMargins left="0.7" right="0.7" top="0.75" bottom="0.75" header="0.3" footer="0.3"/>
  <pageSetup scale="92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2023-11-16T22:07:23Z</cp:lastPrinted>
  <dcterms:created xsi:type="dcterms:W3CDTF">2022-09-20T21:32:21Z</dcterms:created>
  <dcterms:modified xsi:type="dcterms:W3CDTF">2023-11-16T22:15:41Z</dcterms:modified>
</cp:coreProperties>
</file>