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valenciaz\Desktop\NIT 890308493 FUNDACION IDEAL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FACTURA'!$A$2:$W$39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" i="2" l="1"/>
  <c r="R1" i="2"/>
  <c r="Q1" i="2" l="1"/>
  <c r="M1" i="2"/>
  <c r="P1" i="2"/>
  <c r="O1" i="2"/>
  <c r="J1" i="2" l="1"/>
  <c r="I1" i="2"/>
  <c r="I29" i="3" l="1"/>
  <c r="H29" i="3"/>
  <c r="I27" i="3"/>
  <c r="H27" i="3"/>
  <c r="I24" i="3"/>
  <c r="H24" i="3"/>
  <c r="H31" i="3" l="1"/>
  <c r="I31" i="3"/>
  <c r="S39" i="1"/>
</calcChain>
</file>

<file path=xl/sharedStrings.xml><?xml version="1.0" encoding="utf-8"?>
<sst xmlns="http://schemas.openxmlformats.org/spreadsheetml/2006/main" count="366" uniqueCount="155">
  <si>
    <t>CUENTA</t>
  </si>
  <si>
    <t>ENTIDAD</t>
  </si>
  <si>
    <t>PRE FIJO</t>
  </si>
  <si>
    <t>FACTURA</t>
  </si>
  <si>
    <t>FEC_DCTO</t>
  </si>
  <si>
    <t>FEC_VCTO</t>
  </si>
  <si>
    <t>CORRIENE</t>
  </si>
  <si>
    <t>001-030 DIAS</t>
  </si>
  <si>
    <t>031-060 DIAS</t>
  </si>
  <si>
    <t>061-090 DIAS</t>
  </si>
  <si>
    <t>091-120 DIAS</t>
  </si>
  <si>
    <t>121-150 DIAS</t>
  </si>
  <si>
    <t>151-180 DIAS</t>
  </si>
  <si>
    <t>181-210 DIAS</t>
  </si>
  <si>
    <t>211-240 DIAS</t>
  </si>
  <si>
    <t>241-270 DIAS</t>
  </si>
  <si>
    <t>271-300 DIAS</t>
  </si>
  <si>
    <t>+DE 300 DIAS</t>
  </si>
  <si>
    <t>TOTAL</t>
  </si>
  <si>
    <t>COMFENALCO</t>
  </si>
  <si>
    <t>AC</t>
  </si>
  <si>
    <t>SC</t>
  </si>
  <si>
    <t>NIT Prestador</t>
  </si>
  <si>
    <t>Nombre Prestador</t>
  </si>
  <si>
    <t>Alfa Factura</t>
  </si>
  <si>
    <t>Numero Factura</t>
  </si>
  <si>
    <t>Alfa+Fac</t>
  </si>
  <si>
    <t>Llave</t>
  </si>
  <si>
    <t>Fecha Factura IPS</t>
  </si>
  <si>
    <t>Fecha Radicado EPS</t>
  </si>
  <si>
    <t>Valor Total Bruto</t>
  </si>
  <si>
    <t>Valor Saldo IPS</t>
  </si>
  <si>
    <t>ESTADO EPS NOVIEMBRE 22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</si>
  <si>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</si>
  <si>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</si>
  <si>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</si>
  <si>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</si>
  <si>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</si>
  <si>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</si>
  <si>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</si>
  <si>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</si>
  <si>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</si>
  <si>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</si>
  <si>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</si>
  <si>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</si>
  <si>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</si>
  <si>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</si>
  <si>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</si>
  <si>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</si>
  <si>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</si>
  <si>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</si>
  <si>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</si>
  <si>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</si>
  <si>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</si>
  <si>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</si>
  <si>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</si>
  <si>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</si>
  <si>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</si>
  <si>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</si>
  <si>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</si>
  <si>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SANTIAGO DE CALI , NOVIEMBRE 22 DE 2023</t>
  </si>
  <si>
    <t>Con Corte al dia :31/10/2023</t>
  </si>
  <si>
    <t>A continuacion me permito remitir nuestra respuesta al estado de cartera presentado en la fecha: 21/11/2023</t>
  </si>
  <si>
    <t>FUNDACION IDEAL PARA LA REH. INTEGRAL LUIS H CALON</t>
  </si>
  <si>
    <t>AC107544</t>
  </si>
  <si>
    <t>AC107627</t>
  </si>
  <si>
    <t>AC107934</t>
  </si>
  <si>
    <t>AC108073</t>
  </si>
  <si>
    <t>SC110375</t>
  </si>
  <si>
    <t>SC110377</t>
  </si>
  <si>
    <t>SC110533</t>
  </si>
  <si>
    <t>SC110535</t>
  </si>
  <si>
    <t>SC110536</t>
  </si>
  <si>
    <t>SC111018</t>
  </si>
  <si>
    <t>SC111030</t>
  </si>
  <si>
    <t>SC111137</t>
  </si>
  <si>
    <t>SC111138</t>
  </si>
  <si>
    <t>SC111141</t>
  </si>
  <si>
    <t>SC111177</t>
  </si>
  <si>
    <t>SC111178</t>
  </si>
  <si>
    <t>SC111179</t>
  </si>
  <si>
    <t>SC111180</t>
  </si>
  <si>
    <t>SC111181</t>
  </si>
  <si>
    <t>SC111196</t>
  </si>
  <si>
    <t>SC111480</t>
  </si>
  <si>
    <t>SC111483</t>
  </si>
  <si>
    <t>SC111496</t>
  </si>
  <si>
    <t>SC111548</t>
  </si>
  <si>
    <t>SC111551</t>
  </si>
  <si>
    <t>SC111571</t>
  </si>
  <si>
    <t>SC111818</t>
  </si>
  <si>
    <t>SC111819</t>
  </si>
  <si>
    <t>SC111901</t>
  </si>
  <si>
    <t>SC111902</t>
  </si>
  <si>
    <t>SC111903</t>
  </si>
  <si>
    <t>SC112216</t>
  </si>
  <si>
    <t>SC112217</t>
  </si>
  <si>
    <t>SC112259</t>
  </si>
  <si>
    <t>SC112330</t>
  </si>
  <si>
    <t>SC112331</t>
  </si>
  <si>
    <t>SC112332</t>
  </si>
  <si>
    <t>890308493_AC107544</t>
  </si>
  <si>
    <t>890308493_AC107627</t>
  </si>
  <si>
    <t>890308493_AC107934</t>
  </si>
  <si>
    <t>890308493_AC108073</t>
  </si>
  <si>
    <t>890308493_SC110375</t>
  </si>
  <si>
    <t>890308493_SC110377</t>
  </si>
  <si>
    <t>890308493_SC110533</t>
  </si>
  <si>
    <t>890308493_SC110535</t>
  </si>
  <si>
    <t>890308493_SC110536</t>
  </si>
  <si>
    <t>890308493_SC111018</t>
  </si>
  <si>
    <t>890308493_SC111030</t>
  </si>
  <si>
    <t>890308493_SC111137</t>
  </si>
  <si>
    <t>890308493_SC111138</t>
  </si>
  <si>
    <t>890308493_SC111141</t>
  </si>
  <si>
    <t>890308493_SC111177</t>
  </si>
  <si>
    <t>890308493_SC111178</t>
  </si>
  <si>
    <t>890308493_SC111179</t>
  </si>
  <si>
    <t>890308493_SC111180</t>
  </si>
  <si>
    <t>890308493_SC111181</t>
  </si>
  <si>
    <t>890308493_SC111196</t>
  </si>
  <si>
    <t>890308493_SC111480</t>
  </si>
  <si>
    <t>890308493_SC111483</t>
  </si>
  <si>
    <t>890308493_SC111496</t>
  </si>
  <si>
    <t>890308493_SC111548</t>
  </si>
  <si>
    <t>890308493_SC111551</t>
  </si>
  <si>
    <t>890308493_SC111571</t>
  </si>
  <si>
    <t>890308493_SC111818</t>
  </si>
  <si>
    <t>890308493_SC111819</t>
  </si>
  <si>
    <t>890308493_SC111901</t>
  </si>
  <si>
    <t>890308493_SC111902</t>
  </si>
  <si>
    <t>890308493_SC111903</t>
  </si>
  <si>
    <t>890308493_SC112216</t>
  </si>
  <si>
    <t>890308493_SC112217</t>
  </si>
  <si>
    <t>890308493_SC112259</t>
  </si>
  <si>
    <t>890308493_SC112330</t>
  </si>
  <si>
    <t>890308493_SC112331</t>
  </si>
  <si>
    <t>890308493_SC112332</t>
  </si>
  <si>
    <t>Señores : FUNDACION IDEAL PARA LA REH. INTEGRAL LUIS H CALON</t>
  </si>
  <si>
    <t>NIT: 890308493</t>
  </si>
  <si>
    <t>Finalizada</t>
  </si>
  <si>
    <t>Para auditoria de pertinencia</t>
  </si>
  <si>
    <t>Para respuesta prestador</t>
  </si>
  <si>
    <t>Valor Radicado</t>
  </si>
  <si>
    <t>Valor Glosa Pendiente</t>
  </si>
  <si>
    <t>Valor Pagar</t>
  </si>
  <si>
    <t>Objeción</t>
  </si>
  <si>
    <t>FACTURA PENDIENTE EN PROGRAMACION DE PAGO</t>
  </si>
  <si>
    <t>FACTURA CANCELADA</t>
  </si>
  <si>
    <t>FACTURA CANCELADA PARCIALMENTE - FACTURA PENDIENTE EN PROGRAMACION DE PAGO</t>
  </si>
  <si>
    <t>FACTURA PENDIENTE EN PROGRAMACION DE PAGO - GLOSA CERRADA POR EXTEMPORANEIDAD</t>
  </si>
  <si>
    <t>FACTURA PENDIENTE EN PROGRAMACION DE PAGO - GLOSA PENDIENTE POR CONCILIAR</t>
  </si>
  <si>
    <t>se glosa la auto. 122300017067 por que solo autoriza PAÑAL DESECHABLE TALLA L BOLSA X 30 CONTENT MEDICAL L TECNOSUR S.A. 20125491 y ustedes están facturan TERAPIA OCUPACIONAL INTEGRAL ESPECIALIZADA EN NEUROREHABILITACION</t>
  </si>
  <si>
    <t>FACTURA-GLOSA CERRADA POR EXTEMORANEIDAD</t>
  </si>
  <si>
    <t>Cartera - Fundación Ideal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</si>
</sst>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  <numFmt numFmtId="169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3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0" fontId="5" fillId="0" borderId="0" xfId="3" applyFont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1" fontId="4" fillId="0" borderId="0" xfId="3" applyNumberFormat="1" applyFont="1" applyAlignment="1">
      <alignment horizontal="center"/>
    </xf>
    <xf numFmtId="167" fontId="4" fillId="0" borderId="0" xfId="3" applyNumberFormat="1" applyFont="1" applyAlignment="1">
      <alignment horizontal="right"/>
    </xf>
    <xf numFmtId="168" fontId="4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7" fontId="4" fillId="0" borderId="9" xfId="3" applyNumberFormat="1" applyFont="1" applyBorder="1" applyAlignment="1">
      <alignment horizontal="right"/>
    </xf>
    <xf numFmtId="167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3" xfId="3" applyNumberFormat="1" applyFont="1" applyBorder="1" applyAlignment="1">
      <alignment horizontal="center"/>
    </xf>
    <xf numFmtId="167" fontId="5" fillId="0" borderId="13" xfId="3" applyNumberFormat="1" applyFont="1" applyBorder="1" applyAlignment="1">
      <alignment horizontal="right"/>
    </xf>
    <xf numFmtId="167" fontId="4" fillId="0" borderId="0" xfId="3" applyNumberFormat="1" applyFont="1"/>
    <xf numFmtId="167" fontId="4" fillId="0" borderId="9" xfId="3" applyNumberFormat="1" applyFont="1" applyBorder="1"/>
    <xf numFmtId="167" fontId="5" fillId="0" borderId="9" xfId="3" applyNumberFormat="1" applyFont="1" applyBorder="1"/>
    <xf numFmtId="167" fontId="5" fillId="0" borderId="0" xfId="3" applyNumberFormat="1" applyFont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169" fontId="0" fillId="0" borderId="0" xfId="1" applyNumberFormat="1" applyFont="1"/>
    <xf numFmtId="169" fontId="1" fillId="0" borderId="1" xfId="1" applyNumberFormat="1" applyFont="1" applyBorder="1" applyAlignment="1">
      <alignment horizontal="center" vertical="center" wrapText="1"/>
    </xf>
    <xf numFmtId="169" fontId="0" fillId="0" borderId="1" xfId="1" applyNumberFormat="1" applyFont="1" applyBorder="1"/>
    <xf numFmtId="0" fontId="1" fillId="0" borderId="0" xfId="0" applyFont="1"/>
    <xf numFmtId="169" fontId="1" fillId="0" borderId="0" xfId="1" applyNumberFormat="1" applyFont="1"/>
    <xf numFmtId="14" fontId="1" fillId="0" borderId="0" xfId="0" applyNumberFormat="1" applyFont="1"/>
    <xf numFmtId="169" fontId="6" fillId="0" borderId="1" xfId="1" applyNumberFormat="1" applyFont="1" applyBorder="1" applyAlignment="1">
      <alignment horizontal="center" vertical="center" wrapText="1"/>
    </xf>
    <xf numFmtId="169" fontId="6" fillId="4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8" fontId="5" fillId="0" borderId="0" xfId="3" applyNumberFormat="1" applyFont="1" applyAlignment="1">
      <alignment horizontal="right"/>
    </xf>
    <xf numFmtId="169" fontId="1" fillId="2" borderId="1" xfId="1" applyNumberFormat="1" applyFont="1" applyFill="1" applyBorder="1" applyAlignment="1">
      <alignment horizontal="center" vertical="center" wrapText="1"/>
    </xf>
    <xf numFmtId="14" fontId="1" fillId="2" borderId="1" xfId="2" applyNumberFormat="1" applyFont="1" applyFill="1" applyBorder="1" applyAlignment="1">
      <alignment horizontal="center" vertical="center" wrapText="1"/>
    </xf>
    <xf numFmtId="169" fontId="1" fillId="0" borderId="0" xfId="0" applyNumberFormat="1" applyFont="1"/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S39"/>
  <sheetViews>
    <sheetView topLeftCell="C16" workbookViewId="0">
      <selection activeCell="E2" sqref="E2:E38"/>
    </sheetView>
  </sheetViews>
  <sheetFormatPr baseColWidth="10" defaultRowHeight="15" x14ac:dyDescent="0.25"/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 x14ac:dyDescent="0.25">
      <c r="A2" s="2">
        <v>13102001</v>
      </c>
      <c r="B2" s="2" t="s">
        <v>19</v>
      </c>
      <c r="C2" s="3" t="s">
        <v>20</v>
      </c>
      <c r="D2" s="2">
        <v>107544</v>
      </c>
      <c r="E2" s="2">
        <v>20230726</v>
      </c>
      <c r="F2" s="2">
        <v>20230825</v>
      </c>
      <c r="G2" s="2">
        <v>0</v>
      </c>
      <c r="H2" s="2">
        <v>0</v>
      </c>
      <c r="I2" s="2">
        <v>0</v>
      </c>
      <c r="J2" s="4">
        <v>352362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4">
        <v>352362</v>
      </c>
    </row>
    <row r="3" spans="1:19" x14ac:dyDescent="0.25">
      <c r="A3" s="2">
        <v>13102001</v>
      </c>
      <c r="B3" s="2" t="s">
        <v>19</v>
      </c>
      <c r="C3" s="3" t="s">
        <v>20</v>
      </c>
      <c r="D3" s="2">
        <v>107627</v>
      </c>
      <c r="E3" s="2">
        <v>20230809</v>
      </c>
      <c r="F3" s="2">
        <v>20230908</v>
      </c>
      <c r="G3" s="2">
        <v>0</v>
      </c>
      <c r="H3" s="2">
        <v>0</v>
      </c>
      <c r="I3" s="4">
        <v>392278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4">
        <v>392278</v>
      </c>
    </row>
    <row r="4" spans="1:19" x14ac:dyDescent="0.25">
      <c r="A4" s="2">
        <v>13102001</v>
      </c>
      <c r="B4" s="2" t="s">
        <v>19</v>
      </c>
      <c r="C4" s="3" t="s">
        <v>20</v>
      </c>
      <c r="D4" s="2">
        <v>107934</v>
      </c>
      <c r="E4" s="2">
        <v>20230928</v>
      </c>
      <c r="F4" s="2">
        <v>20231028</v>
      </c>
      <c r="G4" s="2">
        <v>0</v>
      </c>
      <c r="H4" s="4">
        <v>1058549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4">
        <v>1058549</v>
      </c>
    </row>
    <row r="5" spans="1:19" x14ac:dyDescent="0.25">
      <c r="A5" s="2">
        <v>13102001</v>
      </c>
      <c r="B5" s="2" t="s">
        <v>19</v>
      </c>
      <c r="C5" s="3" t="s">
        <v>20</v>
      </c>
      <c r="D5" s="2">
        <v>108073</v>
      </c>
      <c r="E5" s="2">
        <v>20231028</v>
      </c>
      <c r="F5" s="2">
        <v>20231127</v>
      </c>
      <c r="G5" s="4">
        <v>2639009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4">
        <v>2639009</v>
      </c>
    </row>
    <row r="6" spans="1:19" x14ac:dyDescent="0.25">
      <c r="A6" s="2">
        <v>13102001</v>
      </c>
      <c r="B6" s="2" t="s">
        <v>19</v>
      </c>
      <c r="C6" s="3" t="s">
        <v>21</v>
      </c>
      <c r="D6" s="2">
        <v>110375</v>
      </c>
      <c r="E6" s="2">
        <v>20230527</v>
      </c>
      <c r="F6" s="2">
        <v>20230626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4">
        <v>1792288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4">
        <v>1792288</v>
      </c>
    </row>
    <row r="7" spans="1:19" x14ac:dyDescent="0.25">
      <c r="A7" s="2">
        <v>13102001</v>
      </c>
      <c r="B7" s="2" t="s">
        <v>19</v>
      </c>
      <c r="C7" s="3" t="s">
        <v>21</v>
      </c>
      <c r="D7" s="2">
        <v>110377</v>
      </c>
      <c r="E7" s="2">
        <v>20230527</v>
      </c>
      <c r="F7" s="2">
        <v>20230626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4">
        <v>1057870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4">
        <v>1057870</v>
      </c>
    </row>
    <row r="8" spans="1:19" x14ac:dyDescent="0.25">
      <c r="A8" s="2">
        <v>13102001</v>
      </c>
      <c r="B8" s="2" t="s">
        <v>19</v>
      </c>
      <c r="C8" s="3" t="s">
        <v>21</v>
      </c>
      <c r="D8" s="2">
        <v>110533</v>
      </c>
      <c r="E8" s="2">
        <v>20230531</v>
      </c>
      <c r="F8" s="2">
        <v>20230630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4">
        <v>2828475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4">
        <v>2828475</v>
      </c>
    </row>
    <row r="9" spans="1:19" x14ac:dyDescent="0.25">
      <c r="A9" s="2">
        <v>13102001</v>
      </c>
      <c r="B9" s="2" t="s">
        <v>19</v>
      </c>
      <c r="C9" s="3" t="s">
        <v>21</v>
      </c>
      <c r="D9" s="2">
        <v>110535</v>
      </c>
      <c r="E9" s="2">
        <v>20230531</v>
      </c>
      <c r="F9" s="2">
        <v>20230630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4">
        <v>1508520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4">
        <v>1508520</v>
      </c>
    </row>
    <row r="10" spans="1:19" x14ac:dyDescent="0.25">
      <c r="A10" s="2">
        <v>13102001</v>
      </c>
      <c r="B10" s="2" t="s">
        <v>19</v>
      </c>
      <c r="C10" s="3" t="s">
        <v>21</v>
      </c>
      <c r="D10" s="2">
        <v>110536</v>
      </c>
      <c r="E10" s="2">
        <v>20230531</v>
      </c>
      <c r="F10" s="2">
        <v>20230630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4">
        <v>114317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4">
        <v>114317</v>
      </c>
    </row>
    <row r="11" spans="1:19" x14ac:dyDescent="0.25">
      <c r="A11" s="2">
        <v>13102001</v>
      </c>
      <c r="B11" s="2" t="s">
        <v>19</v>
      </c>
      <c r="C11" s="3" t="s">
        <v>21</v>
      </c>
      <c r="D11" s="2">
        <v>111018</v>
      </c>
      <c r="E11" s="2">
        <v>20230727</v>
      </c>
      <c r="F11" s="2">
        <v>20230826</v>
      </c>
      <c r="G11" s="2">
        <v>0</v>
      </c>
      <c r="H11" s="2">
        <v>0</v>
      </c>
      <c r="I11" s="2">
        <v>0</v>
      </c>
      <c r="J11" s="4">
        <v>264216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4">
        <v>264216</v>
      </c>
    </row>
    <row r="12" spans="1:19" x14ac:dyDescent="0.25">
      <c r="A12" s="2">
        <v>13102001</v>
      </c>
      <c r="B12" s="2" t="s">
        <v>19</v>
      </c>
      <c r="C12" s="3" t="s">
        <v>21</v>
      </c>
      <c r="D12" s="2">
        <v>111030</v>
      </c>
      <c r="E12" s="2">
        <v>20230727</v>
      </c>
      <c r="F12" s="2">
        <v>20230826</v>
      </c>
      <c r="G12" s="2">
        <v>0</v>
      </c>
      <c r="H12" s="2">
        <v>0</v>
      </c>
      <c r="I12" s="2">
        <v>0</v>
      </c>
      <c r="J12" s="4">
        <v>2128005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4">
        <v>2128005</v>
      </c>
    </row>
    <row r="13" spans="1:19" x14ac:dyDescent="0.25">
      <c r="A13" s="2">
        <v>13102001</v>
      </c>
      <c r="B13" s="2" t="s">
        <v>19</v>
      </c>
      <c r="C13" s="3" t="s">
        <v>21</v>
      </c>
      <c r="D13" s="2">
        <v>111137</v>
      </c>
      <c r="E13" s="2">
        <v>20230731</v>
      </c>
      <c r="F13" s="2">
        <v>20230830</v>
      </c>
      <c r="G13" s="2">
        <v>0</v>
      </c>
      <c r="H13" s="2">
        <v>0</v>
      </c>
      <c r="I13" s="2">
        <v>0</v>
      </c>
      <c r="J13" s="4">
        <v>1508520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4">
        <v>1508520</v>
      </c>
    </row>
    <row r="14" spans="1:19" x14ac:dyDescent="0.25">
      <c r="A14" s="2">
        <v>13102001</v>
      </c>
      <c r="B14" s="2" t="s">
        <v>19</v>
      </c>
      <c r="C14" s="3" t="s">
        <v>21</v>
      </c>
      <c r="D14" s="2">
        <v>111138</v>
      </c>
      <c r="E14" s="2">
        <v>20230731</v>
      </c>
      <c r="F14" s="2">
        <v>20230830</v>
      </c>
      <c r="G14" s="2">
        <v>0</v>
      </c>
      <c r="H14" s="2">
        <v>0</v>
      </c>
      <c r="I14" s="2">
        <v>0</v>
      </c>
      <c r="J14" s="4">
        <v>3771300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4">
        <v>3771300</v>
      </c>
    </row>
    <row r="15" spans="1:19" x14ac:dyDescent="0.25">
      <c r="A15" s="2">
        <v>13102001</v>
      </c>
      <c r="B15" s="2" t="s">
        <v>19</v>
      </c>
      <c r="C15" s="3" t="s">
        <v>21</v>
      </c>
      <c r="D15" s="2">
        <v>111141</v>
      </c>
      <c r="E15" s="2">
        <v>20230801</v>
      </c>
      <c r="F15" s="2">
        <v>20230831</v>
      </c>
      <c r="G15" s="2">
        <v>0</v>
      </c>
      <c r="H15" s="2">
        <v>0</v>
      </c>
      <c r="I15" s="4">
        <v>867399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4">
        <v>867399</v>
      </c>
    </row>
    <row r="16" spans="1:19" x14ac:dyDescent="0.25">
      <c r="A16" s="2">
        <v>13102001</v>
      </c>
      <c r="B16" s="2" t="s">
        <v>19</v>
      </c>
      <c r="C16" s="3" t="s">
        <v>21</v>
      </c>
      <c r="D16" s="2">
        <v>111177</v>
      </c>
      <c r="E16" s="2">
        <v>20230808</v>
      </c>
      <c r="F16" s="2">
        <v>20230907</v>
      </c>
      <c r="G16" s="2">
        <v>0</v>
      </c>
      <c r="H16" s="2">
        <v>0</v>
      </c>
      <c r="I16" s="4">
        <v>115060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4">
        <v>115060</v>
      </c>
    </row>
    <row r="17" spans="1:19" x14ac:dyDescent="0.25">
      <c r="A17" s="2">
        <v>13102001</v>
      </c>
      <c r="B17" s="2" t="s">
        <v>19</v>
      </c>
      <c r="C17" s="3" t="s">
        <v>21</v>
      </c>
      <c r="D17" s="2">
        <v>111178</v>
      </c>
      <c r="E17" s="2">
        <v>20230808</v>
      </c>
      <c r="F17" s="2">
        <v>20230907</v>
      </c>
      <c r="G17" s="2">
        <v>0</v>
      </c>
      <c r="H17" s="2">
        <v>0</v>
      </c>
      <c r="I17" s="4">
        <v>357620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4">
        <v>357620</v>
      </c>
    </row>
    <row r="18" spans="1:19" x14ac:dyDescent="0.25">
      <c r="A18" s="2">
        <v>13102001</v>
      </c>
      <c r="B18" s="2" t="s">
        <v>19</v>
      </c>
      <c r="C18" s="3" t="s">
        <v>21</v>
      </c>
      <c r="D18" s="2">
        <v>111179</v>
      </c>
      <c r="E18" s="2">
        <v>20230808</v>
      </c>
      <c r="F18" s="2">
        <v>20230907</v>
      </c>
      <c r="G18" s="2">
        <v>0</v>
      </c>
      <c r="H18" s="2">
        <v>0</v>
      </c>
      <c r="I18" s="4">
        <v>1055964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4">
        <v>1055964</v>
      </c>
    </row>
    <row r="19" spans="1:19" x14ac:dyDescent="0.25">
      <c r="A19" s="2">
        <v>13102001</v>
      </c>
      <c r="B19" s="2" t="s">
        <v>19</v>
      </c>
      <c r="C19" s="3" t="s">
        <v>21</v>
      </c>
      <c r="D19" s="2">
        <v>111180</v>
      </c>
      <c r="E19" s="2">
        <v>20230808</v>
      </c>
      <c r="F19" s="2">
        <v>20230907</v>
      </c>
      <c r="G19" s="2">
        <v>0</v>
      </c>
      <c r="H19" s="2">
        <v>0</v>
      </c>
      <c r="I19" s="4">
        <v>4487847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4">
        <v>4487847</v>
      </c>
    </row>
    <row r="20" spans="1:19" x14ac:dyDescent="0.25">
      <c r="A20" s="2">
        <v>13102001</v>
      </c>
      <c r="B20" s="2" t="s">
        <v>19</v>
      </c>
      <c r="C20" s="3" t="s">
        <v>21</v>
      </c>
      <c r="D20" s="2">
        <v>111181</v>
      </c>
      <c r="E20" s="2">
        <v>20230808</v>
      </c>
      <c r="F20" s="2">
        <v>20230907</v>
      </c>
      <c r="G20" s="2">
        <v>0</v>
      </c>
      <c r="H20" s="2">
        <v>0</v>
      </c>
      <c r="I20" s="4">
        <v>1139862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4">
        <v>1139862</v>
      </c>
    </row>
    <row r="21" spans="1:19" x14ac:dyDescent="0.25">
      <c r="A21" s="2">
        <v>13102001</v>
      </c>
      <c r="B21" s="2" t="s">
        <v>19</v>
      </c>
      <c r="C21" s="3" t="s">
        <v>21</v>
      </c>
      <c r="D21" s="2">
        <v>111196</v>
      </c>
      <c r="E21" s="2">
        <v>20230809</v>
      </c>
      <c r="F21" s="2">
        <v>20230908</v>
      </c>
      <c r="G21" s="2">
        <v>0</v>
      </c>
      <c r="H21" s="2">
        <v>0</v>
      </c>
      <c r="I21" s="4">
        <v>1578545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4">
        <v>1578545</v>
      </c>
    </row>
    <row r="22" spans="1:19" x14ac:dyDescent="0.25">
      <c r="A22" s="2">
        <v>13102001</v>
      </c>
      <c r="B22" s="2" t="s">
        <v>19</v>
      </c>
      <c r="C22" s="3" t="s">
        <v>21</v>
      </c>
      <c r="D22" s="2">
        <v>111480</v>
      </c>
      <c r="E22" s="2">
        <v>20230829</v>
      </c>
      <c r="F22" s="2">
        <v>20230928</v>
      </c>
      <c r="G22" s="2">
        <v>0</v>
      </c>
      <c r="H22" s="2">
        <v>0</v>
      </c>
      <c r="I22" s="4">
        <v>2836287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4">
        <v>2836287</v>
      </c>
    </row>
    <row r="23" spans="1:19" x14ac:dyDescent="0.25">
      <c r="A23" s="2">
        <v>13102001</v>
      </c>
      <c r="B23" s="2" t="s">
        <v>19</v>
      </c>
      <c r="C23" s="3" t="s">
        <v>21</v>
      </c>
      <c r="D23" s="2">
        <v>111483</v>
      </c>
      <c r="E23" s="2">
        <v>20230829</v>
      </c>
      <c r="F23" s="2">
        <v>20230928</v>
      </c>
      <c r="G23" s="2">
        <v>0</v>
      </c>
      <c r="H23" s="2">
        <v>0</v>
      </c>
      <c r="I23" s="4">
        <v>1787918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4">
        <v>1787918</v>
      </c>
    </row>
    <row r="24" spans="1:19" x14ac:dyDescent="0.25">
      <c r="A24" s="2">
        <v>13102001</v>
      </c>
      <c r="B24" s="2" t="s">
        <v>19</v>
      </c>
      <c r="C24" s="3" t="s">
        <v>21</v>
      </c>
      <c r="D24" s="2">
        <v>111496</v>
      </c>
      <c r="E24" s="2">
        <v>20230830</v>
      </c>
      <c r="F24" s="2">
        <v>20230929</v>
      </c>
      <c r="G24" s="2">
        <v>0</v>
      </c>
      <c r="H24" s="2">
        <v>0</v>
      </c>
      <c r="I24" s="4">
        <v>56910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4">
        <v>56910</v>
      </c>
    </row>
    <row r="25" spans="1:19" x14ac:dyDescent="0.25">
      <c r="A25" s="2">
        <v>13102001</v>
      </c>
      <c r="B25" s="2" t="s">
        <v>19</v>
      </c>
      <c r="C25" s="3" t="s">
        <v>21</v>
      </c>
      <c r="D25" s="2">
        <v>111548</v>
      </c>
      <c r="E25" s="2">
        <v>20230831</v>
      </c>
      <c r="F25" s="2">
        <v>20230930</v>
      </c>
      <c r="G25" s="2">
        <v>0</v>
      </c>
      <c r="H25" s="2">
        <v>0</v>
      </c>
      <c r="I25" s="4">
        <v>452556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4">
        <v>452556</v>
      </c>
    </row>
    <row r="26" spans="1:19" x14ac:dyDescent="0.25">
      <c r="A26" s="2">
        <v>13102001</v>
      </c>
      <c r="B26" s="2" t="s">
        <v>19</v>
      </c>
      <c r="C26" s="3" t="s">
        <v>21</v>
      </c>
      <c r="D26" s="2">
        <v>111551</v>
      </c>
      <c r="E26" s="2">
        <v>20230831</v>
      </c>
      <c r="F26" s="2">
        <v>20230930</v>
      </c>
      <c r="G26" s="2">
        <v>0</v>
      </c>
      <c r="H26" s="2">
        <v>0</v>
      </c>
      <c r="I26" s="4">
        <v>706961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4">
        <v>706961</v>
      </c>
    </row>
    <row r="27" spans="1:19" x14ac:dyDescent="0.25">
      <c r="A27" s="2">
        <v>13102001</v>
      </c>
      <c r="B27" s="2" t="s">
        <v>19</v>
      </c>
      <c r="C27" s="3" t="s">
        <v>21</v>
      </c>
      <c r="D27" s="2">
        <v>111571</v>
      </c>
      <c r="E27" s="2">
        <v>20230904</v>
      </c>
      <c r="F27" s="2">
        <v>20231004</v>
      </c>
      <c r="G27" s="2">
        <v>0</v>
      </c>
      <c r="H27" s="4">
        <v>2898062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4">
        <v>2898062</v>
      </c>
    </row>
    <row r="28" spans="1:19" x14ac:dyDescent="0.25">
      <c r="A28" s="2">
        <v>13102001</v>
      </c>
      <c r="B28" s="2" t="s">
        <v>19</v>
      </c>
      <c r="C28" s="3" t="s">
        <v>21</v>
      </c>
      <c r="D28" s="2">
        <v>111818</v>
      </c>
      <c r="E28" s="2">
        <v>20230927</v>
      </c>
      <c r="F28" s="2">
        <v>20231027</v>
      </c>
      <c r="G28" s="2">
        <v>0</v>
      </c>
      <c r="H28" s="4">
        <v>1935714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4">
        <v>1935714</v>
      </c>
    </row>
    <row r="29" spans="1:19" x14ac:dyDescent="0.25">
      <c r="A29" s="2">
        <v>13102001</v>
      </c>
      <c r="B29" s="2" t="s">
        <v>19</v>
      </c>
      <c r="C29" s="3" t="s">
        <v>21</v>
      </c>
      <c r="D29" s="2">
        <v>111819</v>
      </c>
      <c r="E29" s="2">
        <v>20230927</v>
      </c>
      <c r="F29" s="2">
        <v>20231027</v>
      </c>
      <c r="G29" s="2">
        <v>0</v>
      </c>
      <c r="H29" s="4">
        <v>3767609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4">
        <v>3767609</v>
      </c>
    </row>
    <row r="30" spans="1:19" x14ac:dyDescent="0.25">
      <c r="A30" s="2">
        <v>13102001</v>
      </c>
      <c r="B30" s="2" t="s">
        <v>19</v>
      </c>
      <c r="C30" s="3" t="s">
        <v>21</v>
      </c>
      <c r="D30" s="2">
        <v>111901</v>
      </c>
      <c r="E30" s="2">
        <v>20230930</v>
      </c>
      <c r="F30" s="2">
        <v>20231030</v>
      </c>
      <c r="G30" s="2">
        <v>0</v>
      </c>
      <c r="H30" s="4">
        <v>362136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4">
        <v>362136</v>
      </c>
    </row>
    <row r="31" spans="1:19" x14ac:dyDescent="0.25">
      <c r="A31" s="2">
        <v>13102001</v>
      </c>
      <c r="B31" s="2" t="s">
        <v>19</v>
      </c>
      <c r="C31" s="3" t="s">
        <v>21</v>
      </c>
      <c r="D31" s="2">
        <v>111902</v>
      </c>
      <c r="E31" s="2">
        <v>20230930</v>
      </c>
      <c r="F31" s="2">
        <v>20231030</v>
      </c>
      <c r="G31" s="2">
        <v>0</v>
      </c>
      <c r="H31" s="4">
        <v>1566520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4">
        <v>1566520</v>
      </c>
    </row>
    <row r="32" spans="1:19" x14ac:dyDescent="0.25">
      <c r="A32" s="2">
        <v>13102001</v>
      </c>
      <c r="B32" s="2" t="s">
        <v>19</v>
      </c>
      <c r="C32" s="3" t="s">
        <v>21</v>
      </c>
      <c r="D32" s="2">
        <v>111903</v>
      </c>
      <c r="E32" s="2">
        <v>20230930</v>
      </c>
      <c r="F32" s="2">
        <v>20231030</v>
      </c>
      <c r="G32" s="2">
        <v>0</v>
      </c>
      <c r="H32" s="4">
        <v>4856212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4">
        <v>4856212</v>
      </c>
    </row>
    <row r="33" spans="1:19" x14ac:dyDescent="0.25">
      <c r="A33" s="2">
        <v>13102001</v>
      </c>
      <c r="B33" s="2" t="s">
        <v>19</v>
      </c>
      <c r="C33" s="3" t="s">
        <v>21</v>
      </c>
      <c r="D33" s="2">
        <v>112216</v>
      </c>
      <c r="E33" s="2">
        <v>20231028</v>
      </c>
      <c r="F33" s="2">
        <v>20231127</v>
      </c>
      <c r="G33" s="4">
        <v>3728400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4">
        <v>3728400</v>
      </c>
    </row>
    <row r="34" spans="1:19" x14ac:dyDescent="0.25">
      <c r="A34" s="2">
        <v>13102001</v>
      </c>
      <c r="B34" s="2" t="s">
        <v>19</v>
      </c>
      <c r="C34" s="3" t="s">
        <v>21</v>
      </c>
      <c r="D34" s="2">
        <v>112217</v>
      </c>
      <c r="E34" s="2">
        <v>20231028</v>
      </c>
      <c r="F34" s="2">
        <v>20231127</v>
      </c>
      <c r="G34" s="4">
        <v>2971524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4">
        <v>2971524</v>
      </c>
    </row>
    <row r="35" spans="1:19" x14ac:dyDescent="0.25">
      <c r="A35" s="2">
        <v>13102001</v>
      </c>
      <c r="B35" s="2" t="s">
        <v>19</v>
      </c>
      <c r="C35" s="3" t="s">
        <v>21</v>
      </c>
      <c r="D35" s="2">
        <v>112259</v>
      </c>
      <c r="E35" s="2">
        <v>20231028</v>
      </c>
      <c r="F35" s="2">
        <v>20231127</v>
      </c>
      <c r="G35" s="4">
        <v>808535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4">
        <v>808535</v>
      </c>
    </row>
    <row r="36" spans="1:19" x14ac:dyDescent="0.25">
      <c r="A36" s="2">
        <v>13102001</v>
      </c>
      <c r="B36" s="2" t="s">
        <v>19</v>
      </c>
      <c r="C36" s="3" t="s">
        <v>21</v>
      </c>
      <c r="D36" s="2">
        <v>112330</v>
      </c>
      <c r="E36" s="2">
        <v>20231031</v>
      </c>
      <c r="F36" s="2">
        <v>20231130</v>
      </c>
      <c r="G36" s="4">
        <v>316858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4">
        <v>316858</v>
      </c>
    </row>
    <row r="37" spans="1:19" x14ac:dyDescent="0.25">
      <c r="A37" s="2">
        <v>13102001</v>
      </c>
      <c r="B37" s="2" t="s">
        <v>19</v>
      </c>
      <c r="C37" s="3" t="s">
        <v>21</v>
      </c>
      <c r="D37" s="2">
        <v>112331</v>
      </c>
      <c r="E37" s="2">
        <v>20231031</v>
      </c>
      <c r="F37" s="2">
        <v>20231130</v>
      </c>
      <c r="G37" s="4">
        <v>3328855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4">
        <v>3328855</v>
      </c>
    </row>
    <row r="38" spans="1:19" x14ac:dyDescent="0.25">
      <c r="A38" s="2">
        <v>13102001</v>
      </c>
      <c r="B38" s="2" t="s">
        <v>19</v>
      </c>
      <c r="C38" s="3" t="s">
        <v>21</v>
      </c>
      <c r="D38" s="2">
        <v>112332</v>
      </c>
      <c r="E38" s="2">
        <v>20231031</v>
      </c>
      <c r="F38" s="2">
        <v>20231130</v>
      </c>
      <c r="G38" s="4">
        <v>1566520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4">
        <v>1566520</v>
      </c>
    </row>
    <row r="39" spans="1:19" x14ac:dyDescent="0.25">
      <c r="S39" s="5">
        <f>SUM(S2:S38)</f>
        <v>62965583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W39"/>
  <sheetViews>
    <sheetView showGridLines="0" zoomScale="73" zoomScaleNormal="73" workbookViewId="0">
      <selection activeCell="F28" sqref="F28"/>
    </sheetView>
  </sheetViews>
  <sheetFormatPr baseColWidth="10" defaultRowHeight="15" x14ac:dyDescent="0.25"/>
  <cols>
    <col min="1" max="1" width="13.42578125" bestFit="1" customWidth="1"/>
    <col min="2" max="2" width="52.42578125" bestFit="1" customWidth="1"/>
    <col min="3" max="3" width="11.85546875" bestFit="1" customWidth="1"/>
    <col min="4" max="4" width="8.7109375" bestFit="1" customWidth="1"/>
    <col min="5" max="5" width="10.7109375" bestFit="1" customWidth="1"/>
    <col min="6" max="6" width="22.42578125" bestFit="1" customWidth="1"/>
    <col min="7" max="7" width="16.7109375" style="10" bestFit="1" customWidth="1"/>
    <col min="8" max="8" width="15.140625" style="10" bestFit="1" customWidth="1"/>
    <col min="9" max="10" width="17.5703125" style="55" bestFit="1" customWidth="1"/>
    <col min="11" max="11" width="86.42578125" bestFit="1" customWidth="1"/>
    <col min="13" max="13" width="14.140625" customWidth="1"/>
    <col min="15" max="15" width="16" customWidth="1"/>
    <col min="16" max="16" width="14.42578125" customWidth="1"/>
    <col min="17" max="17" width="14.5703125" bestFit="1" customWidth="1"/>
    <col min="18" max="18" width="16.42578125" style="55" bestFit="1" customWidth="1"/>
    <col min="19" max="19" width="15" bestFit="1" customWidth="1"/>
    <col min="20" max="20" width="14.5703125" style="55" bestFit="1" customWidth="1"/>
    <col min="21" max="21" width="25.42578125" bestFit="1" customWidth="1"/>
    <col min="22" max="22" width="29.42578125" style="10" bestFit="1" customWidth="1"/>
    <col min="23" max="23" width="12.42578125" bestFit="1" customWidth="1"/>
  </cols>
  <sheetData>
    <row r="1" spans="1:23" s="58" customFormat="1" x14ac:dyDescent="0.25">
      <c r="G1" s="60"/>
      <c r="H1" s="60"/>
      <c r="I1" s="59">
        <f>SUBTOTAL(9,I3:I39)</f>
        <v>62965583</v>
      </c>
      <c r="J1" s="59">
        <f>SUBTOTAL(9,J3:J39)</f>
        <v>62965583</v>
      </c>
      <c r="K1" s="67"/>
      <c r="M1" s="59">
        <f>SUBTOTAL(9,M3:M39)</f>
        <v>742796</v>
      </c>
      <c r="O1" s="59">
        <f>SUBTOTAL(9,O3:O39)</f>
        <v>51232685</v>
      </c>
      <c r="P1" s="59">
        <f>SUBTOTAL(9,P3:P39)</f>
        <v>51232685</v>
      </c>
      <c r="Q1" s="59">
        <f>SUBTOTAL(9,Q3:Q39)</f>
        <v>50030389</v>
      </c>
      <c r="R1" s="59">
        <f>SUBTOTAL(9,R3:R39)</f>
        <v>31268939</v>
      </c>
      <c r="T1" s="59">
        <f>SUBTOTAL(9,T3:T39)</f>
        <v>5200594</v>
      </c>
      <c r="V1" s="60"/>
    </row>
    <row r="2" spans="1:23" ht="30" x14ac:dyDescent="0.25">
      <c r="A2" s="6" t="s">
        <v>22</v>
      </c>
      <c r="B2" s="6" t="s">
        <v>23</v>
      </c>
      <c r="C2" s="6" t="s">
        <v>24</v>
      </c>
      <c r="D2" s="6" t="s">
        <v>25</v>
      </c>
      <c r="E2" s="6" t="s">
        <v>26</v>
      </c>
      <c r="F2" s="54" t="s">
        <v>27</v>
      </c>
      <c r="G2" s="7" t="s">
        <v>28</v>
      </c>
      <c r="H2" s="7" t="s">
        <v>29</v>
      </c>
      <c r="I2" s="56" t="s">
        <v>30</v>
      </c>
      <c r="J2" s="56" t="s">
        <v>31</v>
      </c>
      <c r="K2" s="8" t="s">
        <v>32</v>
      </c>
      <c r="L2" s="8" t="s">
        <v>33</v>
      </c>
      <c r="M2" s="62" t="s">
        <v>144</v>
      </c>
      <c r="N2" s="63" t="s">
        <v>146</v>
      </c>
      <c r="O2" s="61" t="s">
        <v>30</v>
      </c>
      <c r="P2" s="61" t="s">
        <v>143</v>
      </c>
      <c r="Q2" s="61" t="s">
        <v>145</v>
      </c>
      <c r="R2" s="65" t="s">
        <v>34</v>
      </c>
      <c r="S2" s="9" t="s">
        <v>35</v>
      </c>
      <c r="T2" s="65" t="s">
        <v>36</v>
      </c>
      <c r="U2" s="9" t="s">
        <v>37</v>
      </c>
      <c r="V2" s="66" t="s">
        <v>38</v>
      </c>
      <c r="W2" s="9" t="s">
        <v>39</v>
      </c>
    </row>
    <row r="3" spans="1:23" x14ac:dyDescent="0.25">
      <c r="A3" s="2">
        <v>890308493</v>
      </c>
      <c r="B3" s="2" t="s">
        <v>63</v>
      </c>
      <c r="C3" s="2" t="s">
        <v>20</v>
      </c>
      <c r="D3" s="2">
        <v>107544</v>
      </c>
      <c r="E3" s="2" t="s">
        <v>64</v>
      </c>
      <c r="F3" s="2" t="s">
        <v>101</v>
      </c>
      <c r="G3" s="53">
        <v>45133</v>
      </c>
      <c r="H3" s="53">
        <v>45146.760019594905</v>
      </c>
      <c r="I3" s="57">
        <v>352362</v>
      </c>
      <c r="J3" s="57">
        <v>352362</v>
      </c>
      <c r="K3" s="2" t="s">
        <v>147</v>
      </c>
      <c r="L3" s="2" t="s">
        <v>140</v>
      </c>
      <c r="M3" s="57">
        <v>0</v>
      </c>
      <c r="N3" s="2"/>
      <c r="O3" s="57">
        <v>410562</v>
      </c>
      <c r="P3" s="57">
        <v>410562</v>
      </c>
      <c r="Q3" s="57">
        <v>410562</v>
      </c>
      <c r="R3" s="57">
        <v>352362</v>
      </c>
      <c r="S3" s="2">
        <v>1222308390</v>
      </c>
      <c r="T3" s="57">
        <v>0</v>
      </c>
      <c r="U3" s="2"/>
      <c r="V3" s="53"/>
      <c r="W3" s="53">
        <v>45230</v>
      </c>
    </row>
    <row r="4" spans="1:23" x14ac:dyDescent="0.25">
      <c r="A4" s="2">
        <v>890308493</v>
      </c>
      <c r="B4" s="2" t="s">
        <v>63</v>
      </c>
      <c r="C4" s="2" t="s">
        <v>20</v>
      </c>
      <c r="D4" s="2">
        <v>107627</v>
      </c>
      <c r="E4" s="2" t="s">
        <v>65</v>
      </c>
      <c r="F4" s="2" t="s">
        <v>102</v>
      </c>
      <c r="G4" s="53">
        <v>45147</v>
      </c>
      <c r="H4" s="53">
        <v>45147.454700034723</v>
      </c>
      <c r="I4" s="57">
        <v>392278</v>
      </c>
      <c r="J4" s="57">
        <v>392278</v>
      </c>
      <c r="K4" s="2" t="s">
        <v>147</v>
      </c>
      <c r="L4" s="2" t="s">
        <v>140</v>
      </c>
      <c r="M4" s="57">
        <v>0</v>
      </c>
      <c r="N4" s="2"/>
      <c r="O4" s="57">
        <v>485078</v>
      </c>
      <c r="P4" s="57">
        <v>485078</v>
      </c>
      <c r="Q4" s="57">
        <v>485078</v>
      </c>
      <c r="R4" s="57">
        <v>392278</v>
      </c>
      <c r="S4" s="2">
        <v>1222308373</v>
      </c>
      <c r="T4" s="57">
        <v>0</v>
      </c>
      <c r="U4" s="2"/>
      <c r="V4" s="53"/>
      <c r="W4" s="53">
        <v>45230</v>
      </c>
    </row>
    <row r="5" spans="1:23" x14ac:dyDescent="0.25">
      <c r="A5" s="2">
        <v>890308493</v>
      </c>
      <c r="B5" s="2" t="s">
        <v>63</v>
      </c>
      <c r="C5" s="2" t="s">
        <v>20</v>
      </c>
      <c r="D5" s="2">
        <v>107934</v>
      </c>
      <c r="E5" s="2" t="s">
        <v>66</v>
      </c>
      <c r="F5" s="2" t="s">
        <v>103</v>
      </c>
      <c r="G5" s="53">
        <v>45197</v>
      </c>
      <c r="H5" s="53">
        <v>45205.721206828704</v>
      </c>
      <c r="I5" s="57">
        <v>1058549</v>
      </c>
      <c r="J5" s="57">
        <v>1058549</v>
      </c>
      <c r="K5" s="2" t="s">
        <v>148</v>
      </c>
      <c r="L5" s="2" t="s">
        <v>140</v>
      </c>
      <c r="M5" s="57">
        <v>0</v>
      </c>
      <c r="N5" s="2"/>
      <c r="O5" s="57">
        <v>1236149</v>
      </c>
      <c r="P5" s="57">
        <v>1236149</v>
      </c>
      <c r="Q5" s="57">
        <v>1236149</v>
      </c>
      <c r="R5" s="57">
        <v>0</v>
      </c>
      <c r="S5" s="2"/>
      <c r="T5" s="57">
        <v>1058549</v>
      </c>
      <c r="U5" s="2">
        <v>2201453400</v>
      </c>
      <c r="V5" s="53">
        <v>45251</v>
      </c>
      <c r="W5" s="53">
        <v>45230</v>
      </c>
    </row>
    <row r="6" spans="1:23" x14ac:dyDescent="0.25">
      <c r="A6" s="2">
        <v>890308493</v>
      </c>
      <c r="B6" s="2" t="s">
        <v>63</v>
      </c>
      <c r="C6" s="2" t="s">
        <v>20</v>
      </c>
      <c r="D6" s="2">
        <v>108073</v>
      </c>
      <c r="E6" s="2" t="s">
        <v>67</v>
      </c>
      <c r="F6" s="2" t="s">
        <v>104</v>
      </c>
      <c r="G6" s="53">
        <v>45227</v>
      </c>
      <c r="H6" s="53">
        <v>45237.80234065972</v>
      </c>
      <c r="I6" s="57">
        <v>2639009</v>
      </c>
      <c r="J6" s="57">
        <v>2639009</v>
      </c>
      <c r="K6" s="2" t="s">
        <v>53</v>
      </c>
      <c r="L6" s="2" t="s">
        <v>141</v>
      </c>
      <c r="M6" s="57">
        <v>0</v>
      </c>
      <c r="N6" s="2"/>
      <c r="O6" s="57">
        <v>0</v>
      </c>
      <c r="P6" s="57">
        <v>0</v>
      </c>
      <c r="Q6" s="57">
        <v>0</v>
      </c>
      <c r="R6" s="57">
        <v>0</v>
      </c>
      <c r="S6" s="2"/>
      <c r="T6" s="57">
        <v>0</v>
      </c>
      <c r="U6" s="2"/>
      <c r="V6" s="53"/>
      <c r="W6" s="53">
        <v>45230</v>
      </c>
    </row>
    <row r="7" spans="1:23" x14ac:dyDescent="0.25">
      <c r="A7" s="2">
        <v>890308493</v>
      </c>
      <c r="B7" s="2" t="s">
        <v>63</v>
      </c>
      <c r="C7" s="2" t="s">
        <v>21</v>
      </c>
      <c r="D7" s="2">
        <v>110375</v>
      </c>
      <c r="E7" s="2" t="s">
        <v>68</v>
      </c>
      <c r="F7" s="2" t="s">
        <v>105</v>
      </c>
      <c r="G7" s="53">
        <v>45073</v>
      </c>
      <c r="H7" s="53">
        <v>45094</v>
      </c>
      <c r="I7" s="57">
        <v>1792288</v>
      </c>
      <c r="J7" s="57">
        <v>1792288</v>
      </c>
      <c r="K7" s="2" t="s">
        <v>149</v>
      </c>
      <c r="L7" s="2" t="s">
        <v>140</v>
      </c>
      <c r="M7" s="57">
        <v>0</v>
      </c>
      <c r="N7" s="2"/>
      <c r="O7" s="57">
        <v>2189276</v>
      </c>
      <c r="P7" s="57">
        <v>2189276</v>
      </c>
      <c r="Q7" s="57">
        <v>2133676</v>
      </c>
      <c r="R7" s="57">
        <v>1713962</v>
      </c>
      <c r="S7" s="2">
        <v>4800061264</v>
      </c>
      <c r="T7" s="57">
        <v>78326</v>
      </c>
      <c r="U7" s="2"/>
      <c r="V7" s="53"/>
      <c r="W7" s="53">
        <v>45230</v>
      </c>
    </row>
    <row r="8" spans="1:23" x14ac:dyDescent="0.25">
      <c r="A8" s="2">
        <v>890308493</v>
      </c>
      <c r="B8" s="2" t="s">
        <v>63</v>
      </c>
      <c r="C8" s="2" t="s">
        <v>21</v>
      </c>
      <c r="D8" s="2">
        <v>110377</v>
      </c>
      <c r="E8" s="2" t="s">
        <v>69</v>
      </c>
      <c r="F8" s="2" t="s">
        <v>106</v>
      </c>
      <c r="G8" s="53">
        <v>45073</v>
      </c>
      <c r="H8" s="53">
        <v>45094</v>
      </c>
      <c r="I8" s="57">
        <v>1057870</v>
      </c>
      <c r="J8" s="57">
        <v>1057870</v>
      </c>
      <c r="K8" s="2" t="s">
        <v>147</v>
      </c>
      <c r="L8" s="2" t="s">
        <v>140</v>
      </c>
      <c r="M8" s="57">
        <v>0</v>
      </c>
      <c r="N8" s="2"/>
      <c r="O8" s="57">
        <v>2042942</v>
      </c>
      <c r="P8" s="57">
        <v>2042942</v>
      </c>
      <c r="Q8" s="57">
        <v>1706242</v>
      </c>
      <c r="R8" s="57">
        <v>1057870</v>
      </c>
      <c r="S8" s="2">
        <v>1222287571</v>
      </c>
      <c r="T8" s="57">
        <v>0</v>
      </c>
      <c r="U8" s="2"/>
      <c r="V8" s="53"/>
      <c r="W8" s="53">
        <v>45230</v>
      </c>
    </row>
    <row r="9" spans="1:23" x14ac:dyDescent="0.25">
      <c r="A9" s="2">
        <v>890308493</v>
      </c>
      <c r="B9" s="2" t="s">
        <v>63</v>
      </c>
      <c r="C9" s="2" t="s">
        <v>21</v>
      </c>
      <c r="D9" s="2">
        <v>110533</v>
      </c>
      <c r="E9" s="2" t="s">
        <v>70</v>
      </c>
      <c r="F9" s="2" t="s">
        <v>107</v>
      </c>
      <c r="G9" s="53">
        <v>45077</v>
      </c>
      <c r="H9" s="53">
        <v>45094</v>
      </c>
      <c r="I9" s="57">
        <v>2828475</v>
      </c>
      <c r="J9" s="57">
        <v>2828475</v>
      </c>
      <c r="K9" s="2" t="s">
        <v>147</v>
      </c>
      <c r="L9" s="2" t="s">
        <v>140</v>
      </c>
      <c r="M9" s="57">
        <v>0</v>
      </c>
      <c r="N9" s="2"/>
      <c r="O9" s="57">
        <v>2828475</v>
      </c>
      <c r="P9" s="57">
        <v>2828475</v>
      </c>
      <c r="Q9" s="57">
        <v>2828475</v>
      </c>
      <c r="R9" s="57">
        <v>2828475</v>
      </c>
      <c r="S9" s="2">
        <v>1222287573</v>
      </c>
      <c r="T9" s="57">
        <v>0</v>
      </c>
      <c r="U9" s="2"/>
      <c r="V9" s="53"/>
      <c r="W9" s="53">
        <v>45230</v>
      </c>
    </row>
    <row r="10" spans="1:23" x14ac:dyDescent="0.25">
      <c r="A10" s="2">
        <v>890308493</v>
      </c>
      <c r="B10" s="2" t="s">
        <v>63</v>
      </c>
      <c r="C10" s="2" t="s">
        <v>21</v>
      </c>
      <c r="D10" s="2">
        <v>110535</v>
      </c>
      <c r="E10" s="2" t="s">
        <v>71</v>
      </c>
      <c r="F10" s="2" t="s">
        <v>108</v>
      </c>
      <c r="G10" s="53">
        <v>45077</v>
      </c>
      <c r="H10" s="53">
        <v>45094</v>
      </c>
      <c r="I10" s="57">
        <v>1508520</v>
      </c>
      <c r="J10" s="57">
        <v>1508520</v>
      </c>
      <c r="K10" s="2" t="s">
        <v>147</v>
      </c>
      <c r="L10" s="2" t="s">
        <v>140</v>
      </c>
      <c r="M10" s="57">
        <v>0</v>
      </c>
      <c r="N10" s="2"/>
      <c r="O10" s="57">
        <v>1508520</v>
      </c>
      <c r="P10" s="57">
        <v>1508520</v>
      </c>
      <c r="Q10" s="57">
        <v>1508520</v>
      </c>
      <c r="R10" s="57">
        <v>1508520</v>
      </c>
      <c r="S10" s="2">
        <v>1222287569</v>
      </c>
      <c r="T10" s="57">
        <v>0</v>
      </c>
      <c r="U10" s="2"/>
      <c r="V10" s="53"/>
      <c r="W10" s="53">
        <v>45230</v>
      </c>
    </row>
    <row r="11" spans="1:23" x14ac:dyDescent="0.25">
      <c r="A11" s="2">
        <v>890308493</v>
      </c>
      <c r="B11" s="2" t="s">
        <v>63</v>
      </c>
      <c r="C11" s="2" t="s">
        <v>21</v>
      </c>
      <c r="D11" s="2">
        <v>110536</v>
      </c>
      <c r="E11" s="2" t="s">
        <v>72</v>
      </c>
      <c r="F11" s="2" t="s">
        <v>109</v>
      </c>
      <c r="G11" s="53">
        <v>45077</v>
      </c>
      <c r="H11" s="53">
        <v>45094</v>
      </c>
      <c r="I11" s="57">
        <v>114317</v>
      </c>
      <c r="J11" s="57">
        <v>114317</v>
      </c>
      <c r="K11" s="2" t="s">
        <v>147</v>
      </c>
      <c r="L11" s="2" t="s">
        <v>140</v>
      </c>
      <c r="M11" s="57">
        <v>0</v>
      </c>
      <c r="N11" s="2"/>
      <c r="O11" s="57">
        <v>229320</v>
      </c>
      <c r="P11" s="57">
        <v>229320</v>
      </c>
      <c r="Q11" s="57">
        <v>162120</v>
      </c>
      <c r="R11" s="57">
        <v>162120</v>
      </c>
      <c r="S11" s="2">
        <v>1222287568</v>
      </c>
      <c r="T11" s="57">
        <v>0</v>
      </c>
      <c r="U11" s="2"/>
      <c r="V11" s="53"/>
      <c r="W11" s="53">
        <v>45230</v>
      </c>
    </row>
    <row r="12" spans="1:23" x14ac:dyDescent="0.25">
      <c r="A12" s="2">
        <v>890308493</v>
      </c>
      <c r="B12" s="2" t="s">
        <v>63</v>
      </c>
      <c r="C12" s="2" t="s">
        <v>21</v>
      </c>
      <c r="D12" s="2">
        <v>111018</v>
      </c>
      <c r="E12" s="2" t="s">
        <v>73</v>
      </c>
      <c r="F12" s="2" t="s">
        <v>110</v>
      </c>
      <c r="G12" s="53">
        <v>45134</v>
      </c>
      <c r="H12" s="53">
        <v>45146.684148958331</v>
      </c>
      <c r="I12" s="57">
        <v>264216</v>
      </c>
      <c r="J12" s="57">
        <v>264216</v>
      </c>
      <c r="K12" s="2" t="s">
        <v>147</v>
      </c>
      <c r="L12" s="2" t="s">
        <v>140</v>
      </c>
      <c r="M12" s="57">
        <v>0</v>
      </c>
      <c r="N12" s="2"/>
      <c r="O12" s="57">
        <v>264216</v>
      </c>
      <c r="P12" s="57">
        <v>264216</v>
      </c>
      <c r="Q12" s="57">
        <v>264216</v>
      </c>
      <c r="R12" s="57">
        <v>227816</v>
      </c>
      <c r="S12" s="2">
        <v>1222308388</v>
      </c>
      <c r="T12" s="57">
        <v>0</v>
      </c>
      <c r="U12" s="2"/>
      <c r="V12" s="53"/>
      <c r="W12" s="53">
        <v>45230</v>
      </c>
    </row>
    <row r="13" spans="1:23" x14ac:dyDescent="0.25">
      <c r="A13" s="2">
        <v>890308493</v>
      </c>
      <c r="B13" s="2" t="s">
        <v>63</v>
      </c>
      <c r="C13" s="2" t="s">
        <v>21</v>
      </c>
      <c r="D13" s="2">
        <v>111030</v>
      </c>
      <c r="E13" s="2" t="s">
        <v>74</v>
      </c>
      <c r="F13" s="2" t="s">
        <v>111</v>
      </c>
      <c r="G13" s="53">
        <v>45134</v>
      </c>
      <c r="H13" s="53">
        <v>45147.781010300925</v>
      </c>
      <c r="I13" s="57">
        <v>2128005</v>
      </c>
      <c r="J13" s="57">
        <v>2128005</v>
      </c>
      <c r="K13" s="2" t="s">
        <v>148</v>
      </c>
      <c r="L13" s="2" t="s">
        <v>140</v>
      </c>
      <c r="M13" s="57">
        <v>0</v>
      </c>
      <c r="N13" s="2"/>
      <c r="O13" s="57">
        <v>2304105</v>
      </c>
      <c r="P13" s="57">
        <v>2304105</v>
      </c>
      <c r="Q13" s="57">
        <v>2304105</v>
      </c>
      <c r="R13" s="57">
        <v>0</v>
      </c>
      <c r="S13" s="2"/>
      <c r="T13" s="57">
        <v>2128005</v>
      </c>
      <c r="U13" s="2">
        <v>2201453400</v>
      </c>
      <c r="V13" s="53">
        <v>45251</v>
      </c>
      <c r="W13" s="53">
        <v>45230</v>
      </c>
    </row>
    <row r="14" spans="1:23" x14ac:dyDescent="0.25">
      <c r="A14" s="2">
        <v>890308493</v>
      </c>
      <c r="B14" s="2" t="s">
        <v>63</v>
      </c>
      <c r="C14" s="2" t="s">
        <v>21</v>
      </c>
      <c r="D14" s="2">
        <v>111137</v>
      </c>
      <c r="E14" s="2" t="s">
        <v>75</v>
      </c>
      <c r="F14" s="2" t="s">
        <v>112</v>
      </c>
      <c r="G14" s="53">
        <v>45138</v>
      </c>
      <c r="H14" s="53">
        <v>45148.504064699075</v>
      </c>
      <c r="I14" s="57">
        <v>1508520</v>
      </c>
      <c r="J14" s="57">
        <v>1508520</v>
      </c>
      <c r="K14" s="2" t="s">
        <v>147</v>
      </c>
      <c r="L14" s="2" t="s">
        <v>140</v>
      </c>
      <c r="M14" s="57">
        <v>0</v>
      </c>
      <c r="N14" s="2"/>
      <c r="O14" s="57">
        <v>1508520</v>
      </c>
      <c r="P14" s="57">
        <v>1508520</v>
      </c>
      <c r="Q14" s="57">
        <v>1508520</v>
      </c>
      <c r="R14" s="57">
        <v>1508520</v>
      </c>
      <c r="S14" s="2">
        <v>1222308386</v>
      </c>
      <c r="T14" s="57">
        <v>0</v>
      </c>
      <c r="U14" s="2"/>
      <c r="V14" s="53"/>
      <c r="W14" s="53">
        <v>45230</v>
      </c>
    </row>
    <row r="15" spans="1:23" x14ac:dyDescent="0.25">
      <c r="A15" s="2">
        <v>890308493</v>
      </c>
      <c r="B15" s="2" t="s">
        <v>63</v>
      </c>
      <c r="C15" s="2" t="s">
        <v>21</v>
      </c>
      <c r="D15" s="2">
        <v>111138</v>
      </c>
      <c r="E15" s="2" t="s">
        <v>76</v>
      </c>
      <c r="F15" s="2" t="s">
        <v>113</v>
      </c>
      <c r="G15" s="53">
        <v>45138</v>
      </c>
      <c r="H15" s="53">
        <v>45146.700474074074</v>
      </c>
      <c r="I15" s="57">
        <v>3771300</v>
      </c>
      <c r="J15" s="57">
        <v>3771300</v>
      </c>
      <c r="K15" s="2" t="s">
        <v>147</v>
      </c>
      <c r="L15" s="2" t="s">
        <v>140</v>
      </c>
      <c r="M15" s="57">
        <v>0</v>
      </c>
      <c r="N15" s="2"/>
      <c r="O15" s="57">
        <v>3771300</v>
      </c>
      <c r="P15" s="57">
        <v>3771300</v>
      </c>
      <c r="Q15" s="57">
        <v>3771300</v>
      </c>
      <c r="R15" s="57">
        <v>3771300</v>
      </c>
      <c r="S15" s="2">
        <v>1222308391</v>
      </c>
      <c r="T15" s="57">
        <v>0</v>
      </c>
      <c r="U15" s="2"/>
      <c r="V15" s="53"/>
      <c r="W15" s="53">
        <v>45230</v>
      </c>
    </row>
    <row r="16" spans="1:23" x14ac:dyDescent="0.25">
      <c r="A16" s="2">
        <v>890308493</v>
      </c>
      <c r="B16" s="2" t="s">
        <v>63</v>
      </c>
      <c r="C16" s="2" t="s">
        <v>21</v>
      </c>
      <c r="D16" s="2">
        <v>111141</v>
      </c>
      <c r="E16" s="2" t="s">
        <v>77</v>
      </c>
      <c r="F16" s="2" t="s">
        <v>114</v>
      </c>
      <c r="G16" s="53">
        <v>45139</v>
      </c>
      <c r="H16" s="53">
        <v>45146.70201778935</v>
      </c>
      <c r="I16" s="57">
        <v>867399</v>
      </c>
      <c r="J16" s="57">
        <v>867399</v>
      </c>
      <c r="K16" s="2" t="s">
        <v>147</v>
      </c>
      <c r="L16" s="2" t="s">
        <v>140</v>
      </c>
      <c r="M16" s="57">
        <v>0</v>
      </c>
      <c r="N16" s="2"/>
      <c r="O16" s="57">
        <v>867399</v>
      </c>
      <c r="P16" s="57">
        <v>867399</v>
      </c>
      <c r="Q16" s="57">
        <v>867399</v>
      </c>
      <c r="R16" s="57">
        <v>867399</v>
      </c>
      <c r="S16" s="2">
        <v>1222308385</v>
      </c>
      <c r="T16" s="57">
        <v>0</v>
      </c>
      <c r="U16" s="2"/>
      <c r="V16" s="53"/>
      <c r="W16" s="53">
        <v>45230</v>
      </c>
    </row>
    <row r="17" spans="1:23" x14ac:dyDescent="0.25">
      <c r="A17" s="2">
        <v>890308493</v>
      </c>
      <c r="B17" s="2" t="s">
        <v>63</v>
      </c>
      <c r="C17" s="2" t="s">
        <v>21</v>
      </c>
      <c r="D17" s="2">
        <v>111177</v>
      </c>
      <c r="E17" s="2" t="s">
        <v>78</v>
      </c>
      <c r="F17" s="2" t="s">
        <v>115</v>
      </c>
      <c r="G17" s="53">
        <v>45146</v>
      </c>
      <c r="H17" s="53">
        <v>45147.785171412041</v>
      </c>
      <c r="I17" s="57">
        <v>115060</v>
      </c>
      <c r="J17" s="57">
        <v>115060</v>
      </c>
      <c r="K17" s="2" t="s">
        <v>53</v>
      </c>
      <c r="L17" s="2" t="s">
        <v>141</v>
      </c>
      <c r="M17" s="57">
        <v>0</v>
      </c>
      <c r="N17" s="2"/>
      <c r="O17" s="57">
        <v>0</v>
      </c>
      <c r="P17" s="57">
        <v>0</v>
      </c>
      <c r="Q17" s="57">
        <v>0</v>
      </c>
      <c r="R17" s="57">
        <v>0</v>
      </c>
      <c r="S17" s="2"/>
      <c r="T17" s="57">
        <v>0</v>
      </c>
      <c r="U17" s="2"/>
      <c r="V17" s="53"/>
      <c r="W17" s="53">
        <v>45230</v>
      </c>
    </row>
    <row r="18" spans="1:23" x14ac:dyDescent="0.25">
      <c r="A18" s="2">
        <v>890308493</v>
      </c>
      <c r="B18" s="2" t="s">
        <v>63</v>
      </c>
      <c r="C18" s="2" t="s">
        <v>21</v>
      </c>
      <c r="D18" s="2">
        <v>111178</v>
      </c>
      <c r="E18" s="2" t="s">
        <v>79</v>
      </c>
      <c r="F18" s="2" t="s">
        <v>116</v>
      </c>
      <c r="G18" s="53">
        <v>45146</v>
      </c>
      <c r="H18" s="53">
        <v>45147.786569328702</v>
      </c>
      <c r="I18" s="57">
        <v>357620</v>
      </c>
      <c r="J18" s="57">
        <v>357620</v>
      </c>
      <c r="K18" s="2" t="s">
        <v>147</v>
      </c>
      <c r="L18" s="2" t="s">
        <v>140</v>
      </c>
      <c r="M18" s="57">
        <v>0</v>
      </c>
      <c r="N18" s="2"/>
      <c r="O18" s="57">
        <v>470420</v>
      </c>
      <c r="P18" s="57">
        <v>470420</v>
      </c>
      <c r="Q18" s="57">
        <v>470420</v>
      </c>
      <c r="R18" s="57">
        <v>357620</v>
      </c>
      <c r="S18" s="2">
        <v>1222308378</v>
      </c>
      <c r="T18" s="57">
        <v>0</v>
      </c>
      <c r="U18" s="2"/>
      <c r="V18" s="53"/>
      <c r="W18" s="53">
        <v>45230</v>
      </c>
    </row>
    <row r="19" spans="1:23" x14ac:dyDescent="0.25">
      <c r="A19" s="2">
        <v>890308493</v>
      </c>
      <c r="B19" s="2" t="s">
        <v>63</v>
      </c>
      <c r="C19" s="2" t="s">
        <v>21</v>
      </c>
      <c r="D19" s="2">
        <v>111179</v>
      </c>
      <c r="E19" s="2" t="s">
        <v>80</v>
      </c>
      <c r="F19" s="2" t="s">
        <v>117</v>
      </c>
      <c r="G19" s="53">
        <v>45146</v>
      </c>
      <c r="H19" s="53">
        <v>45148.504064699075</v>
      </c>
      <c r="I19" s="57">
        <v>1055964</v>
      </c>
      <c r="J19" s="57">
        <v>1055964</v>
      </c>
      <c r="K19" s="2" t="s">
        <v>147</v>
      </c>
      <c r="L19" s="2" t="s">
        <v>140</v>
      </c>
      <c r="M19" s="57">
        <v>0</v>
      </c>
      <c r="N19" s="2"/>
      <c r="O19" s="57">
        <v>1055964</v>
      </c>
      <c r="P19" s="57">
        <v>1055964</v>
      </c>
      <c r="Q19" s="57">
        <v>1055964</v>
      </c>
      <c r="R19" s="57">
        <v>1055964</v>
      </c>
      <c r="S19" s="2">
        <v>1222308377</v>
      </c>
      <c r="T19" s="57">
        <v>0</v>
      </c>
      <c r="U19" s="2"/>
      <c r="V19" s="53"/>
      <c r="W19" s="53">
        <v>45230</v>
      </c>
    </row>
    <row r="20" spans="1:23" x14ac:dyDescent="0.25">
      <c r="A20" s="2">
        <v>890308493</v>
      </c>
      <c r="B20" s="2" t="s">
        <v>63</v>
      </c>
      <c r="C20" s="2" t="s">
        <v>21</v>
      </c>
      <c r="D20" s="2">
        <v>111180</v>
      </c>
      <c r="E20" s="2" t="s">
        <v>81</v>
      </c>
      <c r="F20" s="2" t="s">
        <v>118</v>
      </c>
      <c r="G20" s="53">
        <v>45146</v>
      </c>
      <c r="H20" s="53">
        <v>45146.703377164355</v>
      </c>
      <c r="I20" s="57">
        <v>4487847</v>
      </c>
      <c r="J20" s="57">
        <v>4487847</v>
      </c>
      <c r="K20" s="2" t="s">
        <v>147</v>
      </c>
      <c r="L20" s="2" t="s">
        <v>140</v>
      </c>
      <c r="M20" s="57">
        <v>0</v>
      </c>
      <c r="N20" s="2"/>
      <c r="O20" s="57">
        <v>4487847</v>
      </c>
      <c r="P20" s="57">
        <v>4487847</v>
      </c>
      <c r="Q20" s="57">
        <v>4487847</v>
      </c>
      <c r="R20" s="57">
        <v>4487847</v>
      </c>
      <c r="S20" s="2">
        <v>1222308376</v>
      </c>
      <c r="T20" s="57">
        <v>0</v>
      </c>
      <c r="U20" s="2"/>
      <c r="V20" s="53"/>
      <c r="W20" s="53">
        <v>45230</v>
      </c>
    </row>
    <row r="21" spans="1:23" x14ac:dyDescent="0.25">
      <c r="A21" s="2">
        <v>890308493</v>
      </c>
      <c r="B21" s="2" t="s">
        <v>63</v>
      </c>
      <c r="C21" s="2" t="s">
        <v>21</v>
      </c>
      <c r="D21" s="2">
        <v>111181</v>
      </c>
      <c r="E21" s="2" t="s">
        <v>82</v>
      </c>
      <c r="F21" s="2" t="s">
        <v>119</v>
      </c>
      <c r="G21" s="53">
        <v>45146</v>
      </c>
      <c r="H21" s="53">
        <v>45147.79081165509</v>
      </c>
      <c r="I21" s="57">
        <v>1139862</v>
      </c>
      <c r="J21" s="57">
        <v>1139862</v>
      </c>
      <c r="K21" s="2" t="s">
        <v>147</v>
      </c>
      <c r="L21" s="2" t="s">
        <v>140</v>
      </c>
      <c r="M21" s="57">
        <v>0</v>
      </c>
      <c r="N21" s="2"/>
      <c r="O21" s="57">
        <v>1299062</v>
      </c>
      <c r="P21" s="57">
        <v>1299062</v>
      </c>
      <c r="Q21" s="57">
        <v>1299062</v>
      </c>
      <c r="R21" s="57">
        <v>1139862</v>
      </c>
      <c r="S21" s="2">
        <v>1222308375</v>
      </c>
      <c r="T21" s="57">
        <v>0</v>
      </c>
      <c r="U21" s="2"/>
      <c r="V21" s="53"/>
      <c r="W21" s="53">
        <v>45230</v>
      </c>
    </row>
    <row r="22" spans="1:23" x14ac:dyDescent="0.25">
      <c r="A22" s="2">
        <v>890308493</v>
      </c>
      <c r="B22" s="2" t="s">
        <v>63</v>
      </c>
      <c r="C22" s="2" t="s">
        <v>21</v>
      </c>
      <c r="D22" s="2">
        <v>111196</v>
      </c>
      <c r="E22" s="2" t="s">
        <v>83</v>
      </c>
      <c r="F22" s="2" t="s">
        <v>120</v>
      </c>
      <c r="G22" s="53">
        <v>45147</v>
      </c>
      <c r="H22" s="53">
        <v>45147.792494675923</v>
      </c>
      <c r="I22" s="57">
        <v>1578545</v>
      </c>
      <c r="J22" s="57">
        <v>1578545</v>
      </c>
      <c r="K22" s="2" t="s">
        <v>147</v>
      </c>
      <c r="L22" s="2" t="s">
        <v>140</v>
      </c>
      <c r="M22" s="57">
        <v>0</v>
      </c>
      <c r="N22" s="2"/>
      <c r="O22" s="57">
        <v>1884745</v>
      </c>
      <c r="P22" s="57">
        <v>1884745</v>
      </c>
      <c r="Q22" s="57">
        <v>1884745</v>
      </c>
      <c r="R22" s="57">
        <v>1578545</v>
      </c>
      <c r="S22" s="2">
        <v>1222308372</v>
      </c>
      <c r="T22" s="57">
        <v>0</v>
      </c>
      <c r="U22" s="2"/>
      <c r="V22" s="53"/>
      <c r="W22" s="53">
        <v>45230</v>
      </c>
    </row>
    <row r="23" spans="1:23" x14ac:dyDescent="0.25">
      <c r="A23" s="2">
        <v>890308493</v>
      </c>
      <c r="B23" s="2" t="s">
        <v>63</v>
      </c>
      <c r="C23" s="2" t="s">
        <v>21</v>
      </c>
      <c r="D23" s="2">
        <v>111480</v>
      </c>
      <c r="E23" s="2" t="s">
        <v>84</v>
      </c>
      <c r="F23" s="2" t="s">
        <v>121</v>
      </c>
      <c r="G23" s="53">
        <v>45167</v>
      </c>
      <c r="H23" s="53">
        <v>45183.438359988424</v>
      </c>
      <c r="I23" s="57">
        <v>2836287</v>
      </c>
      <c r="J23" s="57">
        <v>2836287</v>
      </c>
      <c r="K23" s="2" t="s">
        <v>147</v>
      </c>
      <c r="L23" s="2" t="s">
        <v>140</v>
      </c>
      <c r="M23" s="57">
        <v>0</v>
      </c>
      <c r="N23" s="2"/>
      <c r="O23" s="57">
        <v>2944687</v>
      </c>
      <c r="P23" s="57">
        <v>2944687</v>
      </c>
      <c r="Q23" s="57">
        <v>2944687</v>
      </c>
      <c r="R23" s="57">
        <v>0</v>
      </c>
      <c r="S23" s="2"/>
      <c r="T23" s="57">
        <v>0</v>
      </c>
      <c r="U23" s="2"/>
      <c r="V23" s="53"/>
      <c r="W23" s="53">
        <v>45230</v>
      </c>
    </row>
    <row r="24" spans="1:23" x14ac:dyDescent="0.25">
      <c r="A24" s="2">
        <v>890308493</v>
      </c>
      <c r="B24" s="2" t="s">
        <v>63</v>
      </c>
      <c r="C24" s="2" t="s">
        <v>21</v>
      </c>
      <c r="D24" s="2">
        <v>111483</v>
      </c>
      <c r="E24" s="2" t="s">
        <v>85</v>
      </c>
      <c r="F24" s="2" t="s">
        <v>122</v>
      </c>
      <c r="G24" s="53">
        <v>45167</v>
      </c>
      <c r="H24" s="53">
        <v>45182.528274618053</v>
      </c>
      <c r="I24" s="57">
        <v>1787918</v>
      </c>
      <c r="J24" s="57">
        <v>1787918</v>
      </c>
      <c r="K24" s="2" t="s">
        <v>147</v>
      </c>
      <c r="L24" s="2" t="s">
        <v>140</v>
      </c>
      <c r="M24" s="57">
        <v>0</v>
      </c>
      <c r="N24" s="2"/>
      <c r="O24" s="57">
        <v>2117218</v>
      </c>
      <c r="P24" s="57">
        <v>2117218</v>
      </c>
      <c r="Q24" s="57">
        <v>2117218</v>
      </c>
      <c r="R24" s="57">
        <v>1787918</v>
      </c>
      <c r="S24" s="2">
        <v>1222309399</v>
      </c>
      <c r="T24" s="57">
        <v>0</v>
      </c>
      <c r="U24" s="2"/>
      <c r="V24" s="53"/>
      <c r="W24" s="53">
        <v>45230</v>
      </c>
    </row>
    <row r="25" spans="1:23" x14ac:dyDescent="0.25">
      <c r="A25" s="2">
        <v>890308493</v>
      </c>
      <c r="B25" s="2" t="s">
        <v>63</v>
      </c>
      <c r="C25" s="2" t="s">
        <v>21</v>
      </c>
      <c r="D25" s="2">
        <v>111496</v>
      </c>
      <c r="E25" s="2" t="s">
        <v>86</v>
      </c>
      <c r="F25" s="2" t="s">
        <v>123</v>
      </c>
      <c r="G25" s="53">
        <v>45168</v>
      </c>
      <c r="H25" s="53">
        <v>45183.440830520834</v>
      </c>
      <c r="I25" s="57">
        <v>56910</v>
      </c>
      <c r="J25" s="57">
        <v>56910</v>
      </c>
      <c r="K25" s="2" t="s">
        <v>147</v>
      </c>
      <c r="L25" s="2" t="s">
        <v>140</v>
      </c>
      <c r="M25" s="57">
        <v>0</v>
      </c>
      <c r="N25" s="2"/>
      <c r="O25" s="57">
        <v>56910</v>
      </c>
      <c r="P25" s="57">
        <v>56910</v>
      </c>
      <c r="Q25" s="57">
        <v>56910</v>
      </c>
      <c r="R25" s="57">
        <v>56910</v>
      </c>
      <c r="S25" s="2">
        <v>1222309397</v>
      </c>
      <c r="T25" s="57">
        <v>0</v>
      </c>
      <c r="U25" s="2"/>
      <c r="V25" s="53"/>
      <c r="W25" s="53">
        <v>45230</v>
      </c>
    </row>
    <row r="26" spans="1:23" x14ac:dyDescent="0.25">
      <c r="A26" s="2">
        <v>890308493</v>
      </c>
      <c r="B26" s="2" t="s">
        <v>63</v>
      </c>
      <c r="C26" s="2" t="s">
        <v>21</v>
      </c>
      <c r="D26" s="2">
        <v>111548</v>
      </c>
      <c r="E26" s="2" t="s">
        <v>87</v>
      </c>
      <c r="F26" s="2" t="s">
        <v>124</v>
      </c>
      <c r="G26" s="53">
        <v>45169</v>
      </c>
      <c r="H26" s="53">
        <v>45182.333874849537</v>
      </c>
      <c r="I26" s="57">
        <v>452556</v>
      </c>
      <c r="J26" s="57">
        <v>452556</v>
      </c>
      <c r="K26" s="2" t="s">
        <v>147</v>
      </c>
      <c r="L26" s="2" t="s">
        <v>140</v>
      </c>
      <c r="M26" s="57">
        <v>0</v>
      </c>
      <c r="N26" s="2"/>
      <c r="O26" s="57">
        <v>452556</v>
      </c>
      <c r="P26" s="57">
        <v>452556</v>
      </c>
      <c r="Q26" s="57">
        <v>452556</v>
      </c>
      <c r="R26" s="57">
        <v>452556</v>
      </c>
      <c r="S26" s="2">
        <v>1222309398</v>
      </c>
      <c r="T26" s="57">
        <v>0</v>
      </c>
      <c r="U26" s="2"/>
      <c r="V26" s="53"/>
      <c r="W26" s="53">
        <v>45230</v>
      </c>
    </row>
    <row r="27" spans="1:23" x14ac:dyDescent="0.25">
      <c r="A27" s="2">
        <v>890308493</v>
      </c>
      <c r="B27" s="2" t="s">
        <v>63</v>
      </c>
      <c r="C27" s="2" t="s">
        <v>21</v>
      </c>
      <c r="D27" s="2">
        <v>111551</v>
      </c>
      <c r="E27" s="2" t="s">
        <v>88</v>
      </c>
      <c r="F27" s="2" t="s">
        <v>125</v>
      </c>
      <c r="G27" s="53">
        <v>45169</v>
      </c>
      <c r="H27" s="53">
        <v>45183.443744479169</v>
      </c>
      <c r="I27" s="57">
        <v>706961</v>
      </c>
      <c r="J27" s="57">
        <v>706961</v>
      </c>
      <c r="K27" s="2" t="s">
        <v>150</v>
      </c>
      <c r="L27" s="2" t="s">
        <v>142</v>
      </c>
      <c r="M27" s="57">
        <v>38220</v>
      </c>
      <c r="N27" s="2"/>
      <c r="O27" s="57">
        <v>911361</v>
      </c>
      <c r="P27" s="57">
        <v>911361</v>
      </c>
      <c r="Q27" s="57">
        <v>873141</v>
      </c>
      <c r="R27" s="57">
        <v>0</v>
      </c>
      <c r="S27" s="2"/>
      <c r="T27" s="57">
        <v>0</v>
      </c>
      <c r="U27" s="2"/>
      <c r="V27" s="53"/>
      <c r="W27" s="53">
        <v>45230</v>
      </c>
    </row>
    <row r="28" spans="1:23" x14ac:dyDescent="0.25">
      <c r="A28" s="2">
        <v>890308493</v>
      </c>
      <c r="B28" s="2" t="s">
        <v>63</v>
      </c>
      <c r="C28" s="2" t="s">
        <v>21</v>
      </c>
      <c r="D28" s="2">
        <v>111571</v>
      </c>
      <c r="E28" s="2" t="s">
        <v>89</v>
      </c>
      <c r="F28" s="2" t="s">
        <v>126</v>
      </c>
      <c r="G28" s="53">
        <v>45173</v>
      </c>
      <c r="H28" s="53">
        <v>45182.483814236111</v>
      </c>
      <c r="I28" s="57">
        <v>2898062</v>
      </c>
      <c r="J28" s="57">
        <v>2898062</v>
      </c>
      <c r="K28" s="2" t="s">
        <v>147</v>
      </c>
      <c r="L28" s="2" t="s">
        <v>140</v>
      </c>
      <c r="M28" s="57">
        <v>0</v>
      </c>
      <c r="N28" s="2"/>
      <c r="O28" s="57">
        <v>2898062</v>
      </c>
      <c r="P28" s="57">
        <v>2898062</v>
      </c>
      <c r="Q28" s="57">
        <v>2898062</v>
      </c>
      <c r="R28" s="57">
        <v>2898062</v>
      </c>
      <c r="S28" s="2">
        <v>1222309396</v>
      </c>
      <c r="T28" s="57">
        <v>0</v>
      </c>
      <c r="U28" s="2"/>
      <c r="V28" s="53"/>
      <c r="W28" s="53">
        <v>45230</v>
      </c>
    </row>
    <row r="29" spans="1:23" x14ac:dyDescent="0.25">
      <c r="A29" s="2">
        <v>890308493</v>
      </c>
      <c r="B29" s="2" t="s">
        <v>63</v>
      </c>
      <c r="C29" s="2" t="s">
        <v>21</v>
      </c>
      <c r="D29" s="2">
        <v>111818</v>
      </c>
      <c r="E29" s="2" t="s">
        <v>90</v>
      </c>
      <c r="F29" s="2" t="s">
        <v>127</v>
      </c>
      <c r="G29" s="53">
        <v>45196</v>
      </c>
      <c r="H29" s="53">
        <v>45212.5943940625</v>
      </c>
      <c r="I29" s="57">
        <v>1935714</v>
      </c>
      <c r="J29" s="57">
        <v>1935714</v>
      </c>
      <c r="K29" s="2" t="s">
        <v>148</v>
      </c>
      <c r="L29" s="2" t="s">
        <v>140</v>
      </c>
      <c r="M29" s="57">
        <v>0</v>
      </c>
      <c r="N29" s="2"/>
      <c r="O29" s="57">
        <v>2277114</v>
      </c>
      <c r="P29" s="57">
        <v>2277114</v>
      </c>
      <c r="Q29" s="57">
        <v>2277114</v>
      </c>
      <c r="R29" s="57"/>
      <c r="S29" s="2"/>
      <c r="T29" s="57">
        <v>1935714</v>
      </c>
      <c r="U29" s="2">
        <v>2201453400</v>
      </c>
      <c r="V29" s="53">
        <v>45251</v>
      </c>
      <c r="W29" s="53">
        <v>45230</v>
      </c>
    </row>
    <row r="30" spans="1:23" x14ac:dyDescent="0.25">
      <c r="A30" s="2">
        <v>890308493</v>
      </c>
      <c r="B30" s="2" t="s">
        <v>63</v>
      </c>
      <c r="C30" s="2" t="s">
        <v>21</v>
      </c>
      <c r="D30" s="2">
        <v>111819</v>
      </c>
      <c r="E30" s="2" t="s">
        <v>91</v>
      </c>
      <c r="F30" s="2" t="s">
        <v>128</v>
      </c>
      <c r="G30" s="53">
        <v>45196</v>
      </c>
      <c r="H30" s="53">
        <v>45212.697459525465</v>
      </c>
      <c r="I30" s="57">
        <v>3767609</v>
      </c>
      <c r="J30" s="57">
        <v>3767609</v>
      </c>
      <c r="K30" s="2" t="s">
        <v>151</v>
      </c>
      <c r="L30" s="2" t="s">
        <v>142</v>
      </c>
      <c r="M30" s="57">
        <v>704576</v>
      </c>
      <c r="N30" s="2" t="s">
        <v>152</v>
      </c>
      <c r="O30" s="57">
        <v>3812809</v>
      </c>
      <c r="P30" s="57">
        <v>3812809</v>
      </c>
      <c r="Q30" s="57">
        <v>3108233</v>
      </c>
      <c r="R30" s="57">
        <v>3063033</v>
      </c>
      <c r="S30" s="2">
        <v>1222333715</v>
      </c>
      <c r="T30" s="57">
        <v>0</v>
      </c>
      <c r="U30" s="2"/>
      <c r="V30" s="53"/>
      <c r="W30" s="53">
        <v>45230</v>
      </c>
    </row>
    <row r="31" spans="1:23" x14ac:dyDescent="0.25">
      <c r="A31" s="2">
        <v>890308493</v>
      </c>
      <c r="B31" s="2" t="s">
        <v>63</v>
      </c>
      <c r="C31" s="2" t="s">
        <v>21</v>
      </c>
      <c r="D31" s="2">
        <v>111901</v>
      </c>
      <c r="E31" s="2" t="s">
        <v>92</v>
      </c>
      <c r="F31" s="2" t="s">
        <v>129</v>
      </c>
      <c r="G31" s="53">
        <v>45199</v>
      </c>
      <c r="H31" s="53">
        <v>45212.704312928239</v>
      </c>
      <c r="I31" s="57">
        <v>362136</v>
      </c>
      <c r="J31" s="57">
        <v>362136</v>
      </c>
      <c r="K31" s="2" t="s">
        <v>147</v>
      </c>
      <c r="L31" s="2" t="s">
        <v>140</v>
      </c>
      <c r="M31" s="57">
        <v>0</v>
      </c>
      <c r="N31" s="2"/>
      <c r="O31" s="57">
        <v>495336</v>
      </c>
      <c r="P31" s="57">
        <v>495336</v>
      </c>
      <c r="Q31" s="57">
        <v>495336</v>
      </c>
      <c r="R31" s="57">
        <v>0</v>
      </c>
      <c r="S31" s="2"/>
      <c r="T31" s="57">
        <v>0</v>
      </c>
      <c r="U31" s="2"/>
      <c r="V31" s="53"/>
      <c r="W31" s="53">
        <v>45230</v>
      </c>
    </row>
    <row r="32" spans="1:23" x14ac:dyDescent="0.25">
      <c r="A32" s="2">
        <v>890308493</v>
      </c>
      <c r="B32" s="2" t="s">
        <v>63</v>
      </c>
      <c r="C32" s="2" t="s">
        <v>21</v>
      </c>
      <c r="D32" s="2">
        <v>111902</v>
      </c>
      <c r="E32" s="2" t="s">
        <v>93</v>
      </c>
      <c r="F32" s="2" t="s">
        <v>130</v>
      </c>
      <c r="G32" s="53">
        <v>45199</v>
      </c>
      <c r="H32" s="53">
        <v>45212.629655127312</v>
      </c>
      <c r="I32" s="57">
        <v>1566520</v>
      </c>
      <c r="J32" s="57">
        <v>1566520</v>
      </c>
      <c r="K32" s="2" t="s">
        <v>147</v>
      </c>
      <c r="L32" s="2" t="s">
        <v>140</v>
      </c>
      <c r="M32" s="57">
        <v>0</v>
      </c>
      <c r="N32" s="2"/>
      <c r="O32" s="57">
        <v>1566520</v>
      </c>
      <c r="P32" s="57">
        <v>1566520</v>
      </c>
      <c r="Q32" s="57">
        <v>1566520</v>
      </c>
      <c r="R32" s="57">
        <v>0</v>
      </c>
      <c r="S32" s="2"/>
      <c r="T32" s="57">
        <v>0</v>
      </c>
      <c r="U32" s="2"/>
      <c r="V32" s="53"/>
      <c r="W32" s="53">
        <v>45230</v>
      </c>
    </row>
    <row r="33" spans="1:23" x14ac:dyDescent="0.25">
      <c r="A33" s="2">
        <v>890308493</v>
      </c>
      <c r="B33" s="2" t="s">
        <v>63</v>
      </c>
      <c r="C33" s="2" t="s">
        <v>21</v>
      </c>
      <c r="D33" s="2">
        <v>111903</v>
      </c>
      <c r="E33" s="2" t="s">
        <v>94</v>
      </c>
      <c r="F33" s="2" t="s">
        <v>131</v>
      </c>
      <c r="G33" s="53">
        <v>45199</v>
      </c>
      <c r="H33" s="53">
        <v>45212.566397337963</v>
      </c>
      <c r="I33" s="57">
        <v>4856212</v>
      </c>
      <c r="J33" s="57">
        <v>4856212</v>
      </c>
      <c r="K33" s="2" t="s">
        <v>147</v>
      </c>
      <c r="L33" s="2" t="s">
        <v>140</v>
      </c>
      <c r="M33" s="57">
        <v>0</v>
      </c>
      <c r="N33" s="2"/>
      <c r="O33" s="57">
        <v>4856212</v>
      </c>
      <c r="P33" s="57">
        <v>4856212</v>
      </c>
      <c r="Q33" s="57">
        <v>4856212</v>
      </c>
      <c r="R33" s="57">
        <v>0</v>
      </c>
      <c r="S33" s="2"/>
      <c r="T33" s="57">
        <v>0</v>
      </c>
      <c r="U33" s="2"/>
      <c r="V33" s="53"/>
      <c r="W33" s="53">
        <v>45230</v>
      </c>
    </row>
    <row r="34" spans="1:23" x14ac:dyDescent="0.25">
      <c r="A34" s="2">
        <v>890308493</v>
      </c>
      <c r="B34" s="2" t="s">
        <v>63</v>
      </c>
      <c r="C34" s="2" t="s">
        <v>21</v>
      </c>
      <c r="D34" s="2">
        <v>112216</v>
      </c>
      <c r="E34" s="2" t="s">
        <v>95</v>
      </c>
      <c r="F34" s="2" t="s">
        <v>132</v>
      </c>
      <c r="G34" s="53">
        <v>45227</v>
      </c>
      <c r="H34" s="53">
        <v>45239.600439236114</v>
      </c>
      <c r="I34" s="57">
        <v>3728400</v>
      </c>
      <c r="J34" s="57">
        <v>3728400</v>
      </c>
      <c r="K34" s="2" t="s">
        <v>53</v>
      </c>
      <c r="L34" s="2" t="s">
        <v>141</v>
      </c>
      <c r="M34" s="57">
        <v>0</v>
      </c>
      <c r="N34" s="2"/>
      <c r="O34" s="57">
        <v>0</v>
      </c>
      <c r="P34" s="57">
        <v>0</v>
      </c>
      <c r="Q34" s="57">
        <v>0</v>
      </c>
      <c r="R34" s="57">
        <v>0</v>
      </c>
      <c r="S34" s="2"/>
      <c r="T34" s="57">
        <v>0</v>
      </c>
      <c r="U34" s="2"/>
      <c r="V34" s="53"/>
      <c r="W34" s="53">
        <v>45230</v>
      </c>
    </row>
    <row r="35" spans="1:23" x14ac:dyDescent="0.25">
      <c r="A35" s="2">
        <v>890308493</v>
      </c>
      <c r="B35" s="2" t="s">
        <v>63</v>
      </c>
      <c r="C35" s="2" t="s">
        <v>21</v>
      </c>
      <c r="D35" s="2">
        <v>112217</v>
      </c>
      <c r="E35" s="2" t="s">
        <v>96</v>
      </c>
      <c r="F35" s="2" t="s">
        <v>133</v>
      </c>
      <c r="G35" s="53">
        <v>45227</v>
      </c>
      <c r="H35" s="53">
        <v>45239.609997256943</v>
      </c>
      <c r="I35" s="57">
        <v>2971524</v>
      </c>
      <c r="J35" s="57">
        <v>2971524</v>
      </c>
      <c r="K35" s="2" t="s">
        <v>53</v>
      </c>
      <c r="L35" s="2" t="s">
        <v>141</v>
      </c>
      <c r="M35" s="57">
        <v>0</v>
      </c>
      <c r="N35" s="2"/>
      <c r="O35" s="57">
        <v>0</v>
      </c>
      <c r="P35" s="57">
        <v>0</v>
      </c>
      <c r="Q35" s="57">
        <v>0</v>
      </c>
      <c r="R35" s="57">
        <v>0</v>
      </c>
      <c r="S35" s="2"/>
      <c r="T35" s="57">
        <v>0</v>
      </c>
      <c r="U35" s="2"/>
      <c r="V35" s="53"/>
      <c r="W35" s="53">
        <v>45230</v>
      </c>
    </row>
    <row r="36" spans="1:23" x14ac:dyDescent="0.25">
      <c r="A36" s="2">
        <v>890308493</v>
      </c>
      <c r="B36" s="2" t="s">
        <v>63</v>
      </c>
      <c r="C36" s="2" t="s">
        <v>21</v>
      </c>
      <c r="D36" s="2">
        <v>112259</v>
      </c>
      <c r="E36" s="2" t="s">
        <v>97</v>
      </c>
      <c r="F36" s="2" t="s">
        <v>134</v>
      </c>
      <c r="G36" s="53">
        <v>45227</v>
      </c>
      <c r="H36" s="53">
        <v>45239.602784027775</v>
      </c>
      <c r="I36" s="57">
        <v>808535</v>
      </c>
      <c r="J36" s="57">
        <v>808535</v>
      </c>
      <c r="K36" s="2" t="s">
        <v>53</v>
      </c>
      <c r="L36" s="2" t="s">
        <v>141</v>
      </c>
      <c r="M36" s="57">
        <v>0</v>
      </c>
      <c r="N36" s="2"/>
      <c r="O36" s="57">
        <v>0</v>
      </c>
      <c r="P36" s="57">
        <v>0</v>
      </c>
      <c r="Q36" s="57">
        <v>0</v>
      </c>
      <c r="R36" s="57">
        <v>0</v>
      </c>
      <c r="S36" s="2"/>
      <c r="T36" s="57">
        <v>0</v>
      </c>
      <c r="U36" s="2"/>
      <c r="V36" s="53"/>
      <c r="W36" s="53">
        <v>45230</v>
      </c>
    </row>
    <row r="37" spans="1:23" x14ac:dyDescent="0.25">
      <c r="A37" s="2">
        <v>890308493</v>
      </c>
      <c r="B37" s="2" t="s">
        <v>63</v>
      </c>
      <c r="C37" s="2" t="s">
        <v>21</v>
      </c>
      <c r="D37" s="2">
        <v>112330</v>
      </c>
      <c r="E37" s="2" t="s">
        <v>98</v>
      </c>
      <c r="F37" s="2" t="s">
        <v>135</v>
      </c>
      <c r="G37" s="53">
        <v>45230</v>
      </c>
      <c r="H37" s="53">
        <v>45239.613253391202</v>
      </c>
      <c r="I37" s="57">
        <v>316858</v>
      </c>
      <c r="J37" s="57">
        <v>316858</v>
      </c>
      <c r="K37" s="2" t="s">
        <v>53</v>
      </c>
      <c r="L37" s="2" t="s">
        <v>141</v>
      </c>
      <c r="M37" s="57">
        <v>0</v>
      </c>
      <c r="N37" s="2"/>
      <c r="O37" s="57">
        <v>0</v>
      </c>
      <c r="P37" s="57">
        <v>0</v>
      </c>
      <c r="Q37" s="57">
        <v>0</v>
      </c>
      <c r="R37" s="57">
        <v>0</v>
      </c>
      <c r="S37" s="2"/>
      <c r="T37" s="57">
        <v>0</v>
      </c>
      <c r="U37" s="2"/>
      <c r="V37" s="53"/>
      <c r="W37" s="53">
        <v>45230</v>
      </c>
    </row>
    <row r="38" spans="1:23" x14ac:dyDescent="0.25">
      <c r="A38" s="2">
        <v>890308493</v>
      </c>
      <c r="B38" s="2" t="s">
        <v>63</v>
      </c>
      <c r="C38" s="2" t="s">
        <v>21</v>
      </c>
      <c r="D38" s="2">
        <v>112331</v>
      </c>
      <c r="E38" s="2" t="s">
        <v>99</v>
      </c>
      <c r="F38" s="2" t="s">
        <v>136</v>
      </c>
      <c r="G38" s="53">
        <v>45230</v>
      </c>
      <c r="H38" s="53">
        <v>45239.529497916665</v>
      </c>
      <c r="I38" s="57">
        <v>3328855</v>
      </c>
      <c r="J38" s="57">
        <v>3328855</v>
      </c>
      <c r="K38" s="2" t="s">
        <v>53</v>
      </c>
      <c r="L38" s="2" t="s">
        <v>141</v>
      </c>
      <c r="M38" s="57">
        <v>0</v>
      </c>
      <c r="N38" s="2"/>
      <c r="O38" s="57">
        <v>0</v>
      </c>
      <c r="P38" s="57">
        <v>0</v>
      </c>
      <c r="Q38" s="57">
        <v>0</v>
      </c>
      <c r="R38" s="57">
        <v>0</v>
      </c>
      <c r="S38" s="2"/>
      <c r="T38" s="57">
        <v>0</v>
      </c>
      <c r="U38" s="2"/>
      <c r="V38" s="53"/>
      <c r="W38" s="53">
        <v>45230</v>
      </c>
    </row>
    <row r="39" spans="1:23" x14ac:dyDescent="0.25">
      <c r="A39" s="2">
        <v>890308493</v>
      </c>
      <c r="B39" s="2" t="s">
        <v>63</v>
      </c>
      <c r="C39" s="2" t="s">
        <v>21</v>
      </c>
      <c r="D39" s="2">
        <v>112332</v>
      </c>
      <c r="E39" s="2" t="s">
        <v>100</v>
      </c>
      <c r="F39" s="2" t="s">
        <v>137</v>
      </c>
      <c r="G39" s="53">
        <v>45230</v>
      </c>
      <c r="H39" s="53">
        <v>45239.605457557867</v>
      </c>
      <c r="I39" s="57">
        <v>1566520</v>
      </c>
      <c r="J39" s="57">
        <v>1566520</v>
      </c>
      <c r="K39" s="2" t="s">
        <v>53</v>
      </c>
      <c r="L39" s="2" t="s">
        <v>141</v>
      </c>
      <c r="M39" s="57">
        <v>0</v>
      </c>
      <c r="N39" s="2"/>
      <c r="O39" s="57">
        <v>0</v>
      </c>
      <c r="P39" s="57">
        <v>0</v>
      </c>
      <c r="Q39" s="57">
        <v>0</v>
      </c>
      <c r="R39" s="57">
        <v>0</v>
      </c>
      <c r="S39" s="2"/>
      <c r="T39" s="57">
        <v>0</v>
      </c>
      <c r="U39" s="2"/>
      <c r="V39" s="53"/>
      <c r="W39" s="53">
        <v>45230</v>
      </c>
    </row>
  </sheetData>
  <autoFilter ref="A2:W39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M40"/>
  <sheetViews>
    <sheetView showGridLines="0" tabSelected="1" topLeftCell="A10" zoomScale="90" zoomScaleNormal="90" zoomScaleSheetLayoutView="100" workbookViewId="0">
      <selection activeCell="N30" sqref="N30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12" width="11.42578125" style="11"/>
    <col min="13" max="13" width="12.5703125" style="11" bestFit="1" customWidth="1"/>
    <col min="14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40</v>
      </c>
      <c r="E2" s="15"/>
      <c r="F2" s="15"/>
      <c r="G2" s="15"/>
      <c r="H2" s="15"/>
      <c r="I2" s="16"/>
      <c r="J2" s="17" t="s">
        <v>41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42</v>
      </c>
      <c r="E4" s="15"/>
      <c r="F4" s="15"/>
      <c r="G4" s="15"/>
      <c r="H4" s="15"/>
      <c r="I4" s="16"/>
      <c r="J4" s="17" t="s">
        <v>43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60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138</v>
      </c>
      <c r="J12" s="31"/>
    </row>
    <row r="13" spans="2:10" x14ac:dyDescent="0.2">
      <c r="B13" s="30"/>
      <c r="C13" s="32" t="s">
        <v>139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62</v>
      </c>
      <c r="J15" s="31"/>
    </row>
    <row r="16" spans="2:10" x14ac:dyDescent="0.2">
      <c r="B16" s="30"/>
      <c r="C16" s="34"/>
      <c r="J16" s="31"/>
    </row>
    <row r="17" spans="2:13" x14ac:dyDescent="0.2">
      <c r="B17" s="30"/>
      <c r="C17" s="11" t="s">
        <v>61</v>
      </c>
      <c r="D17" s="33"/>
      <c r="H17" s="35" t="s">
        <v>44</v>
      </c>
      <c r="I17" s="35" t="s">
        <v>45</v>
      </c>
      <c r="J17" s="31"/>
    </row>
    <row r="18" spans="2:13" x14ac:dyDescent="0.2">
      <c r="B18" s="30"/>
      <c r="C18" s="32" t="s">
        <v>46</v>
      </c>
      <c r="D18" s="32"/>
      <c r="E18" s="32"/>
      <c r="F18" s="32"/>
      <c r="H18" s="36">
        <v>37</v>
      </c>
      <c r="I18" s="64">
        <v>62965583</v>
      </c>
      <c r="J18" s="31"/>
    </row>
    <row r="19" spans="2:13" x14ac:dyDescent="0.2">
      <c r="B19" s="30"/>
      <c r="C19" s="11" t="s">
        <v>47</v>
      </c>
      <c r="H19" s="37">
        <v>4</v>
      </c>
      <c r="I19" s="38">
        <v>5200594</v>
      </c>
      <c r="J19" s="31"/>
    </row>
    <row r="20" spans="2:13" x14ac:dyDescent="0.2">
      <c r="B20" s="30"/>
      <c r="C20" s="11" t="s">
        <v>48</v>
      </c>
      <c r="H20" s="37">
        <v>0</v>
      </c>
      <c r="I20" s="38">
        <v>0</v>
      </c>
      <c r="J20" s="31"/>
    </row>
    <row r="21" spans="2:13" x14ac:dyDescent="0.2">
      <c r="B21" s="30"/>
      <c r="C21" s="11" t="s">
        <v>49</v>
      </c>
      <c r="H21" s="37">
        <v>0</v>
      </c>
      <c r="I21" s="39">
        <v>0</v>
      </c>
      <c r="J21" s="31"/>
    </row>
    <row r="22" spans="2:13" x14ac:dyDescent="0.2">
      <c r="B22" s="30"/>
      <c r="C22" s="11" t="s">
        <v>153</v>
      </c>
      <c r="H22" s="37">
        <v>1</v>
      </c>
      <c r="I22" s="38">
        <v>38220</v>
      </c>
      <c r="J22" s="31"/>
    </row>
    <row r="23" spans="2:13" ht="13.5" thickBot="1" x14ac:dyDescent="0.25">
      <c r="B23" s="30"/>
      <c r="C23" s="11" t="s">
        <v>50</v>
      </c>
      <c r="H23" s="40">
        <v>1</v>
      </c>
      <c r="I23" s="41">
        <v>704576</v>
      </c>
      <c r="J23" s="31"/>
    </row>
    <row r="24" spans="2:13" x14ac:dyDescent="0.2">
      <c r="B24" s="30"/>
      <c r="C24" s="32" t="s">
        <v>51</v>
      </c>
      <c r="D24" s="32"/>
      <c r="E24" s="32"/>
      <c r="F24" s="32"/>
      <c r="H24" s="36">
        <f>H19+H20+H21+H22+H23</f>
        <v>6</v>
      </c>
      <c r="I24" s="42">
        <f>I19+I20+I21+I22+I23</f>
        <v>5943390</v>
      </c>
      <c r="J24" s="31"/>
    </row>
    <row r="25" spans="2:13" x14ac:dyDescent="0.2">
      <c r="B25" s="30"/>
      <c r="C25" s="11" t="s">
        <v>52</v>
      </c>
      <c r="H25" s="37">
        <v>23</v>
      </c>
      <c r="I25" s="38">
        <v>41547432</v>
      </c>
      <c r="J25" s="31"/>
      <c r="M25" s="46"/>
    </row>
    <row r="26" spans="2:13" ht="13.5" thickBot="1" x14ac:dyDescent="0.25">
      <c r="B26" s="30"/>
      <c r="C26" s="11" t="s">
        <v>53</v>
      </c>
      <c r="H26" s="40">
        <v>8</v>
      </c>
      <c r="I26" s="41">
        <v>15474761</v>
      </c>
      <c r="J26" s="31"/>
    </row>
    <row r="27" spans="2:13" x14ac:dyDescent="0.2">
      <c r="B27" s="30"/>
      <c r="C27" s="32" t="s">
        <v>54</v>
      </c>
      <c r="D27" s="32"/>
      <c r="E27" s="32"/>
      <c r="F27" s="32"/>
      <c r="H27" s="36">
        <f>H25+H26</f>
        <v>31</v>
      </c>
      <c r="I27" s="42">
        <f>I25+I26</f>
        <v>57022193</v>
      </c>
      <c r="J27" s="31"/>
    </row>
    <row r="28" spans="2:13" ht="13.5" thickBot="1" x14ac:dyDescent="0.25">
      <c r="B28" s="30"/>
      <c r="C28" s="11" t="s">
        <v>55</v>
      </c>
      <c r="D28" s="32"/>
      <c r="E28" s="32"/>
      <c r="F28" s="32"/>
      <c r="H28" s="40">
        <v>0</v>
      </c>
      <c r="I28" s="41">
        <v>0</v>
      </c>
      <c r="J28" s="31"/>
    </row>
    <row r="29" spans="2:13" x14ac:dyDescent="0.2">
      <c r="B29" s="30"/>
      <c r="C29" s="32" t="s">
        <v>56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3" x14ac:dyDescent="0.2">
      <c r="B30" s="30"/>
      <c r="C30" s="32"/>
      <c r="D30" s="32"/>
      <c r="E30" s="32"/>
      <c r="F30" s="32"/>
      <c r="H30" s="43"/>
      <c r="I30" s="42"/>
      <c r="J30" s="31"/>
    </row>
    <row r="31" spans="2:13" ht="13.5" thickBot="1" x14ac:dyDescent="0.25">
      <c r="B31" s="30"/>
      <c r="C31" s="32" t="s">
        <v>57</v>
      </c>
      <c r="D31" s="32"/>
      <c r="H31" s="44">
        <f>H24+H27+H29</f>
        <v>37</v>
      </c>
      <c r="I31" s="45">
        <f>I24+I27+I29</f>
        <v>62965583</v>
      </c>
      <c r="J31" s="31"/>
    </row>
    <row r="32" spans="2:13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7"/>
      <c r="D36" s="47"/>
      <c r="G36" s="48" t="s">
        <v>58</v>
      </c>
      <c r="H36" s="47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 t="s">
        <v>154</v>
      </c>
      <c r="G38" s="49" t="s">
        <v>59</v>
      </c>
      <c r="H38" s="46"/>
      <c r="I38" s="46"/>
      <c r="J38" s="31"/>
    </row>
    <row r="39" spans="2:10" x14ac:dyDescent="0.2">
      <c r="B39" s="30"/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7"/>
      <c r="H40" s="47"/>
      <c r="I40" s="47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 Cartera</dc:creator>
  <cp:lastModifiedBy>Geraldine Valencia Zambrano</cp:lastModifiedBy>
  <cp:lastPrinted>2023-11-22T13:29:25Z</cp:lastPrinted>
  <dcterms:created xsi:type="dcterms:W3CDTF">2023-11-21T20:12:18Z</dcterms:created>
  <dcterms:modified xsi:type="dcterms:W3CDTF">2023-11-22T13:29:47Z</dcterms:modified>
</cp:coreProperties>
</file>