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1. NOVIEMBRE\NIT 830104627 HOSP CARDIOVASCULAR DE CUNDINAMARCA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3" r:id="rId2"/>
    <sheet name="FOR-CSA-018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3" l="1"/>
  <c r="G1" i="3"/>
  <c r="I31" i="2"/>
  <c r="H31" i="2"/>
  <c r="I29" i="2"/>
  <c r="H29" i="2"/>
  <c r="I27" i="2"/>
  <c r="H27" i="2"/>
  <c r="I24" i="2"/>
  <c r="H24" i="2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<sst xmlns="http://schemas.openxmlformats.org/spreadsheetml/2006/main" count="69" uniqueCount="59">
  <si>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</si>
  <si>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</si>
  <si>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</si>
  <si>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</si>
  <si>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</si>
  <si>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</si>
  <si>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</si>
  <si>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</si>
  <si>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</si>
  <si>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</si>
  <si>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</si>
  <si>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SALDO</t>
  </si>
  <si>
    <t>HOSPITAL CARDIOVASCULAR DE CUNDINAMARCA</t>
  </si>
  <si>
    <t>FEHC</t>
  </si>
  <si>
    <t>SUBSIDIADO</t>
  </si>
  <si>
    <t>SOACHA</t>
  </si>
  <si>
    <t>FOR-CSA-018</t>
  </si>
  <si>
    <t>HOJA 1 DE 2</t>
  </si>
  <si>
    <t>RESUMEN DE CARTERA REVISADA POR LA EPS</t>
  </si>
  <si>
    <t>VERSION 1</t>
  </si>
  <si>
    <t>SANTIAGO DE CALI , NOVIEMBRE 01 DE 2023</t>
  </si>
  <si>
    <t>A continuacion me permito remitir nuestra respuesta al estado de cartera presentado en la fecha: 2710/2023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</si>
  <si>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</si>
  <si>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</si>
  <si>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</si>
  <si>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</si>
  <si>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</si>
  <si>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</si>
  <si>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</si>
  <si>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</si>
  <si>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</si>
  <si>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</si>
  <si>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</si>
  <si>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</si>
  <si>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</si>
  <si>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</si>
  <si>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</si>
  <si>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</si>
  <si>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</si>
  <si>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</si>
  <si>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</si>
  <si>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</si>
  <si>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</si>
  <si>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Fecha Factura IPS</t>
  </si>
  <si>
    <t>Valor Total Bruto</t>
  </si>
  <si>
    <t>Valor Saldo IPS</t>
  </si>
  <si>
    <t>ESTADO EPS NOVIEMBRE 01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</si>
  <si>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</si>
  <si>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</si>
  <si>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</si>
  <si>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</si>
  <si>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</si>
  <si>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</si>
  <si>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FACTURA NO RADICADA</t>
  </si>
  <si>
    <t>Señores : HOSPITAL CARDIOVASCULAR DE CUNDINAMARCA</t>
  </si>
  <si>
    <t>NIT: 830104627</t>
  </si>
  <si>
    <t>Diana M Gomez</t>
  </si>
  <si>
    <t xml:space="preserve">Analista de Cartera - Hospital Cardiovascular </t>
  </si>
  <si>
    <t>Fecha Radicado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</si>
</sst>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&quot;$&quot;\ #,##0;[Red]&quot;$&quot;\ #,##0"/>
    <numFmt numFmtId="167" formatCode="&quot;$&quot;\ #,##0"/>
    <numFmt numFmtId="168" formatCode="_-* #,##0.00_-;\-* #,##0.00_-;_-* &quot;-&quot;??_-;_-@_-"/>
    <numFmt numFmtId="169" formatCode="_-* #,##0_-;\-* #,##0_-;_-* &quot;-&quot;??_-;_-@_-"/>
    <numFmt numFmtId="170" formatCode="_-* #,##0\ _€_-;\-* #,##0\ _€_-;_-* &quot;-&quot;??\ _€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8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8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8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8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8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9" fillId="5" borderId="0" applyNumberFormat="0" applyBorder="0" applyAlignment="0" applyProtection="0"/>
    <xf numFmtId="0" fontId="4" fillId="13" borderId="0" applyNumberFormat="0" applyBorder="0" applyAlignment="0" applyProtection="0"/>
    <xf numFmtId="0" fontId="4" fillId="17" borderId="0" applyNumberFormat="0" applyBorder="0" applyAlignment="0" applyProtection="0"/>
    <xf numFmtId="0" fontId="4" fillId="21" borderId="0" applyNumberFormat="0" applyBorder="0" applyAlignment="0" applyProtection="0"/>
    <xf numFmtId="0" fontId="4" fillId="25" borderId="0" applyNumberFormat="0" applyBorder="0" applyAlignment="0" applyProtection="0"/>
    <xf numFmtId="0" fontId="4" fillId="29" borderId="0" applyNumberFormat="0" applyBorder="0" applyAlignment="0" applyProtection="0"/>
    <xf numFmtId="0" fontId="4" fillId="33" borderId="0" applyNumberFormat="0" applyBorder="0" applyAlignment="0" applyProtection="0"/>
    <xf numFmtId="43" fontId="4" fillId="0" borderId="0" applyFont="0" applyFill="0" applyBorder="0" applyAlignment="0" applyProtection="0"/>
    <xf numFmtId="0" fontId="20" fillId="0" borderId="0"/>
    <xf numFmtId="168" fontId="4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 applyProtection="1">
      <alignment horizontal="left"/>
    </xf>
    <xf numFmtId="165" fontId="1" fillId="0" borderId="1" xfId="0" applyNumberFormat="1" applyFont="1" applyBorder="1"/>
    <xf numFmtId="165" fontId="0" fillId="0" borderId="1" xfId="1" applyNumberFormat="1" applyFont="1" applyBorder="1"/>
    <xf numFmtId="165" fontId="0" fillId="0" borderId="1" xfId="1" applyNumberFormat="1" applyFont="1" applyBorder="1" applyAlignment="1" applyProtection="1">
      <alignment horizontal="left"/>
    </xf>
    <xf numFmtId="0" fontId="21" fillId="0" borderId="0" xfId="44" applyFont="1"/>
    <xf numFmtId="0" fontId="21" fillId="0" borderId="11" xfId="44" applyFont="1" applyBorder="1" applyAlignment="1">
      <alignment horizontal="centerContinuous"/>
    </xf>
    <xf numFmtId="0" fontId="21" fillId="0" borderId="12" xfId="44" applyFont="1" applyBorder="1" applyAlignment="1">
      <alignment horizontal="centerContinuous"/>
    </xf>
    <xf numFmtId="0" fontId="22" fillId="0" borderId="11" xfId="44" applyFont="1" applyBorder="1" applyAlignment="1">
      <alignment horizontal="centerContinuous" vertical="center"/>
    </xf>
    <xf numFmtId="0" fontId="22" fillId="0" borderId="13" xfId="44" applyFont="1" applyBorder="1" applyAlignment="1">
      <alignment horizontal="centerContinuous" vertical="center"/>
    </xf>
    <xf numFmtId="0" fontId="22" fillId="0" borderId="12" xfId="44" applyFont="1" applyBorder="1" applyAlignment="1">
      <alignment horizontal="centerContinuous" vertical="center"/>
    </xf>
    <xf numFmtId="0" fontId="22" fillId="0" borderId="14" xfId="44" applyFont="1" applyBorder="1" applyAlignment="1">
      <alignment horizontal="centerContinuous" vertical="center"/>
    </xf>
    <xf numFmtId="0" fontId="21" fillId="0" borderId="15" xfId="44" applyFont="1" applyBorder="1" applyAlignment="1">
      <alignment horizontal="centerContinuous"/>
    </xf>
    <xf numFmtId="0" fontId="21" fillId="0" borderId="16" xfId="44" applyFont="1" applyBorder="1" applyAlignment="1">
      <alignment horizontal="centerContinuous"/>
    </xf>
    <xf numFmtId="0" fontId="22" fillId="0" borderId="17" xfId="44" applyFont="1" applyBorder="1" applyAlignment="1">
      <alignment horizontal="centerContinuous" vertical="center"/>
    </xf>
    <xf numFmtId="0" fontId="22" fillId="0" borderId="18" xfId="44" applyFont="1" applyBorder="1" applyAlignment="1">
      <alignment horizontal="centerContinuous" vertical="center"/>
    </xf>
    <xf numFmtId="0" fontId="22" fillId="0" borderId="19" xfId="44" applyFont="1" applyBorder="1" applyAlignment="1">
      <alignment horizontal="centerContinuous" vertical="center"/>
    </xf>
    <xf numFmtId="0" fontId="22" fillId="0" borderId="20" xfId="44" applyFont="1" applyBorder="1" applyAlignment="1">
      <alignment horizontal="centerContinuous" vertical="center"/>
    </xf>
    <xf numFmtId="0" fontId="22" fillId="0" borderId="15" xfId="44" applyFont="1" applyBorder="1" applyAlignment="1">
      <alignment horizontal="centerContinuous" vertical="center"/>
    </xf>
    <xf numFmtId="0" fontId="22" fillId="0" borderId="0" xfId="44" applyFont="1" applyAlignment="1">
      <alignment horizontal="centerContinuous" vertical="center"/>
    </xf>
    <xf numFmtId="0" fontId="22" fillId="0" borderId="16" xfId="44" applyFont="1" applyBorder="1" applyAlignment="1">
      <alignment horizontal="centerContinuous" vertical="center"/>
    </xf>
    <xf numFmtId="0" fontId="22" fillId="0" borderId="21" xfId="44" applyFont="1" applyBorder="1" applyAlignment="1">
      <alignment horizontal="centerContinuous" vertical="center"/>
    </xf>
    <xf numFmtId="0" fontId="21" fillId="0" borderId="17" xfId="44" applyFont="1" applyBorder="1" applyAlignment="1">
      <alignment horizontal="centerContinuous"/>
    </xf>
    <xf numFmtId="0" fontId="21" fillId="0" borderId="19" xfId="44" applyFont="1" applyBorder="1" applyAlignment="1">
      <alignment horizontal="centerContinuous"/>
    </xf>
    <xf numFmtId="0" fontId="21" fillId="0" borderId="15" xfId="44" applyFont="1" applyBorder="1"/>
    <xf numFmtId="0" fontId="21" fillId="0" borderId="16" xfId="44" applyFont="1" applyBorder="1"/>
    <xf numFmtId="0" fontId="22" fillId="0" borderId="0" xfId="44" applyFont="1"/>
    <xf numFmtId="14" fontId="21" fillId="0" borderId="0" xfId="44" applyNumberFormat="1" applyFont="1"/>
    <xf numFmtId="14" fontId="21" fillId="0" borderId="0" xfId="44" applyNumberFormat="1" applyFont="1" applyAlignment="1">
      <alignment horizontal="left"/>
    </xf>
    <xf numFmtId="0" fontId="22" fillId="0" borderId="0" xfId="44" applyFont="1" applyAlignment="1">
      <alignment horizontal="center"/>
    </xf>
    <xf numFmtId="1" fontId="22" fillId="0" borderId="0" xfId="44" applyNumberFormat="1" applyFont="1" applyAlignment="1">
      <alignment horizontal="center"/>
    </xf>
    <xf numFmtId="1" fontId="21" fillId="0" borderId="0" xfId="44" applyNumberFormat="1" applyFont="1" applyAlignment="1">
      <alignment horizontal="center"/>
    </xf>
    <xf numFmtId="166" fontId="21" fillId="0" borderId="0" xfId="44" applyNumberFormat="1" applyFont="1" applyAlignment="1">
      <alignment horizontal="right"/>
    </xf>
    <xf numFmtId="167" fontId="21" fillId="0" borderId="0" xfId="44" applyNumberFormat="1" applyFont="1" applyAlignment="1">
      <alignment horizontal="right"/>
    </xf>
    <xf numFmtId="1" fontId="21" fillId="0" borderId="18" xfId="44" applyNumberFormat="1" applyFont="1" applyBorder="1" applyAlignment="1">
      <alignment horizontal="center"/>
    </xf>
    <xf numFmtId="166" fontId="21" fillId="0" borderId="18" xfId="44" applyNumberFormat="1" applyFont="1" applyBorder="1" applyAlignment="1">
      <alignment horizontal="right"/>
    </xf>
    <xf numFmtId="166" fontId="22" fillId="0" borderId="0" xfId="44" applyNumberFormat="1" applyFont="1" applyAlignment="1">
      <alignment horizontal="right"/>
    </xf>
    <xf numFmtId="0" fontId="21" fillId="0" borderId="0" xfId="44" applyFont="1" applyAlignment="1">
      <alignment horizontal="center"/>
    </xf>
    <xf numFmtId="1" fontId="22" fillId="0" borderId="22" xfId="44" applyNumberFormat="1" applyFont="1" applyBorder="1" applyAlignment="1">
      <alignment horizontal="center"/>
    </xf>
    <xf numFmtId="166" fontId="22" fillId="0" borderId="22" xfId="44" applyNumberFormat="1" applyFont="1" applyBorder="1" applyAlignment="1">
      <alignment horizontal="right"/>
    </xf>
    <xf numFmtId="166" fontId="21" fillId="0" borderId="0" xfId="44" applyNumberFormat="1" applyFont="1"/>
    <xf numFmtId="166" fontId="21" fillId="0" borderId="18" xfId="44" applyNumberFormat="1" applyFont="1" applyBorder="1"/>
    <xf numFmtId="166" fontId="22" fillId="0" borderId="18" xfId="44" applyNumberFormat="1" applyFont="1" applyBorder="1"/>
    <xf numFmtId="166" fontId="22" fillId="0" borderId="0" xfId="44" applyNumberFormat="1" applyFont="1"/>
    <xf numFmtId="0" fontId="21" fillId="0" borderId="17" xfId="44" applyFont="1" applyBorder="1"/>
    <xf numFmtId="0" fontId="21" fillId="0" borderId="18" xfId="44" applyFont="1" applyBorder="1"/>
    <xf numFmtId="0" fontId="21" fillId="0" borderId="19" xfId="44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4" borderId="1" xfId="0" applyFont="1" applyFill="1" applyBorder="1" applyAlignment="1">
      <alignment horizontal="center" vertical="center" wrapText="1"/>
    </xf>
    <xf numFmtId="169" fontId="1" fillId="34" borderId="1" xfId="45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1" xfId="0" applyNumberFormat="1" applyFont="1" applyBorder="1"/>
    <xf numFmtId="14" fontId="0" fillId="0" borderId="0" xfId="0" applyNumberFormat="1" applyFont="1"/>
    <xf numFmtId="170" fontId="0" fillId="0" borderId="0" xfId="43" applyNumberFormat="1" applyFont="1"/>
    <xf numFmtId="170" fontId="1" fillId="0" borderId="1" xfId="43" applyNumberFormat="1" applyFont="1" applyBorder="1" applyAlignment="1">
      <alignment horizontal="center" vertical="center" wrapText="1"/>
    </xf>
    <xf numFmtId="170" fontId="0" fillId="0" borderId="1" xfId="43" applyNumberFormat="1" applyFont="1" applyBorder="1"/>
    <xf numFmtId="0" fontId="1" fillId="0" borderId="0" xfId="0" applyFont="1"/>
    <xf numFmtId="14" fontId="1" fillId="0" borderId="0" xfId="0" applyNumberFormat="1" applyFont="1"/>
    <xf numFmtId="170" fontId="1" fillId="0" borderId="0" xfId="43" applyNumberFormat="1" applyFont="1"/>
    <xf numFmtId="167" fontId="22" fillId="0" borderId="0" xfId="44" applyNumberFormat="1" applyFont="1" applyAlignment="1">
      <alignment horizontal="right"/>
    </xf>
  </cellXfs>
  <cellStyles count="46">
    <cellStyle name="20% - Énfasis1" xfId="19" builtinId="30" customBuiltin="1"/>
    <cellStyle name="20% - Énfasis2" xfId="22" builtinId="34" customBuiltin="1"/>
    <cellStyle name="20% - Énfasis3" xfId="25" builtinId="38" customBuiltin="1"/>
    <cellStyle name="20% - Énfasis4" xfId="28" builtinId="42" customBuiltin="1"/>
    <cellStyle name="20% - Énfasis5" xfId="31" builtinId="46" customBuiltin="1"/>
    <cellStyle name="20% - Énfasis6" xfId="34" builtinId="50" customBuiltin="1"/>
    <cellStyle name="40% - Énfasis1" xfId="20" builtinId="31" customBuiltin="1"/>
    <cellStyle name="40% - Énfasis2" xfId="23" builtinId="35" customBuiltin="1"/>
    <cellStyle name="40% - Énfasis3" xfId="26" builtinId="39" customBuiltin="1"/>
    <cellStyle name="40% - Énfasis4" xfId="29" builtinId="43" customBuiltin="1"/>
    <cellStyle name="40% - Énfasis5" xfId="32" builtinId="47" customBuiltin="1"/>
    <cellStyle name="40% - Énfasis6" xfId="35" builtinId="51" customBuiltin="1"/>
    <cellStyle name="60% - Énfasis1 2" xfId="37"/>
    <cellStyle name="60% - Énfasis2 2" xfId="38"/>
    <cellStyle name="60% - Énfasis3 2" xfId="39"/>
    <cellStyle name="60% - Énfasis4 2" xfId="40"/>
    <cellStyle name="60% - Énfasis5 2" xfId="41"/>
    <cellStyle name="60% - Énfasis6 2" xfId="42"/>
    <cellStyle name="Buena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1" builtinId="33" customBuiltin="1"/>
    <cellStyle name="Énfasis3" xfId="24" builtinId="37" customBuiltin="1"/>
    <cellStyle name="Énfasis4" xfId="27" builtinId="41" customBuiltin="1"/>
    <cellStyle name="Énfasis5" xfId="30" builtinId="45" customBuiltin="1"/>
    <cellStyle name="Énfasis6" xfId="33" builtinId="49" customBuiltin="1"/>
    <cellStyle name="Entrada" xfId="9" builtinId="20" customBuiltin="1"/>
    <cellStyle name="Incorrecto" xfId="8" builtinId="27" customBuiltin="1"/>
    <cellStyle name="Millares" xfId="43" builtinId="3"/>
    <cellStyle name="Millares 2" xfId="45"/>
    <cellStyle name="Moneda" xfId="1" builtinId="4"/>
    <cellStyle name="Neutral 2" xfId="36"/>
    <cellStyle name="Normal" xfId="0" builtinId="0"/>
    <cellStyle name="Normal 2 2" xfId="44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G2" sqref="G2:H3"/>
    </sheetView>
  </sheetViews>
  <sheetFormatPr baseColWidth="10" defaultRowHeight="15" x14ac:dyDescent="0.25"/>
  <cols>
    <col min="2" max="2" width="45.5703125" bestFit="1" customWidth="1"/>
    <col min="3" max="3" width="9" customWidth="1"/>
    <col min="4" max="4" width="8.85546875" customWidth="1"/>
    <col min="5" max="5" width="12.85546875" customWidth="1"/>
    <col min="6" max="6" width="11.28515625" bestFit="1" customWidth="1"/>
    <col min="7" max="8" width="12.710937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830104627</v>
      </c>
      <c r="B2" s="1" t="s">
        <v>12</v>
      </c>
      <c r="C2" s="1" t="s">
        <v>13</v>
      </c>
      <c r="D2" s="1">
        <v>37382</v>
      </c>
      <c r="E2" s="6">
        <v>44608.331944444399</v>
      </c>
      <c r="F2" s="6">
        <v>44733.466666666704</v>
      </c>
      <c r="G2" s="9">
        <v>8758408</v>
      </c>
      <c r="H2" s="8">
        <v>8758408</v>
      </c>
      <c r="I2" s="4"/>
      <c r="J2" s="4" t="s">
        <v>15</v>
      </c>
      <c r="K2" s="4" t="s">
        <v>14</v>
      </c>
    </row>
    <row r="3" spans="1:11" x14ac:dyDescent="0.25">
      <c r="A3" s="1">
        <v>830104627</v>
      </c>
      <c r="B3" s="1" t="s">
        <v>12</v>
      </c>
      <c r="C3" s="1" t="s">
        <v>13</v>
      </c>
      <c r="D3" s="1">
        <v>53443</v>
      </c>
      <c r="E3" s="6">
        <v>44728.658333333296</v>
      </c>
      <c r="F3" s="6">
        <v>44733</v>
      </c>
      <c r="G3" s="9">
        <v>172600</v>
      </c>
      <c r="H3" s="8">
        <v>172600</v>
      </c>
      <c r="I3" s="4"/>
      <c r="J3" s="4" t="s">
        <v>15</v>
      </c>
      <c r="K3" s="4" t="s">
        <v>14</v>
      </c>
    </row>
    <row r="4" spans="1:11" x14ac:dyDescent="0.25">
      <c r="G4" s="5" t="s">
        <v>11</v>
      </c>
      <c r="H4" s="7">
        <f>SUM(H2:H3)</f>
        <v>8931008</v>
      </c>
    </row>
  </sheetData>
  <dataValidations count="1">
    <dataValidation type="whole" operator="greaterThan" allowBlank="1" showInputMessage="1" showErrorMessage="1" errorTitle="DATO ERRADO" error="El valor debe ser diferente de cero" sqref="H1:H1048576 G1:G3 G5:G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showGridLines="0" tabSelected="1" zoomScale="73" zoomScaleNormal="73" workbookViewId="0">
      <selection activeCell="F2" sqref="F2"/>
    </sheetView>
  </sheetViews>
  <sheetFormatPr baseColWidth="10" defaultRowHeight="15" x14ac:dyDescent="0.25"/>
  <cols>
    <col min="1" max="1" width="13.42578125" bestFit="1" customWidth="1"/>
    <col min="2" max="2" width="45.28515625" bestFit="1" customWidth="1"/>
    <col min="3" max="3" width="11.85546875" bestFit="1" customWidth="1"/>
    <col min="4" max="4" width="8.7109375" bestFit="1" customWidth="1"/>
    <col min="5" max="5" width="13.7109375" style="57" bestFit="1" customWidth="1"/>
    <col min="7" max="7" width="13.42578125" style="58" bestFit="1" customWidth="1"/>
    <col min="8" max="8" width="15" style="58" bestFit="1" customWidth="1"/>
    <col min="9" max="9" width="22.42578125" bestFit="1" customWidth="1"/>
    <col min="10" max="10" width="14" bestFit="1" customWidth="1"/>
    <col min="11" max="11" width="15" bestFit="1" customWidth="1"/>
    <col min="12" max="14" width="14.5703125" bestFit="1" customWidth="1"/>
    <col min="15" max="15" width="12.42578125" bestFit="1" customWidth="1"/>
  </cols>
  <sheetData>
    <row r="1" spans="1:15" s="61" customFormat="1" x14ac:dyDescent="0.25">
      <c r="E1" s="62"/>
      <c r="G1" s="63">
        <f>SUBTOTAL(9,G3:G4)</f>
        <v>8931008</v>
      </c>
      <c r="H1" s="63">
        <f>SUBTOTAL(9,H3:H4)</f>
        <v>8931008</v>
      </c>
    </row>
    <row r="2" spans="1:15" ht="45" x14ac:dyDescent="0.25">
      <c r="A2" s="2" t="s">
        <v>40</v>
      </c>
      <c r="B2" s="2" t="s">
        <v>41</v>
      </c>
      <c r="C2" s="2" t="s">
        <v>42</v>
      </c>
      <c r="D2" s="2" t="s">
        <v>1</v>
      </c>
      <c r="E2" s="52" t="s">
        <v>43</v>
      </c>
      <c r="F2" s="52" t="s">
        <v>58</v>
      </c>
      <c r="G2" s="59" t="s">
        <v>44</v>
      </c>
      <c r="H2" s="59" t="s">
        <v>45</v>
      </c>
      <c r="I2" s="53" t="s">
        <v>46</v>
      </c>
      <c r="J2" s="54" t="s">
        <v>47</v>
      </c>
      <c r="K2" s="54" t="s">
        <v>48</v>
      </c>
      <c r="L2" s="54" t="s">
        <v>49</v>
      </c>
      <c r="M2" s="54" t="s">
        <v>50</v>
      </c>
      <c r="N2" s="54" t="s">
        <v>51</v>
      </c>
      <c r="O2" s="54" t="s">
        <v>52</v>
      </c>
    </row>
    <row r="3" spans="1:15" x14ac:dyDescent="0.25">
      <c r="A3" s="1">
        <v>830104627</v>
      </c>
      <c r="B3" s="1" t="s">
        <v>12</v>
      </c>
      <c r="C3" s="1" t="s">
        <v>13</v>
      </c>
      <c r="D3" s="1">
        <v>37382</v>
      </c>
      <c r="E3" s="56">
        <v>44608.331944444399</v>
      </c>
      <c r="F3" s="1"/>
      <c r="G3" s="60">
        <v>8758408</v>
      </c>
      <c r="H3" s="60">
        <v>8758408</v>
      </c>
      <c r="I3" s="1" t="s">
        <v>53</v>
      </c>
      <c r="J3" s="1"/>
      <c r="K3" s="1"/>
      <c r="L3" s="1"/>
      <c r="M3" s="1"/>
      <c r="N3" s="1"/>
      <c r="O3" s="55">
        <v>45199</v>
      </c>
    </row>
    <row r="4" spans="1:15" x14ac:dyDescent="0.25">
      <c r="A4" s="1">
        <v>830104627</v>
      </c>
      <c r="B4" s="1" t="s">
        <v>12</v>
      </c>
      <c r="C4" s="1" t="s">
        <v>13</v>
      </c>
      <c r="D4" s="1">
        <v>53443</v>
      </c>
      <c r="E4" s="56">
        <v>44728.658333333296</v>
      </c>
      <c r="F4" s="1"/>
      <c r="G4" s="60">
        <v>172600</v>
      </c>
      <c r="H4" s="60">
        <v>172600</v>
      </c>
      <c r="I4" s="1" t="s">
        <v>53</v>
      </c>
      <c r="J4" s="1"/>
      <c r="K4" s="1"/>
      <c r="L4" s="1"/>
      <c r="M4" s="1"/>
      <c r="N4" s="1"/>
      <c r="O4" s="55">
        <v>45199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="90" zoomScaleNormal="90" zoomScaleSheetLayoutView="100" workbookViewId="0">
      <selection activeCell="N28" sqref="N28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16</v>
      </c>
      <c r="E2" s="14"/>
      <c r="F2" s="14"/>
      <c r="G2" s="14"/>
      <c r="H2" s="14"/>
      <c r="I2" s="15"/>
      <c r="J2" s="16" t="s">
        <v>17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18</v>
      </c>
      <c r="E4" s="14"/>
      <c r="F4" s="14"/>
      <c r="G4" s="14"/>
      <c r="H4" s="14"/>
      <c r="I4" s="15"/>
      <c r="J4" s="16" t="s">
        <v>19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20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54</v>
      </c>
      <c r="J12" s="30"/>
    </row>
    <row r="13" spans="2:10" x14ac:dyDescent="0.2">
      <c r="B13" s="29"/>
      <c r="C13" s="31" t="s">
        <v>55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21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22</v>
      </c>
      <c r="D17" s="32"/>
      <c r="H17" s="34" t="s">
        <v>23</v>
      </c>
      <c r="I17" s="34" t="s">
        <v>24</v>
      </c>
      <c r="J17" s="30"/>
    </row>
    <row r="18" spans="2:10" x14ac:dyDescent="0.2">
      <c r="B18" s="29"/>
      <c r="C18" s="31" t="s">
        <v>25</v>
      </c>
      <c r="D18" s="31"/>
      <c r="E18" s="31"/>
      <c r="F18" s="31"/>
      <c r="H18" s="35">
        <v>2</v>
      </c>
      <c r="I18" s="64">
        <v>8931008</v>
      </c>
      <c r="J18" s="30"/>
    </row>
    <row r="19" spans="2:10" x14ac:dyDescent="0.2">
      <c r="B19" s="29"/>
      <c r="C19" s="10" t="s">
        <v>26</v>
      </c>
      <c r="H19" s="36">
        <v>0</v>
      </c>
      <c r="I19" s="37">
        <v>0</v>
      </c>
      <c r="J19" s="30"/>
    </row>
    <row r="20" spans="2:10" x14ac:dyDescent="0.2">
      <c r="B20" s="29"/>
      <c r="C20" s="10" t="s">
        <v>27</v>
      </c>
      <c r="H20" s="36">
        <v>0</v>
      </c>
      <c r="I20" s="37">
        <v>0</v>
      </c>
      <c r="J20" s="30"/>
    </row>
    <row r="21" spans="2:10" x14ac:dyDescent="0.2">
      <c r="B21" s="29"/>
      <c r="C21" s="10" t="s">
        <v>28</v>
      </c>
      <c r="H21" s="36">
        <v>2</v>
      </c>
      <c r="I21" s="38">
        <v>8931008</v>
      </c>
      <c r="J21" s="30"/>
    </row>
    <row r="22" spans="2:10" x14ac:dyDescent="0.2">
      <c r="B22" s="29"/>
      <c r="C22" s="10" t="s">
        <v>29</v>
      </c>
      <c r="H22" s="36">
        <v>0</v>
      </c>
      <c r="I22" s="37">
        <v>0</v>
      </c>
      <c r="J22" s="30"/>
    </row>
    <row r="23" spans="2:10" ht="13.5" thickBot="1" x14ac:dyDescent="0.25">
      <c r="B23" s="29"/>
      <c r="C23" s="10" t="s">
        <v>30</v>
      </c>
      <c r="H23" s="39">
        <v>0</v>
      </c>
      <c r="I23" s="40">
        <v>0</v>
      </c>
      <c r="J23" s="30"/>
    </row>
    <row r="24" spans="2:10" x14ac:dyDescent="0.2">
      <c r="B24" s="29"/>
      <c r="C24" s="31" t="s">
        <v>31</v>
      </c>
      <c r="D24" s="31"/>
      <c r="E24" s="31"/>
      <c r="F24" s="31"/>
      <c r="H24" s="35">
        <f>H19+H20+H21+H22+H23</f>
        <v>2</v>
      </c>
      <c r="I24" s="41">
        <f>I19+I20+I21+I22+I23</f>
        <v>8931008</v>
      </c>
      <c r="J24" s="30"/>
    </row>
    <row r="25" spans="2:10" x14ac:dyDescent="0.2">
      <c r="B25" s="29"/>
      <c r="C25" s="10" t="s">
        <v>32</v>
      </c>
      <c r="H25" s="36">
        <v>0</v>
      </c>
      <c r="I25" s="37">
        <v>0</v>
      </c>
      <c r="J25" s="30"/>
    </row>
    <row r="26" spans="2:10" ht="13.5" thickBot="1" x14ac:dyDescent="0.25">
      <c r="B26" s="29"/>
      <c r="C26" s="10" t="s">
        <v>33</v>
      </c>
      <c r="H26" s="39">
        <v>0</v>
      </c>
      <c r="I26" s="40">
        <v>0</v>
      </c>
      <c r="J26" s="30"/>
    </row>
    <row r="27" spans="2:10" x14ac:dyDescent="0.2">
      <c r="B27" s="29"/>
      <c r="C27" s="31" t="s">
        <v>34</v>
      </c>
      <c r="D27" s="31"/>
      <c r="E27" s="31"/>
      <c r="F27" s="31"/>
      <c r="H27" s="35">
        <f>H25+H26</f>
        <v>0</v>
      </c>
      <c r="I27" s="41">
        <f>I25+I26</f>
        <v>0</v>
      </c>
      <c r="J27" s="30"/>
    </row>
    <row r="28" spans="2:10" ht="13.5" thickBot="1" x14ac:dyDescent="0.25">
      <c r="B28" s="29"/>
      <c r="C28" s="10" t="s">
        <v>35</v>
      </c>
      <c r="D28" s="31"/>
      <c r="E28" s="31"/>
      <c r="F28" s="31"/>
      <c r="H28" s="39">
        <v>0</v>
      </c>
      <c r="I28" s="40">
        <v>0</v>
      </c>
      <c r="J28" s="30"/>
    </row>
    <row r="29" spans="2:10" x14ac:dyDescent="0.2">
      <c r="B29" s="29"/>
      <c r="C29" s="31" t="s">
        <v>36</v>
      </c>
      <c r="D29" s="31"/>
      <c r="E29" s="31"/>
      <c r="F29" s="31"/>
      <c r="H29" s="36">
        <f>H28</f>
        <v>0</v>
      </c>
      <c r="I29" s="37">
        <f>I28</f>
        <v>0</v>
      </c>
      <c r="J29" s="30"/>
    </row>
    <row r="30" spans="2:10" x14ac:dyDescent="0.2">
      <c r="B30" s="29"/>
      <c r="C30" s="31"/>
      <c r="D30" s="31"/>
      <c r="E30" s="31"/>
      <c r="F30" s="31"/>
      <c r="H30" s="42"/>
      <c r="I30" s="41"/>
      <c r="J30" s="30"/>
    </row>
    <row r="31" spans="2:10" ht="13.5" thickBot="1" x14ac:dyDescent="0.25">
      <c r="B31" s="29"/>
      <c r="C31" s="31" t="s">
        <v>37</v>
      </c>
      <c r="D31" s="31"/>
      <c r="H31" s="43">
        <f>H24+H27+H29</f>
        <v>2</v>
      </c>
      <c r="I31" s="44">
        <f>I24+I27+I29</f>
        <v>8931008</v>
      </c>
      <c r="J31" s="30"/>
    </row>
    <row r="32" spans="2:10" ht="13.5" thickTop="1" x14ac:dyDescent="0.2">
      <c r="B32" s="29"/>
      <c r="C32" s="31"/>
      <c r="D32" s="31"/>
      <c r="H32" s="45"/>
      <c r="I32" s="37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ht="13.5" thickBot="1" x14ac:dyDescent="0.25">
      <c r="B36" s="29"/>
      <c r="C36" s="47" t="s">
        <v>56</v>
      </c>
      <c r="D36" s="46"/>
      <c r="G36" s="47" t="s">
        <v>38</v>
      </c>
      <c r="H36" s="46"/>
      <c r="I36" s="45"/>
      <c r="J36" s="30"/>
    </row>
    <row r="37" spans="2:10" ht="4.5" customHeight="1" x14ac:dyDescent="0.2">
      <c r="B37" s="29"/>
      <c r="C37" s="45"/>
      <c r="D37" s="45"/>
      <c r="G37" s="45"/>
      <c r="H37" s="45"/>
      <c r="I37" s="45"/>
      <c r="J37" s="30"/>
    </row>
    <row r="38" spans="2:10" x14ac:dyDescent="0.2">
      <c r="B38" s="29"/>
      <c r="C38" s="31" t="s">
        <v>57</v>
      </c>
      <c r="G38" s="48" t="s">
        <v>39</v>
      </c>
      <c r="H38" s="45"/>
      <c r="I38" s="45"/>
      <c r="J38" s="30"/>
    </row>
    <row r="39" spans="2:10" x14ac:dyDescent="0.2">
      <c r="B39" s="29"/>
      <c r="G39" s="45"/>
      <c r="H39" s="45"/>
      <c r="I39" s="45"/>
      <c r="J39" s="30"/>
    </row>
    <row r="40" spans="2:10" ht="18.75" customHeight="1" thickBot="1" x14ac:dyDescent="0.25">
      <c r="B40" s="49"/>
      <c r="C40" s="50"/>
      <c r="D40" s="50"/>
      <c r="E40" s="50"/>
      <c r="F40" s="50"/>
      <c r="G40" s="46"/>
      <c r="H40" s="46"/>
      <c r="I40" s="46"/>
      <c r="J40" s="51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2023-11-01T19:47:04Z</cp:lastPrinted>
  <dcterms:created xsi:type="dcterms:W3CDTF">2022-06-01T14:39:12Z</dcterms:created>
  <dcterms:modified xsi:type="dcterms:W3CDTF">2023-11-02T12:32:33Z</dcterms:modified>
</cp:coreProperties>
</file>