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46001620 E.S.E HOSP SAN GABRIEL ARCANGEL\"/>
    </mc:Choice>
  </mc:AlternateContent>
  <bookViews>
    <workbookView xWindow="0" yWindow="0" windowWidth="20490" windowHeight="76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I1" i="2"/>
  <c r="H1" i="2"/>
  <c r="H29" i="3" l="1"/>
  <c r="I29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<sst xmlns="http://schemas.openxmlformats.org/spreadsheetml/2006/main" count="97" uniqueCount="71">
  <si>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</si>
  <si>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</si>
  <si>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</si>
  <si>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</si>
  <si>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</si>
  <si>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</si>
  <si>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</si>
  <si>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</si>
  <si>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</si>
  <si>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</si>
  <si>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</si>
  <si>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SAN GABRIEL ARCANGEL</t>
  </si>
  <si>
    <t>14-0034</t>
  </si>
  <si>
    <t>13-0198</t>
  </si>
  <si>
    <t>VILLAGARZON</t>
  </si>
  <si>
    <t>ATENCION DE URGENCIAS</t>
  </si>
  <si>
    <t>LLAVE</t>
  </si>
  <si>
    <t>846001620_140034</t>
  </si>
  <si>
    <t>846001620_130198</t>
  </si>
  <si>
    <t>Estado de factura EPS Noviembre 21</t>
  </si>
  <si>
    <t>Fecha de corte</t>
  </si>
  <si>
    <t>Valor total bruto</t>
  </si>
  <si>
    <t>Valor radicado</t>
  </si>
  <si>
    <t>Valor glosa aceptada</t>
  </si>
  <si>
    <t>06.11.2015</t>
  </si>
  <si>
    <t>Valor compensacion SAP</t>
  </si>
  <si>
    <t>Doc. Compensacion SAP</t>
  </si>
  <si>
    <t xml:space="preserve">Fecha de compensacion </t>
  </si>
  <si>
    <t>FACTURA ACEPTADA POR LA IPS</t>
  </si>
  <si>
    <t>FACTURA CANCELADA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</si>
  <si>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</si>
  <si>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</si>
  <si>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</si>
  <si>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</si>
  <si>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</si>
  <si>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</si>
  <si>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</si>
  <si>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</si>
  <si>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</si>
  <si>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</si>
  <si>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</si>
  <si>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</si>
  <si>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</si>
  <si>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</si>
  <si>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</si>
  <si>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</si>
  <si>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</si>
  <si>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</si>
  <si>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</si>
  <si>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</si>
  <si>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</si>
  <si>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</si>
  <si>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</si>
  <si>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</si>
  <si>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ESE SAN GABRIEL ARCANGEL</t>
  </si>
  <si>
    <t>NIT: 846001620</t>
  </si>
  <si>
    <t>SANTIAGO DE CALI , NOVIEMBRE 21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</si>
  <si>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</si>
  <si>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</si>
  <si>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</si>
  <si>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</si>
  <si>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</si>
  <si>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</si>
  <si>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</si>
  <si>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</si>
  <si>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</si>
  <si>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</si>
  <si>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</si>
  <si>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</si>
  <si>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Vladimir Gomez</t>
  </si>
  <si>
    <t>Coordinador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</si>
</sst>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/mm/yy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0" fontId="5" fillId="3" borderId="2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4" fontId="5" fillId="3" borderId="2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6" fontId="9" fillId="0" borderId="1" xfId="1" applyNumberFormat="1" applyFont="1" applyBorder="1"/>
    <xf numFmtId="0" fontId="9" fillId="0" borderId="1" xfId="0" applyFont="1" applyBorder="1"/>
    <xf numFmtId="0" fontId="9" fillId="0" borderId="0" xfId="0" applyFont="1"/>
    <xf numFmtId="166" fontId="9" fillId="0" borderId="0" xfId="1" applyNumberFormat="1" applyFont="1"/>
    <xf numFmtId="0" fontId="11" fillId="3" borderId="2" xfId="0" applyFont="1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/>
    </xf>
    <xf numFmtId="166" fontId="11" fillId="3" borderId="2" xfId="1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166" fontId="9" fillId="2" borderId="1" xfId="1" applyNumberFormat="1" applyFont="1" applyFill="1" applyBorder="1" applyAlignment="1">
      <alignment horizontal="center"/>
    </xf>
    <xf numFmtId="14" fontId="9" fillId="0" borderId="1" xfId="0" applyNumberFormat="1" applyFont="1" applyBorder="1"/>
    <xf numFmtId="0" fontId="8" fillId="0" borderId="0" xfId="0" applyFont="1"/>
    <xf numFmtId="166" fontId="8" fillId="0" borderId="0" xfId="1" applyNumberFormat="1" applyFont="1"/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3" fillId="0" borderId="3" xfId="2" applyFont="1" applyBorder="1" applyAlignment="1">
      <alignment horizontal="centerContinuous" vertical="center"/>
    </xf>
    <xf numFmtId="0" fontId="13" fillId="0" borderId="5" xfId="2" applyFont="1" applyBorder="1" applyAlignment="1">
      <alignment horizontal="centerContinuous" vertical="center"/>
    </xf>
    <xf numFmtId="0" fontId="13" fillId="0" borderId="4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3" fillId="0" borderId="9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0" fillId="0" borderId="7" xfId="2" applyFont="1" applyBorder="1"/>
    <xf numFmtId="0" fontId="10" fillId="0" borderId="8" xfId="2" applyFont="1" applyBorder="1"/>
    <xf numFmtId="0" fontId="13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68" fontId="10" fillId="0" borderId="10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3" fillId="0" borderId="14" xfId="2" applyNumberFormat="1" applyFont="1" applyBorder="1" applyAlignment="1">
      <alignment horizontal="center"/>
    </xf>
    <xf numFmtId="168" fontId="13" fillId="0" borderId="14" xfId="2" applyNumberFormat="1" applyFont="1" applyBorder="1" applyAlignment="1">
      <alignment horizontal="right"/>
    </xf>
    <xf numFmtId="168" fontId="10" fillId="0" borderId="0" xfId="2" applyNumberFormat="1" applyFont="1"/>
    <xf numFmtId="168" fontId="13" fillId="0" borderId="10" xfId="2" applyNumberFormat="1" applyFont="1" applyBorder="1"/>
    <xf numFmtId="168" fontId="10" fillId="0" borderId="10" xfId="2" applyNumberFormat="1" applyFont="1" applyBorder="1"/>
    <xf numFmtId="168" fontId="13" fillId="0" borderId="0" xfId="2" applyNumberFormat="1" applyFont="1"/>
    <xf numFmtId="0" fontId="10" fillId="0" borderId="9" xfId="2" applyFont="1" applyBorder="1"/>
    <xf numFmtId="0" fontId="14" fillId="0" borderId="10" xfId="2" applyFont="1" applyBorder="1" applyAlignment="1">
      <alignment vertical="top"/>
    </xf>
    <xf numFmtId="0" fontId="10" fillId="0" borderId="10" xfId="2" applyFont="1" applyBorder="1"/>
    <xf numFmtId="0" fontId="10" fillId="0" borderId="11" xfId="2" applyFont="1" applyBorder="1"/>
    <xf numFmtId="169" fontId="13" fillId="0" borderId="0" xfId="2" applyNumberFormat="1" applyFont="1" applyAlignment="1">
      <alignment horizontal="right"/>
    </xf>
    <xf numFmtId="0" fontId="13" fillId="0" borderId="7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171" fontId="10" fillId="0" borderId="0" xfId="2" applyNumberFormat="1" applyFont="1"/>
    <xf numFmtId="0" fontId="10" fillId="2" borderId="0" xfId="2" applyFont="1" applyFill="1"/>
    <xf numFmtId="0" fontId="13" fillId="0" borderId="0" xfId="1" applyNumberFormat="1" applyFont="1" applyAlignment="1">
      <alignment horizontal="center"/>
    </xf>
    <xf numFmtId="172" fontId="13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0" fontId="10" fillId="0" borderId="15" xfId="1" applyNumberFormat="1" applyFont="1" applyBorder="1" applyAlignment="1">
      <alignment horizontal="center"/>
    </xf>
    <xf numFmtId="172" fontId="10" fillId="0" borderId="15" xfId="1" applyNumberFormat="1" applyFont="1" applyBorder="1" applyAlignment="1">
      <alignment horizontal="right"/>
    </xf>
    <xf numFmtId="166" fontId="10" fillId="0" borderId="14" xfId="1" applyNumberFormat="1" applyFont="1" applyBorder="1" applyAlignment="1">
      <alignment horizontal="center"/>
    </xf>
    <xf numFmtId="172" fontId="10" fillId="0" borderId="14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9.26953125" bestFit="1" customWidth="1"/>
    <col min="7" max="7" width="9.26953125" customWidth="1"/>
    <col min="8" max="8" width="9.81640625" customWidth="1"/>
    <col min="9" max="9" width="15.7265625" bestFit="1" customWidth="1"/>
    <col min="10" max="10" width="12.26953125" bestFit="1" customWidth="1"/>
    <col min="11" max="11" width="21.81640625" bestFit="1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3">
        <v>846001620</v>
      </c>
      <c r="B2" s="3" t="s">
        <v>11</v>
      </c>
      <c r="C2" s="3"/>
      <c r="D2" s="4" t="s">
        <v>12</v>
      </c>
      <c r="E2" s="5">
        <v>41684</v>
      </c>
      <c r="F2" s="5">
        <v>41684</v>
      </c>
      <c r="G2" s="6">
        <v>51965</v>
      </c>
      <c r="H2" s="7">
        <v>51965</v>
      </c>
      <c r="I2" s="8"/>
      <c r="J2" s="8" t="s">
        <v>14</v>
      </c>
      <c r="K2" s="8" t="s">
        <v>15</v>
      </c>
    </row>
    <row r="3" spans="1:11" x14ac:dyDescent="0.35">
      <c r="A3" s="3">
        <v>846001620</v>
      </c>
      <c r="B3" s="3" t="s">
        <v>11</v>
      </c>
      <c r="C3" s="3"/>
      <c r="D3" s="4" t="s">
        <v>13</v>
      </c>
      <c r="E3" s="5">
        <v>41495</v>
      </c>
      <c r="F3" s="5">
        <v>41495</v>
      </c>
      <c r="G3" s="6">
        <v>164625</v>
      </c>
      <c r="H3" s="7">
        <v>24785</v>
      </c>
      <c r="I3" s="8"/>
      <c r="J3" s="8" t="s">
        <v>14</v>
      </c>
      <c r="K3" s="8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F5" sqref="F5"/>
    </sheetView>
  </sheetViews>
  <sheetFormatPr baseColWidth="10" defaultRowHeight="14" x14ac:dyDescent="0.3"/>
  <cols>
    <col min="1" max="1" width="11.26953125" style="19" bestFit="1" customWidth="1"/>
    <col min="2" max="2" width="30.90625" style="19" bestFit="1" customWidth="1"/>
    <col min="3" max="3" width="9" style="19" customWidth="1"/>
    <col min="4" max="4" width="8.81640625" style="19" customWidth="1"/>
    <col min="5" max="5" width="19.26953125" style="19" bestFit="1" customWidth="1"/>
    <col min="6" max="6" width="10.1796875" style="19" customWidth="1"/>
    <col min="7" max="7" width="9.26953125" style="19" bestFit="1" customWidth="1"/>
    <col min="8" max="8" width="10.6328125" style="20" bestFit="1" customWidth="1"/>
    <col min="9" max="9" width="9.81640625" style="20" customWidth="1"/>
    <col min="10" max="10" width="34.08984375" style="19" bestFit="1" customWidth="1"/>
    <col min="11" max="13" width="18.7265625" style="20" customWidth="1"/>
    <col min="14" max="14" width="18.7265625" style="19" customWidth="1"/>
    <col min="15" max="15" width="17.36328125" style="19" customWidth="1"/>
    <col min="16" max="16" width="10.90625" style="19"/>
    <col min="17" max="17" width="11.26953125" style="19" bestFit="1" customWidth="1"/>
    <col min="18" max="16384" width="10.90625" style="19"/>
  </cols>
  <sheetData>
    <row r="1" spans="1:17" s="27" customFormat="1" x14ac:dyDescent="0.3">
      <c r="H1" s="28">
        <f>SUBTOTAL(9,H3:H4)</f>
        <v>216590</v>
      </c>
      <c r="I1" s="28">
        <f>SUBTOTAL(9,I3:I4)</f>
        <v>76750</v>
      </c>
      <c r="K1" s="28"/>
      <c r="L1" s="28"/>
      <c r="M1" s="28"/>
    </row>
    <row r="2" spans="1:17" s="16" customFormat="1" ht="42" x14ac:dyDescent="0.35">
      <c r="A2" s="9" t="s">
        <v>6</v>
      </c>
      <c r="B2" s="9" t="s">
        <v>8</v>
      </c>
      <c r="C2" s="9" t="s">
        <v>0</v>
      </c>
      <c r="D2" s="9" t="s">
        <v>1</v>
      </c>
      <c r="E2" s="10" t="s">
        <v>16</v>
      </c>
      <c r="F2" s="9" t="s">
        <v>2</v>
      </c>
      <c r="G2" s="9" t="s">
        <v>3</v>
      </c>
      <c r="H2" s="11" t="s">
        <v>4</v>
      </c>
      <c r="I2" s="11" t="s">
        <v>5</v>
      </c>
      <c r="J2" s="12" t="s">
        <v>19</v>
      </c>
      <c r="K2" s="13" t="s">
        <v>21</v>
      </c>
      <c r="L2" s="13" t="s">
        <v>22</v>
      </c>
      <c r="M2" s="13" t="s">
        <v>23</v>
      </c>
      <c r="N2" s="14" t="s">
        <v>25</v>
      </c>
      <c r="O2" s="15" t="s">
        <v>26</v>
      </c>
      <c r="P2" s="15" t="s">
        <v>27</v>
      </c>
      <c r="Q2" s="9" t="s">
        <v>20</v>
      </c>
    </row>
    <row r="3" spans="1:17" x14ac:dyDescent="0.3">
      <c r="A3" s="18">
        <v>846001620</v>
      </c>
      <c r="B3" s="18" t="s">
        <v>11</v>
      </c>
      <c r="C3" s="18"/>
      <c r="D3" s="21">
        <v>140034</v>
      </c>
      <c r="E3" s="21" t="s">
        <v>17</v>
      </c>
      <c r="F3" s="22">
        <v>41684</v>
      </c>
      <c r="G3" s="22">
        <v>41684</v>
      </c>
      <c r="H3" s="23">
        <v>51965</v>
      </c>
      <c r="I3" s="23">
        <v>51965</v>
      </c>
      <c r="J3" s="24" t="s">
        <v>28</v>
      </c>
      <c r="K3" s="25">
        <v>51965</v>
      </c>
      <c r="L3" s="25">
        <v>51965</v>
      </c>
      <c r="M3" s="25">
        <v>51965</v>
      </c>
      <c r="N3" s="17">
        <v>0</v>
      </c>
      <c r="O3" s="18"/>
      <c r="P3" s="18"/>
      <c r="Q3" s="26">
        <v>45230</v>
      </c>
    </row>
    <row r="4" spans="1:17" x14ac:dyDescent="0.3">
      <c r="A4" s="18">
        <v>846001620</v>
      </c>
      <c r="B4" s="18" t="s">
        <v>11</v>
      </c>
      <c r="C4" s="18"/>
      <c r="D4" s="21">
        <v>130198</v>
      </c>
      <c r="E4" s="21" t="s">
        <v>18</v>
      </c>
      <c r="F4" s="22">
        <v>41495</v>
      </c>
      <c r="G4" s="22">
        <v>41495</v>
      </c>
      <c r="H4" s="23">
        <v>164625</v>
      </c>
      <c r="I4" s="23">
        <v>24785</v>
      </c>
      <c r="J4" s="24" t="s">
        <v>29</v>
      </c>
      <c r="K4" s="25">
        <v>0</v>
      </c>
      <c r="L4" s="25">
        <v>0</v>
      </c>
      <c r="M4" s="25">
        <v>0</v>
      </c>
      <c r="N4" s="17">
        <v>164625</v>
      </c>
      <c r="O4" s="18">
        <v>2200333927</v>
      </c>
      <c r="P4" s="18" t="s">
        <v>24</v>
      </c>
      <c r="Q4" s="26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G18" sqref="G18"/>
    </sheetView>
  </sheetViews>
  <sheetFormatPr baseColWidth="10" defaultRowHeight="12.5" x14ac:dyDescent="0.25"/>
  <cols>
    <col min="1" max="1" width="1" style="29" customWidth="1"/>
    <col min="2" max="2" width="10.90625" style="29"/>
    <col min="3" max="3" width="17.54296875" style="29" customWidth="1"/>
    <col min="4" max="4" width="11.54296875" style="29" customWidth="1"/>
    <col min="5" max="8" width="10.90625" style="29"/>
    <col min="9" max="9" width="22.54296875" style="29" customWidth="1"/>
    <col min="10" max="10" width="14" style="29" customWidth="1"/>
    <col min="11" max="11" width="1.7265625" style="29" customWidth="1"/>
    <col min="12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30</v>
      </c>
      <c r="E2" s="33"/>
      <c r="F2" s="33"/>
      <c r="G2" s="33"/>
      <c r="H2" s="33"/>
      <c r="I2" s="34"/>
      <c r="J2" s="35" t="s">
        <v>31</v>
      </c>
    </row>
    <row r="3" spans="2:10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32</v>
      </c>
      <c r="E4" s="33"/>
      <c r="F4" s="33"/>
      <c r="G4" s="33"/>
      <c r="H4" s="33"/>
      <c r="I4" s="34"/>
      <c r="J4" s="35" t="s">
        <v>33</v>
      </c>
    </row>
    <row r="5" spans="2:10" ht="13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5">
      <c r="B7" s="48"/>
      <c r="J7" s="49"/>
    </row>
    <row r="8" spans="2:10" ht="13" x14ac:dyDescent="0.3">
      <c r="B8" s="48"/>
      <c r="C8" s="50" t="s">
        <v>56</v>
      </c>
      <c r="E8" s="51"/>
      <c r="J8" s="49"/>
    </row>
    <row r="9" spans="2:10" x14ac:dyDescent="0.25">
      <c r="B9" s="48"/>
      <c r="J9" s="49"/>
    </row>
    <row r="10" spans="2:10" ht="13" x14ac:dyDescent="0.3">
      <c r="B10" s="48"/>
      <c r="C10" s="50" t="s">
        <v>54</v>
      </c>
      <c r="J10" s="49"/>
    </row>
    <row r="11" spans="2:10" ht="13" x14ac:dyDescent="0.3">
      <c r="B11" s="48"/>
      <c r="C11" s="50" t="s">
        <v>55</v>
      </c>
      <c r="J11" s="49"/>
    </row>
    <row r="12" spans="2:10" x14ac:dyDescent="0.25">
      <c r="B12" s="48"/>
      <c r="J12" s="49"/>
    </row>
    <row r="13" spans="2:10" x14ac:dyDescent="0.25">
      <c r="B13" s="48"/>
      <c r="C13" s="29" t="s">
        <v>34</v>
      </c>
      <c r="J13" s="49"/>
    </row>
    <row r="14" spans="2:10" x14ac:dyDescent="0.25">
      <c r="B14" s="48"/>
      <c r="C14" s="52"/>
      <c r="J14" s="49"/>
    </row>
    <row r="15" spans="2:10" ht="13" x14ac:dyDescent="0.3">
      <c r="B15" s="48"/>
      <c r="C15" s="29" t="s">
        <v>35</v>
      </c>
      <c r="D15" s="51"/>
      <c r="H15" s="53" t="s">
        <v>36</v>
      </c>
      <c r="I15" s="53" t="s">
        <v>37</v>
      </c>
      <c r="J15" s="49"/>
    </row>
    <row r="16" spans="2:10" ht="13" x14ac:dyDescent="0.3">
      <c r="B16" s="48"/>
      <c r="C16" s="50" t="s">
        <v>38</v>
      </c>
      <c r="D16" s="50"/>
      <c r="E16" s="50"/>
      <c r="F16" s="50"/>
      <c r="H16" s="54">
        <v>2</v>
      </c>
      <c r="I16" s="72">
        <v>76750</v>
      </c>
      <c r="J16" s="49"/>
    </row>
    <row r="17" spans="2:14" x14ac:dyDescent="0.25">
      <c r="B17" s="48"/>
      <c r="C17" s="29" t="s">
        <v>39</v>
      </c>
      <c r="H17" s="55">
        <v>1</v>
      </c>
      <c r="I17" s="56">
        <v>24785</v>
      </c>
      <c r="J17" s="49"/>
    </row>
    <row r="18" spans="2:14" x14ac:dyDescent="0.25">
      <c r="B18" s="48"/>
      <c r="C18" s="29" t="s">
        <v>40</v>
      </c>
      <c r="H18" s="55">
        <v>0</v>
      </c>
      <c r="I18" s="56">
        <v>0</v>
      </c>
      <c r="J18" s="49"/>
    </row>
    <row r="19" spans="2:14" x14ac:dyDescent="0.25">
      <c r="B19" s="48"/>
      <c r="C19" s="29" t="s">
        <v>41</v>
      </c>
      <c r="H19" s="55">
        <v>0</v>
      </c>
      <c r="I19" s="57">
        <v>0</v>
      </c>
      <c r="J19" s="49"/>
    </row>
    <row r="20" spans="2:14" x14ac:dyDescent="0.25">
      <c r="B20" s="48"/>
      <c r="C20" s="29" t="s">
        <v>42</v>
      </c>
      <c r="H20" s="55">
        <v>1</v>
      </c>
      <c r="I20" s="56">
        <v>51965</v>
      </c>
      <c r="J20" s="49"/>
    </row>
    <row r="21" spans="2:14" ht="13" thickBot="1" x14ac:dyDescent="0.3">
      <c r="B21" s="48"/>
      <c r="C21" s="29" t="s">
        <v>43</v>
      </c>
      <c r="H21" s="58">
        <v>0</v>
      </c>
      <c r="I21" s="59">
        <v>0</v>
      </c>
      <c r="J21" s="49"/>
    </row>
    <row r="22" spans="2:14" ht="13" x14ac:dyDescent="0.3">
      <c r="B22" s="48"/>
      <c r="C22" s="50" t="s">
        <v>44</v>
      </c>
      <c r="D22" s="50"/>
      <c r="E22" s="50"/>
      <c r="F22" s="50"/>
      <c r="H22" s="54">
        <f>H17+H18+H19+H20+H21</f>
        <v>2</v>
      </c>
      <c r="I22" s="60">
        <f>I17+I18+I19+I20+I21</f>
        <v>76750</v>
      </c>
      <c r="J22" s="49"/>
    </row>
    <row r="23" spans="2:14" x14ac:dyDescent="0.25">
      <c r="B23" s="48"/>
      <c r="C23" s="29" t="s">
        <v>45</v>
      </c>
      <c r="H23" s="55">
        <v>0</v>
      </c>
      <c r="I23" s="56">
        <v>0</v>
      </c>
      <c r="J23" s="49"/>
    </row>
    <row r="24" spans="2:14" ht="13" thickBot="1" x14ac:dyDescent="0.3">
      <c r="B24" s="48"/>
      <c r="C24" s="29" t="s">
        <v>46</v>
      </c>
      <c r="H24" s="58">
        <v>0</v>
      </c>
      <c r="I24" s="59">
        <v>0</v>
      </c>
      <c r="J24" s="49"/>
    </row>
    <row r="25" spans="2:14" ht="13" x14ac:dyDescent="0.3">
      <c r="B25" s="48"/>
      <c r="C25" s="50" t="s">
        <v>47</v>
      </c>
      <c r="D25" s="50"/>
      <c r="E25" s="50"/>
      <c r="F25" s="50"/>
      <c r="H25" s="54">
        <f>H23+H24</f>
        <v>0</v>
      </c>
      <c r="I25" s="60">
        <f>I23+I24</f>
        <v>0</v>
      </c>
      <c r="J25" s="49"/>
    </row>
    <row r="26" spans="2:14" ht="13.5" thickBot="1" x14ac:dyDescent="0.35">
      <c r="B26" s="48"/>
      <c r="C26" s="29" t="s">
        <v>48</v>
      </c>
      <c r="D26" s="50"/>
      <c r="E26" s="50"/>
      <c r="F26" s="50"/>
      <c r="H26" s="58">
        <v>0</v>
      </c>
      <c r="I26" s="59">
        <v>0</v>
      </c>
      <c r="J26" s="49"/>
    </row>
    <row r="27" spans="2:14" ht="13" x14ac:dyDescent="0.3">
      <c r="B27" s="48"/>
      <c r="C27" s="50" t="s">
        <v>49</v>
      </c>
      <c r="D27" s="50"/>
      <c r="E27" s="50"/>
      <c r="F27" s="50"/>
      <c r="H27" s="55">
        <f>H26</f>
        <v>0</v>
      </c>
      <c r="I27" s="56">
        <f>I26</f>
        <v>0</v>
      </c>
      <c r="J27" s="49"/>
    </row>
    <row r="28" spans="2:14" ht="13" x14ac:dyDescent="0.3">
      <c r="B28" s="48"/>
      <c r="C28" s="50"/>
      <c r="D28" s="50"/>
      <c r="E28" s="50"/>
      <c r="F28" s="50"/>
      <c r="H28" s="61"/>
      <c r="I28" s="60"/>
      <c r="J28" s="49"/>
    </row>
    <row r="29" spans="2:14" ht="13.5" thickBot="1" x14ac:dyDescent="0.35">
      <c r="B29" s="48"/>
      <c r="C29" s="50" t="s">
        <v>50</v>
      </c>
      <c r="D29" s="50"/>
      <c r="H29" s="62">
        <f>H22+H25+H27</f>
        <v>2</v>
      </c>
      <c r="I29" s="63">
        <f>I22+I25+I27</f>
        <v>76750</v>
      </c>
      <c r="J29" s="49"/>
    </row>
    <row r="30" spans="2:14" ht="13.5" thickTop="1" x14ac:dyDescent="0.3">
      <c r="B30" s="48"/>
      <c r="C30" s="50"/>
      <c r="D30" s="50"/>
      <c r="H30" s="64"/>
      <c r="I30" s="56"/>
      <c r="J30" s="49"/>
    </row>
    <row r="31" spans="2:14" x14ac:dyDescent="0.25">
      <c r="B31" s="48"/>
      <c r="G31" s="64"/>
      <c r="H31" s="64"/>
      <c r="I31" s="64"/>
      <c r="J31" s="49"/>
      <c r="N31" s="29" t="s">
        <v>51</v>
      </c>
    </row>
    <row r="32" spans="2:14" x14ac:dyDescent="0.25">
      <c r="B32" s="48"/>
      <c r="G32" s="64"/>
      <c r="H32" s="64"/>
      <c r="I32" s="64"/>
      <c r="J32" s="49"/>
    </row>
    <row r="33" spans="2:10" x14ac:dyDescent="0.25">
      <c r="B33" s="48"/>
      <c r="G33" s="64"/>
      <c r="H33" s="64"/>
      <c r="I33" s="64"/>
      <c r="J33" s="49"/>
    </row>
    <row r="34" spans="2:10" ht="13.5" thickBot="1" x14ac:dyDescent="0.35">
      <c r="B34" s="48"/>
      <c r="C34" s="65" t="s">
        <v>69</v>
      </c>
      <c r="D34" s="66"/>
      <c r="G34" s="65" t="s">
        <v>52</v>
      </c>
      <c r="H34" s="66"/>
      <c r="I34" s="64"/>
      <c r="J34" s="49"/>
    </row>
    <row r="35" spans="2:10" ht="4.5" customHeight="1" x14ac:dyDescent="0.25">
      <c r="B35" s="48"/>
      <c r="C35" s="64"/>
      <c r="D35" s="64"/>
      <c r="G35" s="64"/>
      <c r="H35" s="64"/>
      <c r="I35" s="64"/>
      <c r="J35" s="49"/>
    </row>
    <row r="36" spans="2:10" ht="13" x14ac:dyDescent="0.3">
      <c r="B36" s="48"/>
      <c r="C36" s="50" t="s">
        <v>70</v>
      </c>
      <c r="G36" s="67" t="s">
        <v>53</v>
      </c>
      <c r="H36" s="64"/>
      <c r="I36" s="64"/>
      <c r="J36" s="49"/>
    </row>
    <row r="37" spans="2:10" ht="18.75" customHeight="1" thickBot="1" x14ac:dyDescent="0.3">
      <c r="B37" s="68"/>
      <c r="C37" s="69" t="s">
        <v>11</v>
      </c>
      <c r="D37" s="70"/>
      <c r="E37" s="70"/>
      <c r="F37" s="70"/>
      <c r="G37" s="66"/>
      <c r="H37" s="66"/>
      <c r="I37" s="66"/>
      <c r="J37" s="71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E31" sqref="E31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57</v>
      </c>
      <c r="E2" s="33"/>
      <c r="F2" s="33"/>
      <c r="G2" s="33"/>
      <c r="H2" s="33"/>
      <c r="I2" s="34"/>
      <c r="J2" s="35" t="s">
        <v>58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59</v>
      </c>
    </row>
    <row r="5" spans="2:10 16102:16105" ht="13" x14ac:dyDescent="0.25">
      <c r="B5" s="36"/>
      <c r="C5" s="37"/>
      <c r="D5" s="73" t="s">
        <v>60</v>
      </c>
      <c r="E5" s="74"/>
      <c r="F5" s="74"/>
      <c r="G5" s="74"/>
      <c r="H5" s="74"/>
      <c r="I5" s="75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61</v>
      </c>
      <c r="WUJ6" s="29" t="s">
        <v>62</v>
      </c>
      <c r="WUK6" s="76">
        <f ca="1">+TODAY()</f>
        <v>45251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63</v>
      </c>
      <c r="D9" s="76"/>
      <c r="E9" s="51"/>
      <c r="J9" s="49"/>
    </row>
    <row r="10" spans="2:10 16102:16105" ht="13" x14ac:dyDescent="0.3">
      <c r="B10" s="48"/>
      <c r="C10" s="50"/>
      <c r="J10" s="49"/>
    </row>
    <row r="11" spans="2:10 16102:16105" ht="13" x14ac:dyDescent="0.3">
      <c r="B11" s="48"/>
      <c r="C11" s="50" t="s">
        <v>54</v>
      </c>
      <c r="J11" s="49"/>
    </row>
    <row r="12" spans="2:10 16102:16105" ht="13" x14ac:dyDescent="0.3">
      <c r="B12" s="48"/>
      <c r="C12" s="50" t="s">
        <v>55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64</v>
      </c>
      <c r="J14" s="49"/>
    </row>
    <row r="15" spans="2:10 16102:16105" x14ac:dyDescent="0.25">
      <c r="B15" s="48"/>
      <c r="C15" s="52"/>
      <c r="J15" s="49"/>
    </row>
    <row r="16" spans="2:10 16102:16105" ht="13" x14ac:dyDescent="0.3">
      <c r="B16" s="48"/>
      <c r="C16" s="77" t="s">
        <v>65</v>
      </c>
      <c r="D16" s="51"/>
      <c r="H16" s="53" t="s">
        <v>36</v>
      </c>
      <c r="I16" s="53" t="s">
        <v>37</v>
      </c>
      <c r="J16" s="49"/>
    </row>
    <row r="17" spans="2:10" ht="13" x14ac:dyDescent="0.3">
      <c r="B17" s="48"/>
      <c r="C17" s="50" t="s">
        <v>38</v>
      </c>
      <c r="D17" s="50"/>
      <c r="E17" s="50"/>
      <c r="F17" s="50"/>
      <c r="H17" s="78">
        <v>2</v>
      </c>
      <c r="I17" s="79">
        <v>76750</v>
      </c>
      <c r="J17" s="49"/>
    </row>
    <row r="18" spans="2:10" x14ac:dyDescent="0.25">
      <c r="B18" s="48"/>
      <c r="C18" s="29" t="s">
        <v>39</v>
      </c>
      <c r="H18" s="80">
        <v>1</v>
      </c>
      <c r="I18" s="81">
        <v>24785</v>
      </c>
      <c r="J18" s="49"/>
    </row>
    <row r="19" spans="2:10" x14ac:dyDescent="0.25">
      <c r="B19" s="48"/>
      <c r="C19" s="29" t="s">
        <v>40</v>
      </c>
      <c r="H19" s="80">
        <v>0</v>
      </c>
      <c r="I19" s="81">
        <v>0</v>
      </c>
      <c r="J19" s="49"/>
    </row>
    <row r="20" spans="2:10" x14ac:dyDescent="0.25">
      <c r="B20" s="48"/>
      <c r="C20" s="29" t="s">
        <v>41</v>
      </c>
      <c r="H20" s="80">
        <v>0</v>
      </c>
      <c r="I20" s="81">
        <v>0</v>
      </c>
      <c r="J20" s="49"/>
    </row>
    <row r="21" spans="2:10" x14ac:dyDescent="0.25">
      <c r="B21" s="48"/>
      <c r="C21" s="29" t="s">
        <v>42</v>
      </c>
      <c r="H21" s="80">
        <v>1</v>
      </c>
      <c r="I21" s="81">
        <v>51965</v>
      </c>
      <c r="J21" s="49"/>
    </row>
    <row r="22" spans="2:10" x14ac:dyDescent="0.25">
      <c r="B22" s="48"/>
      <c r="C22" s="29" t="s">
        <v>66</v>
      </c>
      <c r="H22" s="82">
        <v>0</v>
      </c>
      <c r="I22" s="83">
        <v>0</v>
      </c>
      <c r="J22" s="49"/>
    </row>
    <row r="23" spans="2:10" ht="13" x14ac:dyDescent="0.3">
      <c r="B23" s="48"/>
      <c r="C23" s="50" t="s">
        <v>67</v>
      </c>
      <c r="D23" s="50"/>
      <c r="E23" s="50"/>
      <c r="F23" s="50"/>
      <c r="H23" s="80">
        <f>SUM(H18:H22)</f>
        <v>2</v>
      </c>
      <c r="I23" s="79">
        <f>(I18+I19+I20+I21+I22)</f>
        <v>76750</v>
      </c>
      <c r="J23" s="49"/>
    </row>
    <row r="24" spans="2:10" ht="13.5" thickBot="1" x14ac:dyDescent="0.35">
      <c r="B24" s="48"/>
      <c r="C24" s="50"/>
      <c r="D24" s="50"/>
      <c r="H24" s="84"/>
      <c r="I24" s="85"/>
      <c r="J24" s="49"/>
    </row>
    <row r="25" spans="2:10" ht="15" thickTop="1" x14ac:dyDescent="0.35">
      <c r="B25" s="48"/>
      <c r="C25" s="50"/>
      <c r="D25" s="50"/>
      <c r="F25" s="86"/>
      <c r="H25" s="64"/>
      <c r="I25" s="56"/>
      <c r="J25" s="49"/>
    </row>
    <row r="26" spans="2:10" ht="13" x14ac:dyDescent="0.3">
      <c r="B26" s="48"/>
      <c r="C26" s="50"/>
      <c r="D26" s="50"/>
      <c r="H26" s="64"/>
      <c r="I26" s="56"/>
      <c r="J26" s="49"/>
    </row>
    <row r="27" spans="2:10" ht="13" x14ac:dyDescent="0.3">
      <c r="B27" s="48"/>
      <c r="C27" s="50"/>
      <c r="D27" s="50"/>
      <c r="H27" s="64"/>
      <c r="I27" s="56"/>
      <c r="J27" s="49"/>
    </row>
    <row r="28" spans="2:10" x14ac:dyDescent="0.25">
      <c r="B28" s="48"/>
      <c r="G28" s="64"/>
      <c r="H28" s="64"/>
      <c r="I28" s="64"/>
      <c r="J28" s="49"/>
    </row>
    <row r="29" spans="2:10" ht="13.5" thickBot="1" x14ac:dyDescent="0.35">
      <c r="B29" s="48"/>
      <c r="C29" s="65" t="s">
        <v>69</v>
      </c>
      <c r="D29" s="66"/>
      <c r="G29" s="65" t="s">
        <v>52</v>
      </c>
      <c r="H29" s="66"/>
      <c r="I29" s="64"/>
      <c r="J29" s="49"/>
    </row>
    <row r="30" spans="2:10" ht="13" x14ac:dyDescent="0.3">
      <c r="B30" s="48"/>
      <c r="C30" s="67" t="s">
        <v>11</v>
      </c>
      <c r="D30" s="64"/>
      <c r="G30" s="67" t="s">
        <v>68</v>
      </c>
      <c r="H30" s="64"/>
      <c r="I30" s="64"/>
      <c r="J30" s="49"/>
    </row>
    <row r="31" spans="2:10" ht="18.75" customHeight="1" thickBot="1" x14ac:dyDescent="0.3">
      <c r="B31" s="68"/>
      <c r="C31" s="70"/>
      <c r="D31" s="70"/>
      <c r="E31" s="70"/>
      <c r="F31" s="70"/>
      <c r="G31" s="66"/>
      <c r="H31" s="66"/>
      <c r="I31" s="66"/>
      <c r="J31" s="7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2023-11-21T21:53:10Z</cp:lastPrinted>
  <dcterms:created xsi:type="dcterms:W3CDTF">2022-06-01T14:39:12Z</dcterms:created>
  <dcterms:modified xsi:type="dcterms:W3CDTF">2023-11-21T22:04:18Z</dcterms:modified>
</cp:coreProperties>
</file>