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28002586 CLINICA CHAIRA SAS\"/>
    </mc:Choice>
  </mc:AlternateContent>
  <bookViews>
    <workbookView xWindow="0" yWindow="0" windowWidth="24000" windowHeight="9740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3" l="1"/>
  <c r="H27" i="3"/>
  <c r="I25" i="3"/>
  <c r="H25" i="3"/>
  <c r="I22" i="3"/>
  <c r="I29" i="3" s="1"/>
  <c r="H22" i="3"/>
  <c r="H29" i="3" s="1"/>
  <c r="N1" i="2" l="1"/>
  <c r="M1" i="2"/>
  <c r="N1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C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I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<sst xmlns="http://schemas.openxmlformats.org/spreadsheetml/2006/main" count="99" uniqueCount="68">
  <si>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</si>
  <si>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</si>
  <si>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</si>
  <si>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</si>
  <si>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</si>
  <si>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</si>
  <si>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</si>
  <si>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</si>
  <si>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</si>
  <si>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</si>
  <si>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</si>
  <si>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</si>
  <si>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 SIN CONTRATO</t>
  </si>
  <si>
    <t>CLINICA CHAIRA SAS</t>
  </si>
  <si>
    <t>PC</t>
  </si>
  <si>
    <t>CIUDAD</t>
  </si>
  <si>
    <t>CARTAGENA DEL CHAIRA - CAQUETA</t>
  </si>
  <si>
    <t xml:space="preserve"> REPORTE DETALLADO ESTADO DE CARTERA </t>
  </si>
  <si>
    <t>ENTIDAD:</t>
  </si>
  <si>
    <t>FECHA CORTE DE RADICACIÓN:</t>
  </si>
  <si>
    <t>30 de Septiembre del 2023</t>
  </si>
  <si>
    <t>COMFENALCO - EPS DE LA GENTE</t>
  </si>
  <si>
    <t>Fecha de radicacion EPS</t>
  </si>
  <si>
    <t>ALF+FAC</t>
  </si>
  <si>
    <t>PC211542</t>
  </si>
  <si>
    <t>PC220295</t>
  </si>
  <si>
    <t>PC225589</t>
  </si>
  <si>
    <t>LLAVE</t>
  </si>
  <si>
    <t>828002586_PC211542</t>
  </si>
  <si>
    <t>828002586_PC220295</t>
  </si>
  <si>
    <t>828002586_PC225589</t>
  </si>
  <si>
    <t>ACREEDOR SALDO DE FACTURA IPS</t>
  </si>
  <si>
    <t>VALOR FACTURA ACREEDOR IPS</t>
  </si>
  <si>
    <t>Valor Total Bruto</t>
  </si>
  <si>
    <t>Valor Radicado</t>
  </si>
  <si>
    <t>Valor Pagar</t>
  </si>
  <si>
    <t>Fecha de corte</t>
  </si>
  <si>
    <t>Estado de factura EPS Noviembre 28</t>
  </si>
  <si>
    <t>FACTURA PENDIENTE EN PROGRAMACION DE PAGO</t>
  </si>
  <si>
    <t>FOR-CSA-018</t>
  </si>
  <si>
    <t>HOJA 1 DE 2</t>
  </si>
  <si>
    <t>RESUMEN DE CARTERA REVISADA POR LA EPS</t>
  </si>
  <si>
    <t>VERSION 1</t>
  </si>
  <si>
    <t>SANTIAGO DE CALI , NOVIEMBRE 28 DE 2023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</si>
  <si>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</si>
  <si>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</si>
  <si>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</si>
  <si>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</si>
  <si>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</si>
  <si>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</si>
  <si>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</si>
  <si>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</si>
  <si>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</si>
  <si>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</si>
  <si>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</si>
  <si>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</si>
  <si>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</si>
  <si>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</si>
  <si>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</si>
  <si>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</si>
  <si>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</si>
  <si>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</si>
  <si>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</si>
  <si>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A continuacion me permito remitir nuestra respuesta al estado de cartera presentado en la fecha: 17/11/2023</t>
  </si>
  <si>
    <t>Señores : CLINICA CHAIRA SAS</t>
  </si>
  <si>
    <t>NIT: 828002586</t>
  </si>
  <si>
    <t>GLORIA CRISTINA YUNDA GAONA</t>
  </si>
  <si>
    <t>Gerente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</si>
</sst>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&quot;$&quot;\ * #,##0_-;\-&quot;$&quot;\ * #,##0_-;_-&quot;$&quot;\ * &quot;-&quot;??_-;_-@_-"/>
    <numFmt numFmtId="166" formatCode="_-* #,##0_-;\-* #,##0_-;_-* &quot;-&quot;??_-;_-@_-"/>
    <numFmt numFmtId="167" formatCode="&quot;$&quot;\ #,##0"/>
    <numFmt numFmtId="168" formatCode="&quot;$&quot;\ #,##0;[Red]&quot;$&quot;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</cellStyleXfs>
  <cellXfs count="7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1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0" xfId="2" applyNumberFormat="1" applyFont="1"/>
    <xf numFmtId="165" fontId="2" fillId="0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Border="1"/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0" xfId="0" applyFont="1" applyBorder="1" applyAlignment="1">
      <alignment horizontal="left" vertical="center"/>
    </xf>
    <xf numFmtId="165" fontId="5" fillId="0" borderId="1" xfId="2" applyNumberFormat="1" applyFont="1" applyBorder="1"/>
    <xf numFmtId="41" fontId="2" fillId="3" borderId="1" xfId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66" fontId="0" fillId="0" borderId="0" xfId="3" applyNumberFormat="1" applyFont="1"/>
    <xf numFmtId="166" fontId="2" fillId="0" borderId="1" xfId="3" applyNumberFormat="1" applyFont="1" applyFill="1" applyBorder="1" applyAlignment="1">
      <alignment horizontal="center" vertical="center" wrapText="1"/>
    </xf>
    <xf numFmtId="166" fontId="0" fillId="0" borderId="1" xfId="3" applyNumberFormat="1" applyFont="1" applyBorder="1"/>
    <xf numFmtId="0" fontId="5" fillId="0" borderId="0" xfId="0" applyFont="1"/>
    <xf numFmtId="166" fontId="5" fillId="0" borderId="0" xfId="3" applyNumberFormat="1" applyFont="1"/>
    <xf numFmtId="41" fontId="2" fillId="2" borderId="1" xfId="1" applyFont="1" applyFill="1" applyBorder="1" applyAlignment="1">
      <alignment horizontal="center" vertical="center" wrapText="1"/>
    </xf>
    <xf numFmtId="166" fontId="8" fillId="0" borderId="1" xfId="3" applyNumberFormat="1" applyFont="1" applyBorder="1" applyAlignment="1">
      <alignment horizontal="center" vertical="center" wrapText="1"/>
    </xf>
    <xf numFmtId="166" fontId="8" fillId="0" borderId="1" xfId="3" applyNumberFormat="1" applyFont="1" applyFill="1" applyBorder="1" applyAlignment="1">
      <alignment horizontal="center" vertical="center" wrapText="1"/>
    </xf>
    <xf numFmtId="166" fontId="2" fillId="5" borderId="1" xfId="3" applyNumberFormat="1" applyFont="1" applyFill="1" applyBorder="1" applyAlignment="1">
      <alignment horizontal="center" vertical="center" wrapText="1"/>
    </xf>
    <xf numFmtId="0" fontId="10" fillId="0" borderId="0" xfId="4" applyFont="1"/>
    <xf numFmtId="0" fontId="10" fillId="0" borderId="8" xfId="4" applyFont="1" applyBorder="1" applyAlignment="1">
      <alignment horizontal="centerContinuous"/>
    </xf>
    <xf numFmtId="0" fontId="10" fillId="0" borderId="9" xfId="4" applyFont="1" applyBorder="1" applyAlignment="1">
      <alignment horizontal="centerContinuous"/>
    </xf>
    <xf numFmtId="0" fontId="11" fillId="0" borderId="8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 vertical="center"/>
    </xf>
    <xf numFmtId="0" fontId="11" fillId="0" borderId="9" xfId="4" applyFont="1" applyBorder="1" applyAlignment="1">
      <alignment horizontal="centerContinuous" vertical="center"/>
    </xf>
    <xf numFmtId="0" fontId="11" fillId="0" borderId="11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/>
    </xf>
    <xf numFmtId="0" fontId="10" fillId="0" borderId="13" xfId="4" applyFont="1" applyBorder="1" applyAlignment="1">
      <alignment horizontal="centerContinuous"/>
    </xf>
    <xf numFmtId="0" fontId="11" fillId="0" borderId="14" xfId="4" applyFont="1" applyBorder="1" applyAlignment="1">
      <alignment horizontal="centerContinuous" vertical="center"/>
    </xf>
    <xf numFmtId="0" fontId="11" fillId="0" borderId="15" xfId="4" applyFont="1" applyBorder="1" applyAlignment="1">
      <alignment horizontal="centerContinuous" vertical="center"/>
    </xf>
    <xf numFmtId="0" fontId="11" fillId="0" borderId="16" xfId="4" applyFont="1" applyBorder="1" applyAlignment="1">
      <alignment horizontal="centerContinuous" vertical="center"/>
    </xf>
    <xf numFmtId="0" fontId="11" fillId="0" borderId="17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13" xfId="4" applyFont="1" applyBorder="1" applyAlignment="1">
      <alignment horizontal="centerContinuous" vertical="center"/>
    </xf>
    <xf numFmtId="0" fontId="11" fillId="0" borderId="18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/>
    </xf>
    <xf numFmtId="0" fontId="10" fillId="0" borderId="16" xfId="4" applyFont="1" applyBorder="1" applyAlignment="1">
      <alignment horizontal="centerContinuous"/>
    </xf>
    <xf numFmtId="0" fontId="10" fillId="0" borderId="12" xfId="4" applyFont="1" applyBorder="1"/>
    <xf numFmtId="0" fontId="10" fillId="0" borderId="13" xfId="4" applyFont="1" applyBorder="1"/>
    <xf numFmtId="0" fontId="11" fillId="0" borderId="0" xfId="4" applyFont="1"/>
    <xf numFmtId="14" fontId="10" fillId="0" borderId="0" xfId="4" applyNumberFormat="1" applyFont="1"/>
    <xf numFmtId="14" fontId="10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" fontId="11" fillId="0" borderId="0" xfId="4" applyNumberFormat="1" applyFont="1" applyAlignment="1">
      <alignment horizontal="center"/>
    </xf>
    <xf numFmtId="167" fontId="11" fillId="0" borderId="0" xfId="4" applyNumberFormat="1" applyFont="1" applyAlignment="1">
      <alignment horizontal="right"/>
    </xf>
    <xf numFmtId="1" fontId="10" fillId="0" borderId="0" xfId="4" applyNumberFormat="1" applyFont="1" applyAlignment="1">
      <alignment horizontal="center"/>
    </xf>
    <xf numFmtId="168" fontId="10" fillId="0" borderId="0" xfId="4" applyNumberFormat="1" applyFont="1" applyAlignment="1">
      <alignment horizontal="right"/>
    </xf>
    <xf numFmtId="167" fontId="10" fillId="0" borderId="0" xfId="4" applyNumberFormat="1" applyFont="1" applyAlignment="1">
      <alignment horizontal="right"/>
    </xf>
    <xf numFmtId="1" fontId="10" fillId="0" borderId="15" xfId="4" applyNumberFormat="1" applyFont="1" applyBorder="1" applyAlignment="1">
      <alignment horizontal="center"/>
    </xf>
    <xf numFmtId="168" fontId="10" fillId="0" borderId="15" xfId="4" applyNumberFormat="1" applyFont="1" applyBorder="1" applyAlignment="1">
      <alignment horizontal="right"/>
    </xf>
    <xf numFmtId="168" fontId="11" fillId="0" borderId="0" xfId="4" applyNumberFormat="1" applyFont="1" applyAlignment="1">
      <alignment horizontal="right"/>
    </xf>
    <xf numFmtId="0" fontId="10" fillId="0" borderId="0" xfId="4" applyFont="1" applyAlignment="1">
      <alignment horizontal="center"/>
    </xf>
    <xf numFmtId="1" fontId="11" fillId="0" borderId="19" xfId="4" applyNumberFormat="1" applyFont="1" applyBorder="1" applyAlignment="1">
      <alignment horizontal="center"/>
    </xf>
    <xf numFmtId="168" fontId="11" fillId="0" borderId="19" xfId="4" applyNumberFormat="1" applyFont="1" applyBorder="1" applyAlignment="1">
      <alignment horizontal="right"/>
    </xf>
    <xf numFmtId="168" fontId="10" fillId="0" borderId="0" xfId="4" applyNumberFormat="1" applyFont="1"/>
    <xf numFmtId="168" fontId="11" fillId="0" borderId="15" xfId="4" applyNumberFormat="1" applyFont="1" applyBorder="1"/>
    <xf numFmtId="168" fontId="10" fillId="0" borderId="15" xfId="4" applyNumberFormat="1" applyFont="1" applyBorder="1"/>
    <xf numFmtId="168" fontId="11" fillId="0" borderId="0" xfId="4" applyNumberFormat="1" applyFont="1"/>
    <xf numFmtId="0" fontId="10" fillId="0" borderId="14" xfId="4" applyFont="1" applyBorder="1"/>
    <xf numFmtId="0" fontId="12" fillId="0" borderId="15" xfId="4" applyFont="1" applyBorder="1" applyAlignment="1">
      <alignment vertical="top"/>
    </xf>
    <xf numFmtId="0" fontId="10" fillId="0" borderId="15" xfId="4" applyFont="1" applyBorder="1"/>
    <xf numFmtId="0" fontId="10" fillId="0" borderId="16" xfId="4" applyFont="1" applyBorder="1"/>
    <xf numFmtId="3" fontId="7" fillId="0" borderId="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5">
    <cellStyle name="Millares" xfId="3" builtinId="3"/>
    <cellStyle name="Millares [0]" xfId="1" builtinId="6"/>
    <cellStyle name="Moneda" xfId="2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152399</xdr:colOff>
      <xdr:row>0</xdr:row>
      <xdr:rowOff>66675</xdr:rowOff>
    </xdr:from>
    <xdr:to>
      <xdr:col>13</xdr:col>
      <xdr:colOff>563392</xdr:colOff>
      <xdr:row>3</xdr:row>
      <xdr:rowOff>180976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39199" y="66675"/>
          <a:ext cx="1172993" cy="685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11"/>
  <sheetViews>
    <sheetView workbookViewId="0">
      <selection activeCell="C12" sqref="C12"/>
    </sheetView>
  </sheetViews>
  <sheetFormatPr baseColWidth="10" defaultRowHeight="14.5" x14ac:dyDescent="0.35"/>
  <cols>
    <col min="1" max="1" width="3" customWidth="1"/>
    <col min="10" max="10" width="13" style="7" bestFit="1" customWidth="1"/>
    <col min="14" max="14" width="13" style="7" bestFit="1" customWidth="1"/>
  </cols>
  <sheetData>
    <row r="1" spans="2:14" ht="15" customHeight="1" x14ac:dyDescent="0.35">
      <c r="D1" s="73" t="s">
        <v>17</v>
      </c>
      <c r="E1" s="74"/>
      <c r="F1" s="74"/>
      <c r="G1" s="74"/>
      <c r="H1" s="74"/>
      <c r="I1" s="74"/>
      <c r="J1" s="74"/>
      <c r="K1" s="75"/>
    </row>
    <row r="2" spans="2:14" ht="15" customHeight="1" x14ac:dyDescent="0.35">
      <c r="D2" s="76"/>
      <c r="E2" s="77"/>
      <c r="F2" s="77"/>
      <c r="G2" s="77"/>
      <c r="H2" s="77"/>
      <c r="I2" s="77"/>
      <c r="J2" s="77"/>
      <c r="K2" s="78"/>
    </row>
    <row r="3" spans="2:14" x14ac:dyDescent="0.35">
      <c r="E3" s="11"/>
      <c r="F3" s="11"/>
      <c r="G3" s="11"/>
      <c r="H3" s="11"/>
    </row>
    <row r="4" spans="2:14" x14ac:dyDescent="0.35">
      <c r="C4" s="12" t="s">
        <v>18</v>
      </c>
      <c r="E4" s="71" t="s">
        <v>21</v>
      </c>
      <c r="F4" s="72"/>
      <c r="G4" s="72"/>
      <c r="H4" s="10"/>
      <c r="I4" s="13"/>
    </row>
    <row r="5" spans="2:14" x14ac:dyDescent="0.35">
      <c r="C5" s="12" t="s">
        <v>19</v>
      </c>
      <c r="E5" s="14"/>
      <c r="F5" s="72" t="s">
        <v>20</v>
      </c>
      <c r="G5" s="72"/>
      <c r="H5" s="10"/>
      <c r="I5" s="13"/>
    </row>
    <row r="6" spans="2:14" ht="10.5" customHeight="1" x14ac:dyDescent="0.35"/>
    <row r="7" spans="2:14" ht="52.5" x14ac:dyDescent="0.35">
      <c r="B7" s="1" t="s">
        <v>0</v>
      </c>
      <c r="C7" s="1" t="s">
        <v>1</v>
      </c>
      <c r="D7" s="2" t="s">
        <v>2</v>
      </c>
      <c r="E7" s="2" t="s">
        <v>15</v>
      </c>
      <c r="F7" s="1" t="s">
        <v>3</v>
      </c>
      <c r="G7" s="2" t="s">
        <v>4</v>
      </c>
      <c r="H7" s="3" t="s">
        <v>5</v>
      </c>
      <c r="I7" s="3" t="s">
        <v>6</v>
      </c>
      <c r="J7" s="8" t="s">
        <v>7</v>
      </c>
      <c r="K7" s="4" t="s">
        <v>8</v>
      </c>
      <c r="L7" s="4" t="s">
        <v>9</v>
      </c>
      <c r="M7" s="4" t="s">
        <v>10</v>
      </c>
      <c r="N7" s="8" t="s">
        <v>11</v>
      </c>
    </row>
    <row r="8" spans="2:14" x14ac:dyDescent="0.35">
      <c r="B8" s="5" t="s">
        <v>12</v>
      </c>
      <c r="C8" s="5">
        <v>828002586</v>
      </c>
      <c r="D8" s="5" t="s">
        <v>13</v>
      </c>
      <c r="E8" s="5" t="s">
        <v>16</v>
      </c>
      <c r="F8" s="5" t="s">
        <v>14</v>
      </c>
      <c r="G8" s="5">
        <v>211542</v>
      </c>
      <c r="H8" s="6">
        <v>44492</v>
      </c>
      <c r="I8" s="6">
        <v>45084</v>
      </c>
      <c r="J8" s="9">
        <v>91265</v>
      </c>
      <c r="K8" s="5">
        <v>0</v>
      </c>
      <c r="L8" s="5">
        <v>0</v>
      </c>
      <c r="M8" s="5">
        <v>0</v>
      </c>
      <c r="N8" s="9">
        <v>91265</v>
      </c>
    </row>
    <row r="9" spans="2:14" x14ac:dyDescent="0.35">
      <c r="B9" s="5" t="s">
        <v>12</v>
      </c>
      <c r="C9" s="5">
        <v>828002586</v>
      </c>
      <c r="D9" s="5" t="s">
        <v>13</v>
      </c>
      <c r="E9" s="5" t="s">
        <v>16</v>
      </c>
      <c r="F9" s="5" t="s">
        <v>14</v>
      </c>
      <c r="G9" s="5">
        <v>220295</v>
      </c>
      <c r="H9" s="6">
        <v>44855</v>
      </c>
      <c r="I9" s="6">
        <v>45084</v>
      </c>
      <c r="J9" s="9">
        <v>344856</v>
      </c>
      <c r="K9" s="5">
        <v>0</v>
      </c>
      <c r="L9" s="5">
        <v>0</v>
      </c>
      <c r="M9" s="5">
        <v>0</v>
      </c>
      <c r="N9" s="9">
        <v>344856</v>
      </c>
    </row>
    <row r="10" spans="2:14" x14ac:dyDescent="0.35">
      <c r="B10" s="5" t="s">
        <v>12</v>
      </c>
      <c r="C10" s="5">
        <v>828002586</v>
      </c>
      <c r="D10" s="5" t="s">
        <v>13</v>
      </c>
      <c r="E10" s="5" t="s">
        <v>16</v>
      </c>
      <c r="F10" s="5" t="s">
        <v>14</v>
      </c>
      <c r="G10" s="5">
        <v>225589</v>
      </c>
      <c r="H10" s="6">
        <v>45104</v>
      </c>
      <c r="I10" s="6">
        <v>45201</v>
      </c>
      <c r="J10" s="9">
        <v>281239</v>
      </c>
      <c r="K10" s="5">
        <v>0</v>
      </c>
      <c r="L10" s="5">
        <v>0</v>
      </c>
      <c r="M10" s="5">
        <v>0</v>
      </c>
      <c r="N10" s="9">
        <v>281239</v>
      </c>
    </row>
    <row r="11" spans="2:14" x14ac:dyDescent="0.35">
      <c r="N11" s="15">
        <f>SUM(N8:N10)</f>
        <v>717360</v>
      </c>
    </row>
  </sheetData>
  <mergeCells count="3">
    <mergeCell ref="E4:G4"/>
    <mergeCell ref="F5:G5"/>
    <mergeCell ref="D1:K2"/>
  </mergeCells>
  <dataValidations disablePrompts="1" count="3">
    <dataValidation type="date" allowBlank="1" showInputMessage="1" showErrorMessage="1" sqref="H7:I9">
      <formula1>36526</formula1>
      <formula2>44656</formula2>
    </dataValidation>
    <dataValidation type="whole" allowBlank="1" showInputMessage="1" showErrorMessage="1" errorTitle="ERROR" error="Datos no validos" sqref="G8:G9">
      <formula1>1</formula1>
      <formula2>9999999999999</formula2>
    </dataValidation>
    <dataValidation type="textLength" allowBlank="1" showInputMessage="1" showErrorMessage="1" errorTitle="ERROR" error="El prefijo no debe superar los 4 caracteres" sqref="F8:F10">
      <formula1>0</formula1>
      <formula2>4</formula2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S5"/>
  <sheetViews>
    <sheetView showGridLines="0" topLeftCell="B1" workbookViewId="0">
      <selection activeCell="G14" sqref="G14"/>
    </sheetView>
  </sheetViews>
  <sheetFormatPr baseColWidth="10" defaultRowHeight="14.5" x14ac:dyDescent="0.35"/>
  <cols>
    <col min="1" max="1" width="3" customWidth="1"/>
    <col min="4" max="4" width="17.7265625" bestFit="1" customWidth="1"/>
    <col min="5" max="5" width="11.453125" customWidth="1"/>
    <col min="6" max="6" width="9.26953125" bestFit="1" customWidth="1"/>
    <col min="7" max="7" width="10.6328125" bestFit="1" customWidth="1"/>
    <col min="8" max="8" width="8.90625" bestFit="1" customWidth="1"/>
    <col min="9" max="9" width="19" bestFit="1" customWidth="1"/>
    <col min="13" max="14" width="13" style="18" bestFit="1" customWidth="1"/>
    <col min="15" max="15" width="44.26953125" bestFit="1" customWidth="1"/>
    <col min="16" max="16" width="12.6328125" style="18" bestFit="1" customWidth="1"/>
    <col min="17" max="18" width="11.08984375" style="18" bestFit="1" customWidth="1"/>
  </cols>
  <sheetData>
    <row r="1" spans="2:19" s="21" customFormat="1" x14ac:dyDescent="0.35">
      <c r="M1" s="22">
        <f>SUBTOTAL(9,M3:M5)</f>
        <v>717360</v>
      </c>
      <c r="N1" s="22">
        <f>SUBTOTAL(9,N3:N5)</f>
        <v>717360</v>
      </c>
      <c r="P1" s="22"/>
      <c r="Q1" s="22"/>
      <c r="R1" s="22"/>
    </row>
    <row r="2" spans="2:19" ht="42" x14ac:dyDescent="0.35">
      <c r="B2" s="1" t="s">
        <v>0</v>
      </c>
      <c r="C2" s="1" t="s">
        <v>1</v>
      </c>
      <c r="D2" s="2" t="s">
        <v>2</v>
      </c>
      <c r="E2" s="2" t="s">
        <v>15</v>
      </c>
      <c r="F2" s="1" t="s">
        <v>3</v>
      </c>
      <c r="G2" s="2" t="s">
        <v>4</v>
      </c>
      <c r="H2" s="2" t="s">
        <v>23</v>
      </c>
      <c r="I2" s="17" t="s">
        <v>27</v>
      </c>
      <c r="J2" s="3" t="s">
        <v>5</v>
      </c>
      <c r="K2" s="3" t="s">
        <v>6</v>
      </c>
      <c r="L2" s="16" t="s">
        <v>22</v>
      </c>
      <c r="M2" s="19" t="s">
        <v>32</v>
      </c>
      <c r="N2" s="26" t="s">
        <v>31</v>
      </c>
      <c r="O2" s="23" t="s">
        <v>37</v>
      </c>
      <c r="P2" s="24" t="s">
        <v>33</v>
      </c>
      <c r="Q2" s="24" t="s">
        <v>34</v>
      </c>
      <c r="R2" s="24" t="s">
        <v>35</v>
      </c>
      <c r="S2" s="25" t="s">
        <v>36</v>
      </c>
    </row>
    <row r="3" spans="2:19" x14ac:dyDescent="0.35">
      <c r="B3" s="5" t="s">
        <v>12</v>
      </c>
      <c r="C3" s="5">
        <v>828002586</v>
      </c>
      <c r="D3" s="5" t="s">
        <v>13</v>
      </c>
      <c r="E3" s="5" t="s">
        <v>16</v>
      </c>
      <c r="F3" s="5" t="s">
        <v>14</v>
      </c>
      <c r="G3" s="5">
        <v>211542</v>
      </c>
      <c r="H3" s="5" t="s">
        <v>24</v>
      </c>
      <c r="I3" s="5" t="s">
        <v>28</v>
      </c>
      <c r="J3" s="6">
        <v>44492</v>
      </c>
      <c r="K3" s="6">
        <v>45084</v>
      </c>
      <c r="L3" s="6">
        <v>45084</v>
      </c>
      <c r="M3" s="20">
        <v>91265</v>
      </c>
      <c r="N3" s="20">
        <v>91265</v>
      </c>
      <c r="O3" s="5" t="s">
        <v>38</v>
      </c>
      <c r="P3" s="20">
        <v>91265</v>
      </c>
      <c r="Q3" s="20">
        <v>91265</v>
      </c>
      <c r="R3" s="20">
        <v>91265</v>
      </c>
      <c r="S3" s="6">
        <v>45230</v>
      </c>
    </row>
    <row r="4" spans="2:19" x14ac:dyDescent="0.35">
      <c r="B4" s="5" t="s">
        <v>12</v>
      </c>
      <c r="C4" s="5">
        <v>828002586</v>
      </c>
      <c r="D4" s="5" t="s">
        <v>13</v>
      </c>
      <c r="E4" s="5" t="s">
        <v>16</v>
      </c>
      <c r="F4" s="5" t="s">
        <v>14</v>
      </c>
      <c r="G4" s="5">
        <v>220295</v>
      </c>
      <c r="H4" s="5" t="s">
        <v>25</v>
      </c>
      <c r="I4" s="5" t="s">
        <v>29</v>
      </c>
      <c r="J4" s="6">
        <v>44855</v>
      </c>
      <c r="K4" s="6">
        <v>45084</v>
      </c>
      <c r="L4" s="6">
        <v>45084</v>
      </c>
      <c r="M4" s="20">
        <v>344856</v>
      </c>
      <c r="N4" s="20">
        <v>344856</v>
      </c>
      <c r="O4" s="5" t="s">
        <v>38</v>
      </c>
      <c r="P4" s="20">
        <v>344856</v>
      </c>
      <c r="Q4" s="20">
        <v>344856</v>
      </c>
      <c r="R4" s="20">
        <v>344856</v>
      </c>
      <c r="S4" s="6">
        <v>45230</v>
      </c>
    </row>
    <row r="5" spans="2:19" x14ac:dyDescent="0.35">
      <c r="B5" s="5" t="s">
        <v>12</v>
      </c>
      <c r="C5" s="5">
        <v>828002586</v>
      </c>
      <c r="D5" s="5" t="s">
        <v>13</v>
      </c>
      <c r="E5" s="5" t="s">
        <v>16</v>
      </c>
      <c r="F5" s="5" t="s">
        <v>14</v>
      </c>
      <c r="G5" s="5">
        <v>225589</v>
      </c>
      <c r="H5" s="5" t="s">
        <v>26</v>
      </c>
      <c r="I5" s="5" t="s">
        <v>30</v>
      </c>
      <c r="J5" s="6">
        <v>45104</v>
      </c>
      <c r="K5" s="6">
        <v>45201</v>
      </c>
      <c r="L5" s="6">
        <v>45201.291666666664</v>
      </c>
      <c r="M5" s="20">
        <v>281239</v>
      </c>
      <c r="N5" s="20">
        <v>281239</v>
      </c>
      <c r="O5" s="5" t="s">
        <v>38</v>
      </c>
      <c r="P5" s="20">
        <v>281239</v>
      </c>
      <c r="Q5" s="20">
        <v>281239</v>
      </c>
      <c r="R5" s="20">
        <v>281239</v>
      </c>
      <c r="S5" s="6">
        <v>45230</v>
      </c>
    </row>
  </sheetData>
  <dataValidations count="3">
    <dataValidation type="textLength" allowBlank="1" showInputMessage="1" showErrorMessage="1" errorTitle="ERROR" error="El prefijo no debe superar los 4 caracteres" sqref="F3:F5">
      <formula1>0</formula1>
      <formula2>4</formula2>
    </dataValidation>
    <dataValidation type="whole" allowBlank="1" showInputMessage="1" showErrorMessage="1" errorTitle="ERROR" error="Datos no validos" sqref="G3:I4">
      <formula1>1</formula1>
      <formula2>9999999999999</formula2>
    </dataValidation>
    <dataValidation type="date" allowBlank="1" showInputMessage="1" showErrorMessage="1" sqref="J2:K4 L3:L4">
      <formula1>36526</formula1>
      <formula2>44656</formula2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10" zoomScale="90" zoomScaleNormal="90" zoomScaleSheetLayoutView="100" workbookViewId="0">
      <selection activeCell="F28" sqref="F28"/>
    </sheetView>
  </sheetViews>
  <sheetFormatPr baseColWidth="10" defaultRowHeight="12.5" x14ac:dyDescent="0.25"/>
  <cols>
    <col min="1" max="1" width="1" style="27" customWidth="1"/>
    <col min="2" max="2" width="10.90625" style="27"/>
    <col min="3" max="3" width="17.54296875" style="27" customWidth="1"/>
    <col min="4" max="4" width="11.54296875" style="27" customWidth="1"/>
    <col min="5" max="8" width="10.90625" style="27"/>
    <col min="9" max="9" width="22.54296875" style="27" customWidth="1"/>
    <col min="10" max="10" width="14" style="27" customWidth="1"/>
    <col min="11" max="11" width="1.7265625" style="27" customWidth="1"/>
    <col min="12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39</v>
      </c>
      <c r="E2" s="31"/>
      <c r="F2" s="31"/>
      <c r="G2" s="31"/>
      <c r="H2" s="31"/>
      <c r="I2" s="32"/>
      <c r="J2" s="33" t="s">
        <v>40</v>
      </c>
    </row>
    <row r="3" spans="2:10" ht="13.5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41</v>
      </c>
      <c r="E4" s="31"/>
      <c r="F4" s="31"/>
      <c r="G4" s="31"/>
      <c r="H4" s="31"/>
      <c r="I4" s="32"/>
      <c r="J4" s="33" t="s">
        <v>42</v>
      </c>
    </row>
    <row r="5" spans="2:10" ht="13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5">
      <c r="B7" s="46"/>
      <c r="J7" s="47"/>
    </row>
    <row r="8" spans="2:10" ht="13" x14ac:dyDescent="0.3">
      <c r="B8" s="46"/>
      <c r="C8" s="48" t="s">
        <v>43</v>
      </c>
      <c r="E8" s="49"/>
      <c r="J8" s="47"/>
    </row>
    <row r="9" spans="2:10" x14ac:dyDescent="0.25">
      <c r="B9" s="46"/>
      <c r="J9" s="47"/>
    </row>
    <row r="10" spans="2:10" ht="13" x14ac:dyDescent="0.3">
      <c r="B10" s="46"/>
      <c r="C10" s="48" t="s">
        <v>64</v>
      </c>
      <c r="J10" s="47"/>
    </row>
    <row r="11" spans="2:10" ht="13" x14ac:dyDescent="0.3">
      <c r="B11" s="46"/>
      <c r="C11" s="48" t="s">
        <v>65</v>
      </c>
      <c r="J11" s="47"/>
    </row>
    <row r="12" spans="2:10" x14ac:dyDescent="0.25">
      <c r="B12" s="46"/>
      <c r="J12" s="47"/>
    </row>
    <row r="13" spans="2:10" x14ac:dyDescent="0.25">
      <c r="B13" s="46"/>
      <c r="C13" s="27" t="s">
        <v>63</v>
      </c>
      <c r="J13" s="47"/>
    </row>
    <row r="14" spans="2:10" x14ac:dyDescent="0.25">
      <c r="B14" s="46"/>
      <c r="C14" s="50"/>
      <c r="J14" s="47"/>
    </row>
    <row r="15" spans="2:10" ht="13" x14ac:dyDescent="0.3">
      <c r="B15" s="46"/>
      <c r="C15" s="27" t="s">
        <v>44</v>
      </c>
      <c r="D15" s="49"/>
      <c r="H15" s="51" t="s">
        <v>45</v>
      </c>
      <c r="I15" s="51" t="s">
        <v>46</v>
      </c>
      <c r="J15" s="47"/>
    </row>
    <row r="16" spans="2:10" ht="13" x14ac:dyDescent="0.3">
      <c r="B16" s="46"/>
      <c r="C16" s="48" t="s">
        <v>47</v>
      </c>
      <c r="D16" s="48"/>
      <c r="E16" s="48"/>
      <c r="F16" s="48"/>
      <c r="H16" s="52">
        <v>3</v>
      </c>
      <c r="I16" s="53">
        <v>717360</v>
      </c>
      <c r="J16" s="47"/>
    </row>
    <row r="17" spans="2:14" x14ac:dyDescent="0.25">
      <c r="B17" s="46"/>
      <c r="C17" s="27" t="s">
        <v>48</v>
      </c>
      <c r="H17" s="54">
        <v>0</v>
      </c>
      <c r="I17" s="55">
        <v>0</v>
      </c>
      <c r="J17" s="47"/>
    </row>
    <row r="18" spans="2:14" x14ac:dyDescent="0.25">
      <c r="B18" s="46"/>
      <c r="C18" s="27" t="s">
        <v>49</v>
      </c>
      <c r="H18" s="54">
        <v>0</v>
      </c>
      <c r="I18" s="55">
        <v>0</v>
      </c>
      <c r="J18" s="47"/>
    </row>
    <row r="19" spans="2:14" x14ac:dyDescent="0.25">
      <c r="B19" s="46"/>
      <c r="C19" s="27" t="s">
        <v>50</v>
      </c>
      <c r="H19" s="54">
        <v>0</v>
      </c>
      <c r="I19" s="56">
        <v>0</v>
      </c>
      <c r="J19" s="47"/>
    </row>
    <row r="20" spans="2:14" x14ac:dyDescent="0.25">
      <c r="B20" s="46"/>
      <c r="C20" s="27" t="s">
        <v>51</v>
      </c>
      <c r="H20" s="54">
        <v>0</v>
      </c>
      <c r="I20" s="55">
        <v>0</v>
      </c>
      <c r="J20" s="47"/>
    </row>
    <row r="21" spans="2:14" ht="13" thickBot="1" x14ac:dyDescent="0.3">
      <c r="B21" s="46"/>
      <c r="C21" s="27" t="s">
        <v>52</v>
      </c>
      <c r="H21" s="57">
        <v>0</v>
      </c>
      <c r="I21" s="58">
        <v>0</v>
      </c>
      <c r="J21" s="47"/>
    </row>
    <row r="22" spans="2:14" ht="13" x14ac:dyDescent="0.3">
      <c r="B22" s="46"/>
      <c r="C22" s="48" t="s">
        <v>53</v>
      </c>
      <c r="D22" s="48"/>
      <c r="E22" s="48"/>
      <c r="F22" s="48"/>
      <c r="H22" s="52">
        <f>H17+H18+H19+H20+H21</f>
        <v>0</v>
      </c>
      <c r="I22" s="59">
        <f>I17+I18+I19+I20+I21</f>
        <v>0</v>
      </c>
      <c r="J22" s="47"/>
    </row>
    <row r="23" spans="2:14" x14ac:dyDescent="0.25">
      <c r="B23" s="46"/>
      <c r="C23" s="27" t="s">
        <v>54</v>
      </c>
      <c r="H23" s="54">
        <v>3</v>
      </c>
      <c r="I23" s="55">
        <v>717360</v>
      </c>
      <c r="J23" s="47"/>
    </row>
    <row r="24" spans="2:14" ht="13" thickBot="1" x14ac:dyDescent="0.3">
      <c r="B24" s="46"/>
      <c r="C24" s="27" t="s">
        <v>55</v>
      </c>
      <c r="H24" s="57">
        <v>0</v>
      </c>
      <c r="I24" s="58">
        <v>0</v>
      </c>
      <c r="J24" s="47"/>
    </row>
    <row r="25" spans="2:14" ht="13" x14ac:dyDescent="0.3">
      <c r="B25" s="46"/>
      <c r="C25" s="48" t="s">
        <v>56</v>
      </c>
      <c r="D25" s="48"/>
      <c r="E25" s="48"/>
      <c r="F25" s="48"/>
      <c r="H25" s="52">
        <f>H23+H24</f>
        <v>3</v>
      </c>
      <c r="I25" s="59">
        <f>I23+I24</f>
        <v>717360</v>
      </c>
      <c r="J25" s="47"/>
    </row>
    <row r="26" spans="2:14" ht="13.5" thickBot="1" x14ac:dyDescent="0.35">
      <c r="B26" s="46"/>
      <c r="C26" s="27" t="s">
        <v>57</v>
      </c>
      <c r="D26" s="48"/>
      <c r="E26" s="48"/>
      <c r="F26" s="48"/>
      <c r="H26" s="57">
        <v>0</v>
      </c>
      <c r="I26" s="58">
        <v>0</v>
      </c>
      <c r="J26" s="47"/>
    </row>
    <row r="27" spans="2:14" ht="13" x14ac:dyDescent="0.3">
      <c r="B27" s="46"/>
      <c r="C27" s="48" t="s">
        <v>58</v>
      </c>
      <c r="D27" s="48"/>
      <c r="E27" s="48"/>
      <c r="F27" s="48"/>
      <c r="H27" s="54">
        <f>H26</f>
        <v>0</v>
      </c>
      <c r="I27" s="55">
        <f>I26</f>
        <v>0</v>
      </c>
      <c r="J27" s="47"/>
    </row>
    <row r="28" spans="2:14" ht="13" x14ac:dyDescent="0.3">
      <c r="B28" s="46"/>
      <c r="C28" s="48"/>
      <c r="D28" s="48"/>
      <c r="E28" s="48"/>
      <c r="F28" s="48"/>
      <c r="H28" s="60"/>
      <c r="I28" s="59"/>
      <c r="J28" s="47"/>
    </row>
    <row r="29" spans="2:14" ht="13.5" thickBot="1" x14ac:dyDescent="0.35">
      <c r="B29" s="46"/>
      <c r="C29" s="48" t="s">
        <v>59</v>
      </c>
      <c r="D29" s="48"/>
      <c r="H29" s="61">
        <f>H22+H25+H27</f>
        <v>3</v>
      </c>
      <c r="I29" s="62">
        <f>I22+I25+I27</f>
        <v>717360</v>
      </c>
      <c r="J29" s="47"/>
    </row>
    <row r="30" spans="2:14" ht="13.5" thickTop="1" x14ac:dyDescent="0.3">
      <c r="B30" s="46"/>
      <c r="C30" s="48"/>
      <c r="D30" s="48"/>
      <c r="H30" s="63"/>
      <c r="I30" s="55"/>
      <c r="J30" s="47"/>
    </row>
    <row r="31" spans="2:14" x14ac:dyDescent="0.25">
      <c r="B31" s="46"/>
      <c r="G31" s="63"/>
      <c r="H31" s="63"/>
      <c r="I31" s="63"/>
      <c r="J31" s="47"/>
      <c r="N31" s="27" t="s">
        <v>60</v>
      </c>
    </row>
    <row r="32" spans="2:14" x14ac:dyDescent="0.25">
      <c r="B32" s="46"/>
      <c r="G32" s="63"/>
      <c r="H32" s="63"/>
      <c r="I32" s="63"/>
      <c r="J32" s="47"/>
    </row>
    <row r="33" spans="2:10" x14ac:dyDescent="0.25">
      <c r="B33" s="46"/>
      <c r="G33" s="63"/>
      <c r="H33" s="63"/>
      <c r="I33" s="63"/>
      <c r="J33" s="47"/>
    </row>
    <row r="34" spans="2:10" ht="13.5" thickBot="1" x14ac:dyDescent="0.35">
      <c r="B34" s="46"/>
      <c r="C34" s="64" t="s">
        <v>66</v>
      </c>
      <c r="D34" s="65"/>
      <c r="G34" s="64" t="s">
        <v>61</v>
      </c>
      <c r="H34" s="65"/>
      <c r="I34" s="63"/>
      <c r="J34" s="47"/>
    </row>
    <row r="35" spans="2:10" ht="4.5" customHeight="1" x14ac:dyDescent="0.25">
      <c r="B35" s="46"/>
      <c r="C35" s="63"/>
      <c r="D35" s="63"/>
      <c r="G35" s="63"/>
      <c r="H35" s="63"/>
      <c r="I35" s="63"/>
      <c r="J35" s="47"/>
    </row>
    <row r="36" spans="2:10" ht="13" x14ac:dyDescent="0.3">
      <c r="B36" s="46"/>
      <c r="C36" s="66" t="s">
        <v>67</v>
      </c>
      <c r="G36" s="66" t="s">
        <v>62</v>
      </c>
      <c r="H36" s="63"/>
      <c r="I36" s="63"/>
      <c r="J36" s="47"/>
    </row>
    <row r="37" spans="2:10" ht="18.75" customHeight="1" thickBot="1" x14ac:dyDescent="0.3">
      <c r="B37" s="67"/>
      <c r="C37" s="68" t="s">
        <v>13</v>
      </c>
      <c r="D37" s="69"/>
      <c r="E37" s="69"/>
      <c r="F37" s="69"/>
      <c r="G37" s="65"/>
      <c r="H37" s="65"/>
      <c r="I37" s="65"/>
      <c r="J37" s="70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 CONTABLE</dc:creator>
  <cp:lastModifiedBy>Paola Andrea Jimenez Prado</cp:lastModifiedBy>
  <cp:lastPrinted>2023-11-28T21:51:32Z</cp:lastPrinted>
  <dcterms:created xsi:type="dcterms:W3CDTF">2023-11-17T16:15:04Z</dcterms:created>
  <dcterms:modified xsi:type="dcterms:W3CDTF">2023-11-29T13:44:00Z</dcterms:modified>
</cp:coreProperties>
</file>