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16001182 AUDIFARMA S.A\"/>
    </mc:Choice>
  </mc:AlternateContent>
  <bookViews>
    <workbookView xWindow="0" yWindow="0" windowWidth="19200" windowHeight="6440" activeTab="3"/>
  </bookViews>
  <sheets>
    <sheet name="Anticipos" sheetId="2" r:id="rId1"/>
    <sheet name="INFO PS" sheetId="1" r:id="rId2"/>
    <sheet name="ESTADO DE CADA FACTURA" sheetId="3" r:id="rId3"/>
    <sheet name="FOR-CSA-018 " sheetId="4" r:id="rId4"/>
    <sheet name="FOR CSA 004" sheetId="5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K1" i="3"/>
  <c r="J1" i="3"/>
  <c r="J5" i="2" l="1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<sst xmlns="http://schemas.openxmlformats.org/spreadsheetml/2006/main" count="117" uniqueCount="86">
  <si>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</si>
  <si>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</si>
  <si>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</si>
  <si>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</si>
  <si>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</si>
  <si>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</si>
  <si>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</si>
  <si>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</si>
  <si>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</si>
  <si>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</si>
  <si>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</si>
  <si>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</si>
  <si>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</si>
  <si>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</si>
  <si>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</si>
  <si>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</si>
  <si>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</si>
  <si>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</si>
  <si>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</si>
  <si>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</si>
  <si>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</si>
  <si>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</si>
  <si>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</si>
  <si>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</si>
  <si>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</si>
  <si>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</si>
  <si>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</si>
  <si>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</si>
  <si>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</si>
  <si>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III</t>
  </si>
  <si>
    <t>RC-113103</t>
  </si>
  <si>
    <t>-</t>
  </si>
  <si>
    <t>2024 T II</t>
  </si>
  <si>
    <t>RC-113642</t>
  </si>
  <si>
    <t>Alf+Fac</t>
  </si>
  <si>
    <t>Llave</t>
  </si>
  <si>
    <t>VDH2046235</t>
  </si>
  <si>
    <t>816001182_VDH2046235</t>
  </si>
  <si>
    <t xml:space="preserve">Fecha de radicacion EPS </t>
  </si>
  <si>
    <t>Estado de Factura EPS Agosto 16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</si>
  <si>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</si>
  <si>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</si>
  <si>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</si>
  <si>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</si>
  <si>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</si>
  <si>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</si>
  <si>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</si>
  <si>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</si>
  <si>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</si>
  <si>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</si>
  <si>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</si>
  <si>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</si>
  <si>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</si>
  <si>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</si>
  <si>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</si>
  <si>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</si>
  <si>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</si>
  <si>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</si>
  <si>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</si>
  <si>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</si>
  <si>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</si>
  <si>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</si>
  <si>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</si>
  <si>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</si>
  <si>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</si>
  <si>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</si>
  <si>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</si>
  <si>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Audifamarma S.A</t>
  </si>
  <si>
    <t>NIT: 816001182</t>
  </si>
  <si>
    <t>Santiago de Cali, Agosto 16 del 2024</t>
  </si>
  <si>
    <t>Con Corte al dia: 31/07/2024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</si>
  <si>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</si>
  <si>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</si>
  <si>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</si>
  <si>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</si>
  <si>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</si>
  <si>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</si>
  <si>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</si>
  <si>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</si>
  <si>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</si>
  <si>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</si>
  <si>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</si>
  <si>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</si>
  <si>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Claudia Milena Morales A.</t>
  </si>
  <si>
    <t>Ejecutiva de Cartera</t>
  </si>
  <si>
    <t>A continuacion me permito remitir nuestra respuesta al estado de cartera presentado en la fecha:14/08/2024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</si>
</sst>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167" fontId="4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164" fontId="8" fillId="0" borderId="0" xfId="2" applyNumberFormat="1" applyFont="1" applyAlignment="1">
      <alignment horizontal="center" vertical="center"/>
    </xf>
    <xf numFmtId="165" fontId="0" fillId="0" borderId="0" xfId="2" applyNumberFormat="1" applyFont="1"/>
    <xf numFmtId="0" fontId="0" fillId="0" borderId="0" xfId="0" applyFont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10" fillId="0" borderId="1" xfId="0" applyNumberFormat="1" applyFont="1" applyBorder="1" applyAlignment="1">
      <alignment vertical="center"/>
    </xf>
    <xf numFmtId="14" fontId="0" fillId="0" borderId="1" xfId="0" applyNumberFormat="1" applyFont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2" fillId="0" borderId="0" xfId="4" applyFont="1"/>
    <xf numFmtId="0" fontId="12" fillId="0" borderId="2" xfId="4" applyFont="1" applyBorder="1" applyAlignment="1">
      <alignment horizontal="centerContinuous"/>
    </xf>
    <xf numFmtId="0" fontId="12" fillId="0" borderId="3" xfId="4" applyFont="1" applyBorder="1" applyAlignment="1">
      <alignment horizontal="centerContinuous"/>
    </xf>
    <xf numFmtId="0" fontId="13" fillId="0" borderId="2" xfId="4" applyFont="1" applyBorder="1" applyAlignment="1">
      <alignment horizontal="centerContinuous" vertical="center"/>
    </xf>
    <xf numFmtId="0" fontId="13" fillId="0" borderId="4" xfId="4" applyFont="1" applyBorder="1" applyAlignment="1">
      <alignment horizontal="centerContinuous" vertical="center"/>
    </xf>
    <xf numFmtId="0" fontId="13" fillId="0" borderId="3" xfId="4" applyFont="1" applyBorder="1" applyAlignment="1">
      <alignment horizontal="centerContinuous" vertical="center"/>
    </xf>
    <xf numFmtId="0" fontId="13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 vertical="center"/>
    </xf>
    <xf numFmtId="0" fontId="13" fillId="0" borderId="10" xfId="4" applyFont="1" applyBorder="1" applyAlignment="1">
      <alignment horizontal="centerContinuous" vertical="center"/>
    </xf>
    <xf numFmtId="0" fontId="13" fillId="0" borderId="11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12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/>
    </xf>
    <xf numFmtId="0" fontId="12" fillId="0" borderId="10" xfId="4" applyFont="1" applyBorder="1" applyAlignment="1">
      <alignment horizontal="centerContinuous"/>
    </xf>
    <xf numFmtId="0" fontId="12" fillId="0" borderId="6" xfId="4" applyFont="1" applyBorder="1"/>
    <xf numFmtId="0" fontId="12" fillId="0" borderId="7" xfId="4" applyFont="1" applyBorder="1"/>
    <xf numFmtId="0" fontId="13" fillId="0" borderId="0" xfId="4" applyFont="1"/>
    <xf numFmtId="14" fontId="12" fillId="0" borderId="0" xfId="4" applyNumberFormat="1" applyFont="1"/>
    <xf numFmtId="166" fontId="12" fillId="0" borderId="0" xfId="4" applyNumberFormat="1" applyFont="1"/>
    <xf numFmtId="0" fontId="11" fillId="0" borderId="0" xfId="4" applyFont="1"/>
    <xf numFmtId="14" fontId="12" fillId="0" borderId="0" xfId="4" applyNumberFormat="1" applyFont="1" applyAlignment="1">
      <alignment horizontal="left"/>
    </xf>
    <xf numFmtId="0" fontId="14" fillId="0" borderId="0" xfId="4" applyFont="1" applyAlignment="1">
      <alignment horizontal="center"/>
    </xf>
    <xf numFmtId="168" fontId="14" fillId="0" borderId="0" xfId="5" applyNumberFormat="1" applyFont="1" applyAlignment="1">
      <alignment horizontal="center"/>
    </xf>
    <xf numFmtId="169" fontId="14" fillId="0" borderId="0" xfId="3" applyNumberFormat="1" applyFont="1" applyAlignment="1">
      <alignment horizontal="right"/>
    </xf>
    <xf numFmtId="169" fontId="12" fillId="0" borderId="0" xfId="3" applyNumberFormat="1" applyFont="1"/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8" fontId="12" fillId="0" borderId="0" xfId="5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9" fontId="12" fillId="0" borderId="0" xfId="4" applyNumberFormat="1" applyFont="1"/>
    <xf numFmtId="168" fontId="12" fillId="0" borderId="9" xfId="5" applyNumberFormat="1" applyFont="1" applyBorder="1" applyAlignment="1">
      <alignment horizontal="center"/>
    </xf>
    <xf numFmtId="169" fontId="12" fillId="0" borderId="9" xfId="3" applyNumberFormat="1" applyFont="1" applyBorder="1" applyAlignment="1">
      <alignment horizontal="right"/>
    </xf>
    <xf numFmtId="168" fontId="13" fillId="0" borderId="0" xfId="3" applyNumberFormat="1" applyFont="1" applyAlignment="1">
      <alignment horizontal="right"/>
    </xf>
    <xf numFmtId="169" fontId="13" fillId="0" borderId="0" xfId="3" applyNumberFormat="1" applyFont="1" applyAlignment="1">
      <alignment horizontal="right"/>
    </xf>
    <xf numFmtId="0" fontId="14" fillId="0" borderId="0" xfId="4" applyFont="1"/>
    <xf numFmtId="168" fontId="11" fillId="0" borderId="9" xfId="5" applyNumberFormat="1" applyFont="1" applyBorder="1" applyAlignment="1">
      <alignment horizontal="center"/>
    </xf>
    <xf numFmtId="169" fontId="11" fillId="0" borderId="9" xfId="3" applyNumberFormat="1" applyFont="1" applyBorder="1" applyAlignment="1">
      <alignment horizontal="right"/>
    </xf>
    <xf numFmtId="0" fontId="11" fillId="0" borderId="7" xfId="4" applyFont="1" applyBorder="1"/>
    <xf numFmtId="168" fontId="11" fillId="0" borderId="0" xfId="3" applyNumberFormat="1" applyFont="1" applyAlignment="1">
      <alignment horizontal="right"/>
    </xf>
    <xf numFmtId="168" fontId="14" fillId="0" borderId="13" xfId="5" applyNumberFormat="1" applyFont="1" applyBorder="1" applyAlignment="1">
      <alignment horizontal="center"/>
    </xf>
    <xf numFmtId="169" fontId="14" fillId="0" borderId="13" xfId="3" applyNumberFormat="1" applyFont="1" applyBorder="1" applyAlignment="1">
      <alignment horizontal="right"/>
    </xf>
    <xf numFmtId="170" fontId="11" fillId="0" borderId="0" xfId="4" applyNumberFormat="1" applyFont="1"/>
    <xf numFmtId="167" fontId="11" fillId="0" borderId="0" xfId="5" applyFont="1"/>
    <xf numFmtId="169" fontId="11" fillId="0" borderId="0" xfId="3" applyNumberFormat="1" applyFont="1"/>
    <xf numFmtId="170" fontId="14" fillId="0" borderId="9" xfId="4" applyNumberFormat="1" applyFont="1" applyBorder="1"/>
    <xf numFmtId="170" fontId="11" fillId="0" borderId="9" xfId="4" applyNumberFormat="1" applyFont="1" applyBorder="1"/>
    <xf numFmtId="167" fontId="14" fillId="0" borderId="9" xfId="5" applyFont="1" applyBorder="1"/>
    <xf numFmtId="169" fontId="11" fillId="0" borderId="9" xfId="3" applyNumberFormat="1" applyFont="1" applyBorder="1"/>
    <xf numFmtId="170" fontId="14" fillId="0" borderId="0" xfId="4" applyNumberFormat="1" applyFont="1"/>
    <xf numFmtId="0" fontId="12" fillId="0" borderId="8" xfId="4" applyFont="1" applyBorder="1"/>
    <xf numFmtId="0" fontId="12" fillId="0" borderId="9" xfId="4" applyFont="1" applyBorder="1"/>
    <xf numFmtId="170" fontId="12" fillId="0" borderId="9" xfId="4" applyNumberFormat="1" applyFont="1" applyBorder="1"/>
    <xf numFmtId="0" fontId="12" fillId="0" borderId="10" xfId="4" applyFont="1" applyBorder="1"/>
    <xf numFmtId="0" fontId="14" fillId="0" borderId="5" xfId="4" applyFont="1" applyBorder="1" applyAlignment="1">
      <alignment horizontal="center" vertical="center"/>
    </xf>
    <xf numFmtId="0" fontId="14" fillId="0" borderId="17" xfId="4" applyFont="1" applyBorder="1" applyAlignment="1">
      <alignment horizontal="center" vertical="center"/>
    </xf>
    <xf numFmtId="0" fontId="11" fillId="0" borderId="6" xfId="4" applyFont="1" applyBorder="1"/>
    <xf numFmtId="166" fontId="11" fillId="0" borderId="0" xfId="4" applyNumberFormat="1" applyFont="1"/>
    <xf numFmtId="14" fontId="11" fillId="0" borderId="0" xfId="4" applyNumberFormat="1" applyFont="1"/>
    <xf numFmtId="14" fontId="11" fillId="0" borderId="0" xfId="4" applyNumberFormat="1" applyFont="1" applyAlignment="1">
      <alignment horizontal="left"/>
    </xf>
    <xf numFmtId="165" fontId="14" fillId="0" borderId="0" xfId="2" applyNumberFormat="1" applyFont="1"/>
    <xf numFmtId="171" fontId="14" fillId="0" borderId="0" xfId="2" applyNumberFormat="1" applyFont="1" applyAlignment="1">
      <alignment horizontal="right"/>
    </xf>
    <xf numFmtId="165" fontId="11" fillId="0" borderId="0" xfId="2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165" fontId="11" fillId="0" borderId="18" xfId="2" applyNumberFormat="1" applyFont="1" applyBorder="1" applyAlignment="1">
      <alignment horizontal="center"/>
    </xf>
    <xf numFmtId="171" fontId="11" fillId="0" borderId="18" xfId="2" applyNumberFormat="1" applyFont="1" applyBorder="1" applyAlignment="1">
      <alignment horizontal="right"/>
    </xf>
    <xf numFmtId="165" fontId="11" fillId="0" borderId="13" xfId="2" applyNumberFormat="1" applyFont="1" applyBorder="1" applyAlignment="1">
      <alignment horizontal="center"/>
    </xf>
    <xf numFmtId="171" fontId="11" fillId="0" borderId="13" xfId="2" applyNumberFormat="1" applyFont="1" applyBorder="1" applyAlignment="1">
      <alignment horizontal="right"/>
    </xf>
    <xf numFmtId="170" fontId="11" fillId="0" borderId="0" xfId="4" applyNumberFormat="1" applyFont="1" applyAlignment="1">
      <alignment horizontal="right"/>
    </xf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0" fontId="15" fillId="0" borderId="0" xfId="4" applyFont="1" applyAlignment="1">
      <alignment horizontal="center" vertical="center" wrapText="1"/>
    </xf>
    <xf numFmtId="0" fontId="11" fillId="0" borderId="2" xfId="4" applyFont="1" applyBorder="1" applyAlignment="1">
      <alignment horizontal="center"/>
    </xf>
    <xf numFmtId="0" fontId="11" fillId="0" borderId="3" xfId="4" applyFont="1" applyBorder="1" applyAlignment="1">
      <alignment horizontal="center"/>
    </xf>
    <xf numFmtId="0" fontId="11" fillId="0" borderId="8" xfId="4" applyFont="1" applyBorder="1" applyAlignment="1">
      <alignment horizontal="center"/>
    </xf>
    <xf numFmtId="0" fontId="11" fillId="0" borderId="10" xfId="4" applyFont="1" applyBorder="1" applyAlignment="1">
      <alignment horizontal="center"/>
    </xf>
    <xf numFmtId="0" fontId="14" fillId="0" borderId="2" xfId="4" applyFont="1" applyBorder="1" applyAlignment="1">
      <alignment horizontal="center" vertical="center"/>
    </xf>
    <xf numFmtId="0" fontId="14" fillId="0" borderId="4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14" xfId="4" applyFont="1" applyBorder="1" applyAlignment="1">
      <alignment horizontal="center" vertical="center" wrapText="1"/>
    </xf>
    <xf numFmtId="0" fontId="14" fillId="0" borderId="15" xfId="4" applyFont="1" applyBorder="1" applyAlignment="1">
      <alignment horizontal="center" vertical="center" wrapText="1"/>
    </xf>
    <xf numFmtId="0" fontId="14" fillId="0" borderId="16" xfId="4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"/>
  <sheetViews>
    <sheetView workbookViewId="0">
      <selection activeCell="G5" sqref="G5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8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5"/>
    </row>
    <row r="4" spans="1:12" x14ac:dyDescent="0.35">
      <c r="A4" t="s">
        <v>30</v>
      </c>
      <c r="B4">
        <v>13050591</v>
      </c>
      <c r="C4">
        <v>890303093</v>
      </c>
      <c r="D4" t="s">
        <v>27</v>
      </c>
      <c r="E4" s="14">
        <v>45460</v>
      </c>
      <c r="F4" s="19">
        <v>-57778492</v>
      </c>
      <c r="G4" s="14">
        <v>45460</v>
      </c>
      <c r="H4" t="s">
        <v>28</v>
      </c>
      <c r="I4" s="14">
        <v>45460</v>
      </c>
      <c r="J4" s="15">
        <f>YEAR(E4)</f>
        <v>2024</v>
      </c>
      <c r="K4" s="16" t="s">
        <v>32</v>
      </c>
    </row>
    <row r="5" spans="1:12" x14ac:dyDescent="0.35">
      <c r="A5" t="s">
        <v>33</v>
      </c>
      <c r="B5">
        <v>13050591</v>
      </c>
      <c r="C5">
        <v>890303093</v>
      </c>
      <c r="D5" t="s">
        <v>27</v>
      </c>
      <c r="E5" s="14">
        <v>45502</v>
      </c>
      <c r="F5" s="19">
        <v>-50845073</v>
      </c>
      <c r="G5" s="14">
        <v>45502</v>
      </c>
      <c r="H5" t="s">
        <v>28</v>
      </c>
      <c r="I5" s="14">
        <v>45502</v>
      </c>
      <c r="J5" s="15">
        <f>YEAR(E5)</f>
        <v>2024</v>
      </c>
      <c r="K5" s="16" t="s">
        <v>29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zoomScale="120" zoomScaleNormal="120" workbookViewId="0">
      <selection activeCell="C9" sqref="C9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816001182</v>
      </c>
      <c r="B4" s="2" t="s">
        <v>11</v>
      </c>
      <c r="C4" s="2" t="s">
        <v>15</v>
      </c>
      <c r="D4" s="2">
        <v>2046235</v>
      </c>
      <c r="E4" s="11">
        <v>45496</v>
      </c>
      <c r="F4" s="3" t="s">
        <v>31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x14ac:dyDescent="0.35">
      <c r="C5" s="17"/>
    </row>
    <row r="6" spans="1:11" x14ac:dyDescent="0.35">
      <c r="C6" s="17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topLeftCell="C1" zoomScale="80" zoomScaleNormal="80" workbookViewId="0">
      <selection activeCell="G3" sqref="G3"/>
    </sheetView>
  </sheetViews>
  <sheetFormatPr baseColWidth="10" defaultRowHeight="14.5" x14ac:dyDescent="0.35"/>
  <cols>
    <col min="1" max="1" width="10.90625" style="20"/>
    <col min="2" max="2" width="17.1796875" style="20" customWidth="1"/>
    <col min="3" max="3" width="12.81640625" style="20" customWidth="1"/>
    <col min="4" max="4" width="8.81640625" style="20" customWidth="1"/>
    <col min="5" max="5" width="11.81640625" style="20" bestFit="1" customWidth="1"/>
    <col min="6" max="6" width="22.26953125" style="20" bestFit="1" customWidth="1"/>
    <col min="7" max="7" width="10.81640625" style="20" bestFit="1" customWidth="1"/>
    <col min="8" max="9" width="14.7265625" style="20" customWidth="1"/>
    <col min="10" max="10" width="13.54296875" style="20" customWidth="1"/>
    <col min="11" max="11" width="12.1796875" style="20" customWidth="1"/>
    <col min="12" max="12" width="15.7265625" style="20" bestFit="1" customWidth="1"/>
    <col min="13" max="13" width="11.453125" style="20" customWidth="1"/>
    <col min="14" max="14" width="27.36328125" style="20" bestFit="1" customWidth="1"/>
    <col min="15" max="15" width="21.36328125" style="20" bestFit="1" customWidth="1"/>
    <col min="16" max="16384" width="10.90625" style="20"/>
  </cols>
  <sheetData>
    <row r="1" spans="1:17" s="21" customFormat="1" x14ac:dyDescent="0.35">
      <c r="J1" s="22">
        <f>SUM(J3:J3)</f>
        <v>57778492</v>
      </c>
      <c r="K1" s="22">
        <f>SUM(K3:K3)</f>
        <v>57778492</v>
      </c>
    </row>
    <row r="2" spans="1:17" s="31" customFormat="1" ht="29" x14ac:dyDescent="0.35">
      <c r="A2" s="30" t="s">
        <v>6</v>
      </c>
      <c r="B2" s="30" t="s">
        <v>8</v>
      </c>
      <c r="C2" s="30" t="s">
        <v>0</v>
      </c>
      <c r="D2" s="30" t="s">
        <v>1</v>
      </c>
      <c r="E2" s="30" t="s">
        <v>34</v>
      </c>
      <c r="F2" s="32" t="s">
        <v>35</v>
      </c>
      <c r="G2" s="30" t="s">
        <v>2</v>
      </c>
      <c r="H2" s="30" t="s">
        <v>3</v>
      </c>
      <c r="I2" s="33" t="s">
        <v>38</v>
      </c>
      <c r="J2" s="30" t="s">
        <v>4</v>
      </c>
      <c r="K2" s="34" t="s">
        <v>5</v>
      </c>
      <c r="L2" s="30" t="s">
        <v>7</v>
      </c>
      <c r="M2" s="30" t="s">
        <v>9</v>
      </c>
      <c r="N2" s="30" t="s">
        <v>10</v>
      </c>
      <c r="O2" s="35" t="s">
        <v>39</v>
      </c>
      <c r="P2" s="30" t="s">
        <v>40</v>
      </c>
      <c r="Q2" s="30" t="s">
        <v>43</v>
      </c>
    </row>
    <row r="3" spans="1:17" x14ac:dyDescent="0.35">
      <c r="A3" s="23">
        <v>816001182</v>
      </c>
      <c r="B3" s="23" t="s">
        <v>11</v>
      </c>
      <c r="C3" s="23" t="s">
        <v>15</v>
      </c>
      <c r="D3" s="23">
        <v>2046235</v>
      </c>
      <c r="E3" s="23" t="s">
        <v>36</v>
      </c>
      <c r="F3" s="23" t="s">
        <v>37</v>
      </c>
      <c r="G3" s="24">
        <v>45496</v>
      </c>
      <c r="H3" s="25" t="s">
        <v>31</v>
      </c>
      <c r="I3" s="25"/>
      <c r="J3" s="26">
        <v>57778492</v>
      </c>
      <c r="K3" s="26">
        <v>57778492</v>
      </c>
      <c r="L3" s="27" t="s">
        <v>12</v>
      </c>
      <c r="M3" s="28" t="s">
        <v>14</v>
      </c>
      <c r="N3" s="28" t="s">
        <v>13</v>
      </c>
      <c r="O3" s="23" t="s">
        <v>42</v>
      </c>
      <c r="P3" s="23" t="s">
        <v>41</v>
      </c>
      <c r="Q3" s="36">
        <v>45504</v>
      </c>
    </row>
    <row r="4" spans="1:17" x14ac:dyDescent="0.35">
      <c r="C4" s="29"/>
    </row>
    <row r="5" spans="1:17" x14ac:dyDescent="0.35">
      <c r="C5" s="29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25" sqref="P25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44</v>
      </c>
      <c r="E2" s="41"/>
      <c r="F2" s="41"/>
      <c r="G2" s="41"/>
      <c r="H2" s="41"/>
      <c r="I2" s="42"/>
      <c r="J2" s="43" t="s">
        <v>45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46</v>
      </c>
      <c r="E4" s="41"/>
      <c r="F4" s="41"/>
      <c r="G4" s="41"/>
      <c r="H4" s="41"/>
      <c r="I4" s="42"/>
      <c r="J4" s="43" t="s">
        <v>47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69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67</v>
      </c>
      <c r="J11" s="57"/>
    </row>
    <row r="12" spans="2:10" ht="13" x14ac:dyDescent="0.3">
      <c r="B12" s="56"/>
      <c r="C12" s="58" t="s">
        <v>68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85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70</v>
      </c>
      <c r="D16" s="59"/>
      <c r="G16" s="61"/>
      <c r="H16" s="63" t="s">
        <v>48</v>
      </c>
      <c r="I16" s="63" t="s">
        <v>49</v>
      </c>
      <c r="J16" s="57"/>
    </row>
    <row r="17" spans="2:14" ht="13" x14ac:dyDescent="0.3">
      <c r="B17" s="56"/>
      <c r="C17" s="58" t="s">
        <v>50</v>
      </c>
      <c r="D17" s="58"/>
      <c r="E17" s="58"/>
      <c r="F17" s="58"/>
      <c r="G17" s="61"/>
      <c r="H17" s="64">
        <v>1</v>
      </c>
      <c r="I17" s="65">
        <v>57778492</v>
      </c>
      <c r="J17" s="57"/>
    </row>
    <row r="18" spans="2:14" x14ac:dyDescent="0.25">
      <c r="B18" s="56"/>
      <c r="C18" s="37" t="s">
        <v>51</v>
      </c>
      <c r="G18" s="61"/>
      <c r="H18" s="67">
        <v>0</v>
      </c>
      <c r="I18" s="68">
        <v>0</v>
      </c>
      <c r="J18" s="57"/>
    </row>
    <row r="19" spans="2:14" x14ac:dyDescent="0.25">
      <c r="B19" s="56"/>
      <c r="C19" s="37" t="s">
        <v>52</v>
      </c>
      <c r="G19" s="61"/>
      <c r="H19" s="67">
        <v>0</v>
      </c>
      <c r="I19" s="68">
        <v>0</v>
      </c>
      <c r="J19" s="57"/>
    </row>
    <row r="20" spans="2:14" x14ac:dyDescent="0.25">
      <c r="B20" s="56"/>
      <c r="C20" s="37" t="s">
        <v>53</v>
      </c>
      <c r="H20" s="69">
        <v>1</v>
      </c>
      <c r="I20" s="70">
        <v>57778492</v>
      </c>
      <c r="J20" s="57"/>
    </row>
    <row r="21" spans="2:14" x14ac:dyDescent="0.25">
      <c r="B21" s="56"/>
      <c r="C21" s="37" t="s">
        <v>54</v>
      </c>
      <c r="H21" s="69">
        <v>0</v>
      </c>
      <c r="I21" s="70">
        <v>0</v>
      </c>
      <c r="J21" s="57"/>
      <c r="N21" s="71"/>
    </row>
    <row r="22" spans="2:14" ht="13" thickBot="1" x14ac:dyDescent="0.3">
      <c r="B22" s="56"/>
      <c r="C22" s="37" t="s">
        <v>55</v>
      </c>
      <c r="H22" s="72">
        <v>0</v>
      </c>
      <c r="I22" s="73">
        <v>0</v>
      </c>
      <c r="J22" s="57"/>
    </row>
    <row r="23" spans="2:14" ht="13" x14ac:dyDescent="0.3">
      <c r="B23" s="56"/>
      <c r="C23" s="58" t="s">
        <v>56</v>
      </c>
      <c r="D23" s="58"/>
      <c r="E23" s="58"/>
      <c r="F23" s="58"/>
      <c r="H23" s="74">
        <f>H18+H19+H20+H21+H22</f>
        <v>1</v>
      </c>
      <c r="I23" s="75">
        <f>I18+I19+I20+I21+I22</f>
        <v>57778492</v>
      </c>
      <c r="J23" s="57"/>
    </row>
    <row r="24" spans="2:14" x14ac:dyDescent="0.25">
      <c r="B24" s="56"/>
      <c r="C24" s="37" t="s">
        <v>57</v>
      </c>
      <c r="H24" s="69">
        <v>0</v>
      </c>
      <c r="I24" s="70">
        <v>0</v>
      </c>
      <c r="J24" s="57"/>
    </row>
    <row r="25" spans="2:14" ht="13" thickBot="1" x14ac:dyDescent="0.3">
      <c r="B25" s="56"/>
      <c r="C25" s="37" t="s">
        <v>58</v>
      </c>
      <c r="H25" s="72">
        <v>0</v>
      </c>
      <c r="I25" s="73">
        <v>0</v>
      </c>
      <c r="J25" s="57"/>
    </row>
    <row r="26" spans="2:14" ht="13" x14ac:dyDescent="0.3">
      <c r="B26" s="56"/>
      <c r="C26" s="58" t="s">
        <v>59</v>
      </c>
      <c r="D26" s="58"/>
      <c r="E26" s="58"/>
      <c r="F26" s="58"/>
      <c r="H26" s="74">
        <f>H24+H25</f>
        <v>0</v>
      </c>
      <c r="I26" s="75">
        <f>I24+I25</f>
        <v>0</v>
      </c>
      <c r="J26" s="57"/>
    </row>
    <row r="27" spans="2:14" ht="13.5" thickBot="1" x14ac:dyDescent="0.35">
      <c r="B27" s="56"/>
      <c r="C27" s="61" t="s">
        <v>60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61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62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</v>
      </c>
      <c r="I31" s="68">
        <f>I23+I26+I28</f>
        <v>57778492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83</v>
      </c>
      <c r="D38" s="83"/>
      <c r="E38" s="61"/>
      <c r="F38" s="61"/>
      <c r="G38" s="61"/>
      <c r="H38" s="90" t="s">
        <v>63</v>
      </c>
      <c r="I38" s="83"/>
      <c r="J38" s="79"/>
    </row>
    <row r="39" spans="2:10" ht="13" x14ac:dyDescent="0.3">
      <c r="B39" s="56"/>
      <c r="C39" s="76" t="s">
        <v>84</v>
      </c>
      <c r="D39" s="61"/>
      <c r="E39" s="61"/>
      <c r="F39" s="61"/>
      <c r="G39" s="61"/>
      <c r="H39" s="76" t="s">
        <v>64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65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113" t="s">
        <v>66</v>
      </c>
      <c r="D42" s="113"/>
      <c r="E42" s="113"/>
      <c r="F42" s="113"/>
      <c r="G42" s="113"/>
      <c r="H42" s="113"/>
      <c r="I42" s="113"/>
      <c r="J42" s="79"/>
    </row>
    <row r="43" spans="2:10" x14ac:dyDescent="0.25">
      <c r="B43" s="56"/>
      <c r="C43" s="113"/>
      <c r="D43" s="113"/>
      <c r="E43" s="113"/>
      <c r="F43" s="113"/>
      <c r="G43" s="113"/>
      <c r="H43" s="113"/>
      <c r="I43" s="113"/>
      <c r="J43" s="79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3" sqref="H13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4"/>
      <c r="B1" s="115"/>
      <c r="C1" s="118" t="s">
        <v>71</v>
      </c>
      <c r="D1" s="119"/>
      <c r="E1" s="119"/>
      <c r="F1" s="119"/>
      <c r="G1" s="119"/>
      <c r="H1" s="120"/>
      <c r="I1" s="95" t="s">
        <v>45</v>
      </c>
    </row>
    <row r="2" spans="1:9" ht="53.5" customHeight="1" thickBot="1" x14ac:dyDescent="0.4">
      <c r="A2" s="116"/>
      <c r="B2" s="117"/>
      <c r="C2" s="121" t="s">
        <v>72</v>
      </c>
      <c r="D2" s="122"/>
      <c r="E2" s="122"/>
      <c r="F2" s="122"/>
      <c r="G2" s="122"/>
      <c r="H2" s="123"/>
      <c r="I2" s="96" t="s">
        <v>73</v>
      </c>
    </row>
    <row r="3" spans="1:9" x14ac:dyDescent="0.35">
      <c r="A3" s="97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97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97"/>
      <c r="B5" s="58" t="s">
        <v>69</v>
      </c>
      <c r="C5" s="98"/>
      <c r="D5" s="99"/>
      <c r="E5" s="61"/>
      <c r="F5" s="61"/>
      <c r="G5" s="61"/>
      <c r="H5" s="61"/>
      <c r="I5" s="79"/>
    </row>
    <row r="6" spans="1:9" x14ac:dyDescent="0.35">
      <c r="A6" s="97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97"/>
      <c r="B7" s="58" t="s">
        <v>67</v>
      </c>
      <c r="C7" s="61"/>
      <c r="D7" s="61"/>
      <c r="E7" s="61"/>
      <c r="F7" s="61"/>
      <c r="G7" s="61"/>
      <c r="H7" s="61"/>
      <c r="I7" s="79"/>
    </row>
    <row r="8" spans="1:9" x14ac:dyDescent="0.35">
      <c r="A8" s="97"/>
      <c r="B8" s="58" t="s">
        <v>68</v>
      </c>
      <c r="C8" s="61"/>
      <c r="D8" s="61"/>
      <c r="E8" s="61"/>
      <c r="F8" s="61"/>
      <c r="G8" s="61"/>
      <c r="H8" s="61"/>
      <c r="I8" s="79"/>
    </row>
    <row r="9" spans="1:9" x14ac:dyDescent="0.35">
      <c r="A9" s="97"/>
      <c r="B9" s="61"/>
      <c r="C9" s="61"/>
      <c r="D9" s="61"/>
      <c r="E9" s="61"/>
      <c r="F9" s="61"/>
      <c r="G9" s="61"/>
      <c r="H9" s="61"/>
      <c r="I9" s="79"/>
    </row>
    <row r="10" spans="1:9" x14ac:dyDescent="0.35">
      <c r="A10" s="97"/>
      <c r="B10" s="61" t="s">
        <v>74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97"/>
      <c r="B11" s="100"/>
      <c r="C11" s="61"/>
      <c r="D11" s="61"/>
      <c r="E11" s="61"/>
      <c r="F11" s="61"/>
      <c r="G11" s="61"/>
      <c r="H11" s="61"/>
      <c r="I11" s="79"/>
    </row>
    <row r="12" spans="1:9" x14ac:dyDescent="0.35">
      <c r="A12" s="97"/>
      <c r="B12" s="37" t="s">
        <v>70</v>
      </c>
      <c r="C12" s="99"/>
      <c r="D12" s="61"/>
      <c r="E12" s="61"/>
      <c r="F12" s="61"/>
      <c r="G12" s="63" t="s">
        <v>75</v>
      </c>
      <c r="H12" s="63" t="s">
        <v>76</v>
      </c>
      <c r="I12" s="79"/>
    </row>
    <row r="13" spans="1:9" x14ac:dyDescent="0.35">
      <c r="A13" s="97"/>
      <c r="B13" s="76" t="s">
        <v>50</v>
      </c>
      <c r="C13" s="76"/>
      <c r="D13" s="76"/>
      <c r="E13" s="76"/>
      <c r="F13" s="61"/>
      <c r="G13" s="101">
        <f>G19</f>
        <v>1</v>
      </c>
      <c r="H13" s="102">
        <f>H19</f>
        <v>57778492</v>
      </c>
      <c r="I13" s="79"/>
    </row>
    <row r="14" spans="1:9" x14ac:dyDescent="0.35">
      <c r="A14" s="97"/>
      <c r="B14" s="61" t="s">
        <v>51</v>
      </c>
      <c r="C14" s="61"/>
      <c r="D14" s="61"/>
      <c r="E14" s="61"/>
      <c r="F14" s="61"/>
      <c r="G14" s="103">
        <v>0</v>
      </c>
      <c r="H14" s="104">
        <v>0</v>
      </c>
      <c r="I14" s="79"/>
    </row>
    <row r="15" spans="1:9" x14ac:dyDescent="0.35">
      <c r="A15" s="97"/>
      <c r="B15" s="61" t="s">
        <v>52</v>
      </c>
      <c r="C15" s="61"/>
      <c r="D15" s="61"/>
      <c r="E15" s="61"/>
      <c r="F15" s="61"/>
      <c r="G15" s="103">
        <v>0</v>
      </c>
      <c r="H15" s="104">
        <v>0</v>
      </c>
      <c r="I15" s="79"/>
    </row>
    <row r="16" spans="1:9" x14ac:dyDescent="0.35">
      <c r="A16" s="97"/>
      <c r="B16" s="61" t="s">
        <v>53</v>
      </c>
      <c r="C16" s="61"/>
      <c r="D16" s="61"/>
      <c r="E16" s="61"/>
      <c r="F16" s="61"/>
      <c r="G16" s="103">
        <v>1</v>
      </c>
      <c r="H16" s="104">
        <v>57778492</v>
      </c>
      <c r="I16" s="79"/>
    </row>
    <row r="17" spans="1:9" x14ac:dyDescent="0.35">
      <c r="A17" s="97"/>
      <c r="B17" s="61" t="s">
        <v>54</v>
      </c>
      <c r="C17" s="61"/>
      <c r="D17" s="61"/>
      <c r="E17" s="61"/>
      <c r="F17" s="61"/>
      <c r="G17" s="103">
        <v>0</v>
      </c>
      <c r="H17" s="104">
        <v>0</v>
      </c>
      <c r="I17" s="79"/>
    </row>
    <row r="18" spans="1:9" x14ac:dyDescent="0.35">
      <c r="A18" s="97"/>
      <c r="B18" s="61" t="s">
        <v>77</v>
      </c>
      <c r="C18" s="61"/>
      <c r="D18" s="61"/>
      <c r="E18" s="61"/>
      <c r="F18" s="61"/>
      <c r="G18" s="105">
        <v>0</v>
      </c>
      <c r="H18" s="106">
        <v>0</v>
      </c>
      <c r="I18" s="79"/>
    </row>
    <row r="19" spans="1:9" x14ac:dyDescent="0.35">
      <c r="A19" s="97"/>
      <c r="B19" s="76" t="s">
        <v>78</v>
      </c>
      <c r="C19" s="76"/>
      <c r="D19" s="76"/>
      <c r="E19" s="76"/>
      <c r="F19" s="61"/>
      <c r="G19" s="103">
        <f>SUM(G14:G18)</f>
        <v>1</v>
      </c>
      <c r="H19" s="102">
        <f>(H14+H15+H16+H17+H18)</f>
        <v>57778492</v>
      </c>
      <c r="I19" s="79"/>
    </row>
    <row r="20" spans="1:9" ht="15" thickBot="1" x14ac:dyDescent="0.4">
      <c r="A20" s="97"/>
      <c r="B20" s="76"/>
      <c r="C20" s="76"/>
      <c r="D20" s="61"/>
      <c r="E20" s="61"/>
      <c r="F20" s="61"/>
      <c r="G20" s="107"/>
      <c r="H20" s="108"/>
      <c r="I20" s="79"/>
    </row>
    <row r="21" spans="1:9" ht="15" thickTop="1" x14ac:dyDescent="0.35">
      <c r="A21" s="97"/>
      <c r="B21" s="76"/>
      <c r="C21" s="76"/>
      <c r="D21" s="61"/>
      <c r="E21" s="61"/>
      <c r="F21" s="61"/>
      <c r="G21" s="83"/>
      <c r="H21" s="109"/>
      <c r="I21" s="79"/>
    </row>
    <row r="22" spans="1:9" x14ac:dyDescent="0.35">
      <c r="A22" s="97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97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97"/>
      <c r="B24" s="83" t="s">
        <v>79</v>
      </c>
      <c r="C24" s="83"/>
      <c r="D24" s="61"/>
      <c r="E24" s="61"/>
      <c r="F24" s="83"/>
      <c r="G24" s="83"/>
      <c r="H24" s="83"/>
      <c r="I24" s="79"/>
    </row>
    <row r="25" spans="1:9" x14ac:dyDescent="0.35">
      <c r="A25" s="97"/>
      <c r="B25" s="83" t="s">
        <v>83</v>
      </c>
      <c r="C25" s="83"/>
      <c r="D25" s="61"/>
      <c r="E25" s="61"/>
      <c r="F25" s="83" t="s">
        <v>80</v>
      </c>
      <c r="G25" s="83"/>
      <c r="H25" s="83"/>
      <c r="I25" s="79"/>
    </row>
    <row r="26" spans="1:9" x14ac:dyDescent="0.35">
      <c r="A26" s="97"/>
      <c r="B26" s="83" t="s">
        <v>84</v>
      </c>
      <c r="C26" s="83"/>
      <c r="D26" s="61"/>
      <c r="E26" s="61"/>
      <c r="F26" s="83" t="s">
        <v>81</v>
      </c>
      <c r="G26" s="83"/>
      <c r="H26" s="83"/>
      <c r="I26" s="79"/>
    </row>
    <row r="27" spans="1:9" x14ac:dyDescent="0.35">
      <c r="A27" s="97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97"/>
      <c r="B28" s="124" t="s">
        <v>82</v>
      </c>
      <c r="C28" s="124"/>
      <c r="D28" s="124"/>
      <c r="E28" s="124"/>
      <c r="F28" s="124"/>
      <c r="G28" s="124"/>
      <c r="H28" s="124"/>
      <c r="I28" s="79"/>
    </row>
    <row r="29" spans="1:9" ht="15" thickBot="1" x14ac:dyDescent="0.4">
      <c r="A29" s="110"/>
      <c r="B29" s="111"/>
      <c r="C29" s="111"/>
      <c r="D29" s="111"/>
      <c r="E29" s="111"/>
      <c r="F29" s="87"/>
      <c r="G29" s="87"/>
      <c r="H29" s="87"/>
      <c r="I29" s="11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Anticipos</vt:lpstr>
      <vt:lpstr>INFO 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2024-08-16T20:14:52Z</cp:lastPrinted>
  <dcterms:created xsi:type="dcterms:W3CDTF">2022-06-01T14:39:12Z</dcterms:created>
  <dcterms:modified xsi:type="dcterms:W3CDTF">2024-08-16T20:24:25Z</dcterms:modified>
</cp:coreProperties>
</file>