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901149757 UNIDAD MEDICA DE TRAUMA DEL VALLE S.A.S\"/>
    </mc:Choice>
  </mc:AlternateContent>
  <bookViews>
    <workbookView xWindow="0" yWindow="0" windowWidth="19200" windowHeight="6150" activeTab="3"/>
  </bookViews>
  <sheets>
    <sheet name="INFO IPS" sheetId="7" r:id="rId1"/>
    <sheet name="TD " sheetId="9" r:id="rId2"/>
    <sheet name="ESTADO DE CADA FACTURA" sheetId="8" r:id="rId3"/>
    <sheet name="FOR-CSA-018 " sheetId="10" r:id="rId4"/>
    <sheet name="FOR CSA 004" sheetId="11" r:id="rId5"/>
    <sheet name="TD" sheetId="6" state="hidden" r:id="rId6"/>
  </sheets>
  <definedNames>
    <definedName name="_xlnm._FilterDatabase" localSheetId="2" hidden="1">'ESTADO DE CADA FACTURA'!$A$2:$AH$15</definedName>
    <definedName name="_xlnm._FilterDatabase" localSheetId="0" hidden="1">'INFO IPS'!$A$1:$L$14</definedName>
  </definedNames>
  <calcPr calcId="152511"/>
  <pivotCaches>
    <pivotCache cacheId="36" r:id="rId7"/>
    <pivotCache cacheId="66"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0" l="1"/>
  <c r="I32" i="10" s="1"/>
  <c r="H24" i="10"/>
  <c r="H32" i="10" s="1"/>
  <c r="H20" i="11"/>
  <c r="H13" i="11" s="1"/>
  <c r="G20" i="11"/>
  <c r="G13" i="11" s="1"/>
  <c r="I29" i="10"/>
  <c r="H29" i="10"/>
  <c r="I27" i="10"/>
  <c r="H27" i="10"/>
  <c r="E4" i="9"/>
  <c r="AC1" i="8" l="1"/>
  <c r="AA1" i="8" l="1"/>
  <c r="Z1" i="8"/>
  <c r="U1" i="8"/>
  <c r="Y1" i="8"/>
  <c r="X1" i="8"/>
  <c r="T1" i="8"/>
  <c r="S1" i="8"/>
  <c r="K1" i="8"/>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D8" authorId="1" shapeId="0">
      <text>
        <r>
          <rPr>
            <b/>
            <sz val="9"/>
            <color indexed="81"/>
            <rFont val="Tahoma"/>
            <family val="2"/>
          </rPr>
          <t>Paola Andrea Jimenez Prado:</t>
        </r>
        <r>
          <rPr>
            <sz val="9"/>
            <color indexed="81"/>
            <rFont val="Tahoma"/>
            <family val="2"/>
          </rPr>
          <t xml:space="preserve">
</t>
        </r>
        <r>
          <rPr>
            <sz val="11"/>
            <color indexed="81"/>
            <rFont val="Tahoma"/>
            <family val="2"/>
          </rPr>
          <t>Servicios del 2%</t>
        </r>
      </text>
    </comment>
  </commentList>
</comments>
</file>

<file path=xl/sharedStrings.xml><?xml version="1.0" encoding="utf-8"?>
<sst xmlns="http://schemas.openxmlformats.org/spreadsheetml/2006/main" count="329" uniqueCount="145">
  <si>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</si>
  <si>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</si>
  <si>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</si>
  <si>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</si>
  <si>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</si>
  <si>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</si>
  <si>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</si>
  <si>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</si>
  <si>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</si>
  <si>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</si>
  <si>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</si>
  <si>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</si>
  <si>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FACTURA DEVUELTA</t>
  </si>
  <si>
    <t>FACTURA COVID-19 CANCELADA POR LA ADRES</t>
  </si>
  <si>
    <t>FACTURA COVID-19</t>
  </si>
  <si>
    <t>FACTURA PENDIENTE EN PROGRAMACION DE PAGO - GLOSA ACEPTADA POR LA IPS</t>
  </si>
  <si>
    <t>FACTURA PENDIENTE EN PROGRAMACION DE PAGO</t>
  </si>
  <si>
    <t>FACTURA NO RADICADA</t>
  </si>
  <si>
    <t>Total general</t>
  </si>
  <si>
    <t>FACTURA CANCELADA PARCIALMENTE - GLOSA ACEPTADA POR LA IPS</t>
  </si>
  <si>
    <t>FACTURA CANCELADA</t>
  </si>
  <si>
    <t>FACTURA CANCELADA PARCIALMENTE - SALDO PENDIENTE EN PROGRAMACION DE PAGO</t>
  </si>
  <si>
    <t>Etiquetas de fila</t>
  </si>
  <si>
    <t xml:space="preserve">Valor compensacion SAP </t>
  </si>
  <si>
    <t xml:space="preserve">Valor Glosa Aceptada </t>
  </si>
  <si>
    <t xml:space="preserve">Saldo IPS </t>
  </si>
  <si>
    <t xml:space="preserve">Cant. Facturas </t>
  </si>
  <si>
    <t>EVENTO</t>
  </si>
  <si>
    <t>CALI</t>
  </si>
  <si>
    <t>HOSPITALARIO</t>
  </si>
  <si>
    <t>901149757</t>
  </si>
  <si>
    <t>UNIDAD MEDICA DE TRAUMA DEL VALLE SAS</t>
  </si>
  <si>
    <t>URGENCIA</t>
  </si>
  <si>
    <t>Alf+Fac</t>
  </si>
  <si>
    <t>Llave</t>
  </si>
  <si>
    <t>1032546</t>
  </si>
  <si>
    <t>901149757_1032546</t>
  </si>
  <si>
    <t>1032287</t>
  </si>
  <si>
    <t>901149757_1032287</t>
  </si>
  <si>
    <t>1031316</t>
  </si>
  <si>
    <t>901149757_1031316</t>
  </si>
  <si>
    <t>1027783</t>
  </si>
  <si>
    <t>901149757_1027783</t>
  </si>
  <si>
    <t>1027782</t>
  </si>
  <si>
    <t>901149757_1027782</t>
  </si>
  <si>
    <t>1027784</t>
  </si>
  <si>
    <t>901149757_1027784</t>
  </si>
  <si>
    <t>1027618</t>
  </si>
  <si>
    <t>901149757_1027618</t>
  </si>
  <si>
    <t>1022838</t>
  </si>
  <si>
    <t>901149757_1022838</t>
  </si>
  <si>
    <t>1022138</t>
  </si>
  <si>
    <t>901149757_1022138</t>
  </si>
  <si>
    <t>1016985</t>
  </si>
  <si>
    <t>901149757_1016985</t>
  </si>
  <si>
    <t>1016986</t>
  </si>
  <si>
    <t>901149757_1016986</t>
  </si>
  <si>
    <t>1016987</t>
  </si>
  <si>
    <t>901149757_1016987</t>
  </si>
  <si>
    <t>1013055</t>
  </si>
  <si>
    <t>901149757_1013055</t>
  </si>
  <si>
    <t xml:space="preserve">Fecha de radicacion EPS </t>
  </si>
  <si>
    <t>Boxalud</t>
  </si>
  <si>
    <t>Devuelta</t>
  </si>
  <si>
    <t>Para respuesta prestador</t>
  </si>
  <si>
    <t>Finalizada</t>
  </si>
  <si>
    <t>Estado de Factura EPS septiembre 25</t>
  </si>
  <si>
    <t>Valor Total Bruto</t>
  </si>
  <si>
    <t>Valor Devolucion</t>
  </si>
  <si>
    <t>Valor Radicado</t>
  </si>
  <si>
    <t>Valor Glosa Aceptada</t>
  </si>
  <si>
    <t>Valor Glosa Pendiente</t>
  </si>
  <si>
    <t>Valor Pagar</t>
  </si>
  <si>
    <t>Por pagar SAP</t>
  </si>
  <si>
    <t>P. abiertas doc</t>
  </si>
  <si>
    <t>Estado de factura EPS Julio 25</t>
  </si>
  <si>
    <t>FACTURA PENDIENTE EN PROGRAMACION DE PAGO - GLOSA PENDIENTE CONTESTAR IPS</t>
  </si>
  <si>
    <t>Observacion objeccion</t>
  </si>
  <si>
    <t>Tipificación objeccion</t>
  </si>
  <si>
    <t>20.08.2024</t>
  </si>
  <si>
    <t>Valor TF</t>
  </si>
  <si>
    <t xml:space="preserve">Fecha de compensacion </t>
  </si>
  <si>
    <t xml:space="preserve">Doc. Compensaicon </t>
  </si>
  <si>
    <t>Valor compensacion SAP</t>
  </si>
  <si>
    <t>Fecha de corte</t>
  </si>
  <si>
    <t>SE DEVUELVE FACTURA CON SOPORTES AL VALIDAR LOS DATOS DELA FACTURA NO CUENTA CON LA AUTORIZACION.
AUTORIZACION: Se devuelve factura completa servicio de internación, no cuenta con autorización. Factura no se evidencia radicada en portal https://referencia.comfenalcoeps.com/facturas/admin/facturas; para solicitud de autorización final.   Favor solicitar autorización al área encargada. CAPAUTORIZACIONES@EPSDELAGENTE.COM.CO, PARA DARLE TRAMITE ALA FACTURA</t>
  </si>
  <si>
    <t>SE SOSTIENE DEVOLUCION AL VALIDAR LOS DATOS DE LA FACTURACON CUENTA CON LA AUTORIZACION PARA LOS SERVICIOS PRESTADOS , SOLICITARLA AL AREA ENCARGADA CAPAUTORIZACIONES@ESDELAGENTE.COM.CO , Y RADICAR PARA DARLE TRAMITE ALA FACTURA SJETA A PERTINENCIA</t>
  </si>
  <si>
    <t>AUTORIZCION
SE SOSTIENE DEVOLUCION AL VALIDAR LOS DATOS DELA FACTURA NO CUENTA CON AUTORIZACION PARA LOS SERVICIOS PRESTADOS , SOLICITARLA AL AREA ENCARGADA CAPAUTORIZACIONESQEPSDELAGENTE.COM.O, USUARIO SOOAT , SOLICITAR CARTA DE AGOTAMIENTO DE LA ASEGRADORA ,PARA DARLE TRAMITE ALA FACTURA</t>
  </si>
  <si>
    <t>MIGRACION: AUT SE SE SOSTIENE DEVOLUCION, FACTURA ACCIDENTE SOAT ADRES. NO TIENE AUTORIACION PARA EL SERVICIO 2023-02-02 AL 2023-02-11 GESTIONAR C N EL AREA ENCARGADA DE AUTORIZACIONES PARA PODER DAR TRAMITE  DE PAGO.MILENA</t>
  </si>
  <si>
    <t xml:space="preserve">SOPORTES
Se sostiene devolucion de la factura, no se evidencia en los soportes carte de superacion tope soat 
factura y detalle de cargos dirigidos a la aseguradora
ocumentos del paciente: poliza - lincencia de transito - cedula de ciudadania
factura sujeta a auditoria integral por falta de soportes para auditoria.
</t>
  </si>
  <si>
    <t>AUT: SE SOSTIENE DEVOLUCIÓN DE FACTURA CON SOPORTES COMPLETOS, FACTURA NO CUENTA CON AUTORIZACIÓN PARA LOS SERVICIOS FACTURADOS, FAVOR COMUNICARSE CON EL ÁREA 
ENCARGADA, SOLICITARLA A LA CAP, CORREO ELECTRÓNICO: autorizacionescap@epsdelagente.com.co</t>
  </si>
  <si>
    <t>MIGRACION: COVID SE DEVUELV FACTURA REVISAR FACTURAN TOMA Y SOPORTAN ANTIGENOS. REVISAR Y MONTAR A LA WEB SERVICE PARA PODER REALIZ AR LA VALIDACION SI SALE APTA O NO PARA PAGO.FACTURAN CODIGO A32028.MILENA</t>
  </si>
  <si>
    <t>MIGRACION: SE SOSTIENE DEVOLUCIÓN FACTURA ACCIDENTE SOAT ENVIAR CERTIFICACION TOPE SUPERADO DE LA PREVISROA PARA PODER DAR TRAMITE PAGO POR EP S .GESTIONAR LA AUTOIZACION PARA EL SERVICIO FACTURADO.MILEN A</t>
  </si>
  <si>
    <t>se devuelve factura con soportes al validar los datos no cuenta con autorizacion  para los servicios ,paciente sooat anexar carta de agotamiento de la aseguradora y documentos del vehiculo, solicitar la autorizacion  al area encargada capautorizaciones@epsdelagente.com.co , sujeta a pertiencia medica</t>
  </si>
  <si>
    <t>SE DEVUELVE FACTURA CON SOPORTES AL VALIDAR LOS ADTOS NO CUENTA CON AUTORIZACION PARA LOS S ERVICIOS , SOLICITARLA ALA CAPAUTORIZACIONES@EPSDELAGENTE.COM.CO. Y ANEXAR POLIZA DE AGOTAMIENTO DEL SOAT Y DETTALEE DE LA FACTURA</t>
  </si>
  <si>
    <t>AUTORIZCION</t>
  </si>
  <si>
    <t>SOPORTES</t>
  </si>
  <si>
    <t>COVID</t>
  </si>
  <si>
    <t>FACTURA CANCELADA PARCIALMENTE - GLOSA PENDIENTE POR CONCILIAR</t>
  </si>
  <si>
    <t xml:space="preserve">Retención </t>
  </si>
  <si>
    <t>FACTURA COVID-19 CANCELADA</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</si>
  <si>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</si>
  <si>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</si>
  <si>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</si>
  <si>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</si>
  <si>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</si>
  <si>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</si>
  <si>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</si>
  <si>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</si>
  <si>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</si>
  <si>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</si>
  <si>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</si>
  <si>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</si>
  <si>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</si>
  <si>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</si>
  <si>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</si>
  <si>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</si>
  <si>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</si>
  <si>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</si>
  <si>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</si>
  <si>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</si>
  <si>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</si>
  <si>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</si>
  <si>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</si>
  <si>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</si>
  <si>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</si>
  <si>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</si>
  <si>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</si>
  <si>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</si>
  <si>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</si>
  <si>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</si>
  <si>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</si>
  <si>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</si>
  <si>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</si>
  <si>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</si>
  <si>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</si>
  <si>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</si>
  <si>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</si>
  <si>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</si>
  <si>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Señores: UNIDAD MEDICA DE TRAUMA DEL VALLE SAS</t>
  </si>
  <si>
    <t>NIT: 901149757</t>
  </si>
  <si>
    <t>Con Corte al dia: 30/08/2024</t>
  </si>
  <si>
    <t>Santiago de Cali, Septiembre 25 del 2024</t>
  </si>
  <si>
    <t>Cartera</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</si>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</sst>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6" formatCode="_-* #,##0.00\ _€_-;\-* #,##0.00\ _€_-;_-* &quot;-&quot;??\ _€_-;_-@_-"/>
    <numFmt numFmtId="167" formatCode="_-* #,##0_-;\-* #,##0_-;_-* &quot;-&quot;??_-;_-@_-"/>
    <numFmt numFmtId="169" formatCode="[$-240A]d&quot; de &quot;mmmm&quot; de &quot;yyyy;@"/>
    <numFmt numFmtId="170" formatCode="_-* #,##0\ _€_-;\-* #,##0\ _€_-;_-* &quot;-&quot;??\ _€_-;_-@_-"/>
    <numFmt numFmtId="171" formatCode="_-&quot;$&quot;\ * #,##0_-;\-&quot;$&quot;\ * #,##0_-;_-&quot;$&quot;\ * &quot;-&quot;??_-;_-@_-"/>
    <numFmt numFmtId="172" formatCode="&quot;$&quot;\ #,##0;[Red]&quot;$&quot;\ #,##0"/>
    <numFmt numFmtId="173"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9"/>
      <color theme="1"/>
      <name val="Arial"/>
      <family val="2"/>
    </font>
    <font>
      <sz val="9"/>
      <color theme="1"/>
      <name val="Calibri"/>
      <family val="2"/>
      <scheme val="minor"/>
    </font>
    <font>
      <b/>
      <sz val="11"/>
      <name val="Calibri"/>
      <family val="2"/>
    </font>
    <font>
      <sz val="11"/>
      <color indexed="81"/>
      <name val="Tahoma"/>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7">
    <xf numFmtId="0" fontId="0" fillId="0" borderId="0"/>
    <xf numFmtId="164" fontId="4" fillId="0" borderId="0" applyFont="0" applyFill="0" applyBorder="0" applyAlignment="0" applyProtection="0"/>
    <xf numFmtId="0" fontId="5" fillId="0" borderId="0"/>
    <xf numFmtId="166"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cellStyleXfs>
  <cellXfs count="138">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xf>
    <xf numFmtId="165" fontId="0" fillId="0" borderId="0" xfId="1" applyNumberFormat="1" applyFont="1"/>
    <xf numFmtId="0" fontId="0" fillId="0" borderId="4" xfId="0" applyBorder="1" applyAlignment="1">
      <alignment horizontal="left"/>
    </xf>
    <xf numFmtId="0" fontId="0" fillId="0" borderId="2" xfId="0" pivotButton="1" applyBorder="1"/>
    <xf numFmtId="0" fontId="0" fillId="0" borderId="2" xfId="0" applyBorder="1"/>
    <xf numFmtId="165" fontId="0" fillId="0" borderId="2" xfId="1" applyNumberFormat="1" applyFont="1" applyBorder="1"/>
    <xf numFmtId="0" fontId="0" fillId="0" borderId="2" xfId="0" applyBorder="1" applyAlignment="1">
      <alignment horizontal="left"/>
    </xf>
    <xf numFmtId="165" fontId="0" fillId="0" borderId="5" xfId="1" applyNumberFormat="1" applyFont="1" applyBorder="1"/>
    <xf numFmtId="0" fontId="0" fillId="0" borderId="4" xfId="0" applyBorder="1"/>
    <xf numFmtId="165" fontId="0" fillId="0" borderId="4" xfId="1" applyNumberFormat="1" applyFont="1" applyFill="1" applyBorder="1"/>
    <xf numFmtId="165" fontId="0" fillId="0" borderId="3" xfId="1" applyNumberFormat="1" applyFont="1" applyFill="1" applyBorder="1"/>
    <xf numFmtId="0" fontId="6" fillId="0" borderId="1" xfId="0" applyFont="1" applyBorder="1"/>
    <xf numFmtId="0" fontId="6" fillId="0" borderId="1" xfId="0" applyFont="1" applyBorder="1" applyAlignment="1">
      <alignment horizontal="center"/>
    </xf>
    <xf numFmtId="14" fontId="6" fillId="0" borderId="1" xfId="0" applyNumberFormat="1" applyFont="1" applyBorder="1"/>
    <xf numFmtId="165" fontId="6" fillId="0" borderId="1" xfId="1" applyNumberFormat="1" applyFont="1" applyBorder="1"/>
    <xf numFmtId="0" fontId="7" fillId="0" borderId="1" xfId="0" applyFont="1" applyBorder="1"/>
    <xf numFmtId="0" fontId="6" fillId="0" borderId="1" xfId="0" applyNumberFormat="1" applyFont="1" applyBorder="1" applyAlignment="1">
      <alignment horizontal="center"/>
    </xf>
    <xf numFmtId="0" fontId="0" fillId="0" borderId="0" xfId="0" applyFont="1"/>
    <xf numFmtId="0" fontId="0" fillId="0" borderId="0" xfId="0" applyFont="1" applyAlignment="1">
      <alignment horizontal="center"/>
    </xf>
    <xf numFmtId="0" fontId="0" fillId="0" borderId="1" xfId="0" applyNumberFormat="1" applyFont="1" applyBorder="1"/>
    <xf numFmtId="0" fontId="0" fillId="0" borderId="1" xfId="0" applyFont="1" applyBorder="1"/>
    <xf numFmtId="0" fontId="0" fillId="0" borderId="1" xfId="0" applyFont="1" applyBorder="1" applyAlignment="1">
      <alignment horizontal="center"/>
    </xf>
    <xf numFmtId="0" fontId="0" fillId="0" borderId="1" xfId="0" applyNumberFormat="1" applyFont="1" applyBorder="1" applyAlignment="1">
      <alignment horizontal="center"/>
    </xf>
    <xf numFmtId="14" fontId="0" fillId="0" borderId="1" xfId="0" applyNumberFormat="1" applyFont="1" applyBorder="1"/>
    <xf numFmtId="165" fontId="0" fillId="0" borderId="1" xfId="1" applyNumberFormat="1" applyFont="1" applyBorder="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67" fontId="8" fillId="0" borderId="1" xfId="1" applyNumberFormat="1" applyFont="1" applyBorder="1" applyAlignment="1">
      <alignment horizontal="center" vertical="center" wrapText="1"/>
    </xf>
    <xf numFmtId="165" fontId="1" fillId="0" borderId="1" xfId="1" applyNumberFormat="1" applyFont="1" applyBorder="1" applyAlignment="1">
      <alignment horizontal="center" vertical="center" wrapText="1"/>
    </xf>
    <xf numFmtId="165" fontId="1" fillId="5" borderId="1" xfId="1" applyNumberFormat="1" applyFont="1" applyFill="1" applyBorder="1" applyAlignment="1">
      <alignment horizontal="center" vertical="center" wrapText="1"/>
    </xf>
    <xf numFmtId="165" fontId="1" fillId="0" borderId="0" xfId="1" applyNumberFormat="1" applyFont="1"/>
    <xf numFmtId="0" fontId="1" fillId="0" borderId="1" xfId="0" applyFont="1" applyFill="1" applyBorder="1" applyAlignment="1">
      <alignment horizontal="center" vertical="center" wrapText="1"/>
    </xf>
    <xf numFmtId="167" fontId="8" fillId="6" borderId="1" xfId="1" applyNumberFormat="1" applyFont="1" applyFill="1" applyBorder="1" applyAlignment="1">
      <alignment horizontal="center" vertical="center" wrapText="1"/>
    </xf>
    <xf numFmtId="165" fontId="0" fillId="0" borderId="1" xfId="1" applyNumberFormat="1" applyFont="1" applyFill="1" applyBorder="1"/>
    <xf numFmtId="0" fontId="1" fillId="7" borderId="1" xfId="0" applyFont="1" applyFill="1" applyBorder="1" applyAlignment="1">
      <alignment horizontal="center" vertical="center" wrapText="1"/>
    </xf>
    <xf numFmtId="165" fontId="1" fillId="7" borderId="1" xfId="1" applyNumberFormat="1" applyFont="1" applyFill="1" applyBorder="1" applyAlignment="1">
      <alignment horizontal="center" vertical="center" wrapText="1"/>
    </xf>
    <xf numFmtId="165" fontId="0" fillId="0" borderId="1" xfId="1" applyNumberFormat="1" applyFont="1" applyBorder="1" applyAlignment="1">
      <alignment wrapText="1"/>
    </xf>
    <xf numFmtId="165" fontId="0" fillId="0" borderId="1" xfId="1" applyNumberFormat="1" applyFont="1" applyBorder="1" applyAlignment="1"/>
    <xf numFmtId="165" fontId="1" fillId="4" borderId="1" xfId="1" applyNumberFormat="1" applyFont="1" applyFill="1" applyBorder="1" applyAlignment="1">
      <alignment horizontal="center" vertical="center" wrapText="1"/>
    </xf>
    <xf numFmtId="0" fontId="0" fillId="0" borderId="10" xfId="0" applyBorder="1" applyAlignment="1">
      <alignment horizontal="left"/>
    </xf>
    <xf numFmtId="165" fontId="0" fillId="0" borderId="3" xfId="1" applyNumberFormat="1" applyFont="1" applyBorder="1"/>
    <xf numFmtId="0" fontId="0" fillId="0" borderId="4" xfId="0" applyNumberFormat="1" applyBorder="1"/>
    <xf numFmtId="165" fontId="0" fillId="0" borderId="4" xfId="1" applyNumberFormat="1" applyFont="1" applyBorder="1"/>
    <xf numFmtId="0" fontId="0" fillId="0" borderId="16" xfId="0" pivotButton="1" applyBorder="1"/>
    <xf numFmtId="0" fontId="0" fillId="0" borderId="16" xfId="0" applyBorder="1" applyAlignment="1">
      <alignment horizontal="left"/>
    </xf>
    <xf numFmtId="0" fontId="0" fillId="0" borderId="2" xfId="0" applyNumberFormat="1" applyBorder="1"/>
    <xf numFmtId="0" fontId="10" fillId="0" borderId="0" xfId="2" applyFont="1"/>
    <xf numFmtId="0" fontId="10" fillId="0" borderId="7" xfId="2" applyFont="1" applyBorder="1" applyAlignment="1">
      <alignment horizontal="centerContinuous"/>
    </xf>
    <xf numFmtId="0" fontId="10" fillId="0" borderId="9" xfId="2" applyFont="1" applyBorder="1" applyAlignment="1">
      <alignment horizontal="centerContinuous"/>
    </xf>
    <xf numFmtId="0" fontId="11" fillId="0" borderId="7" xfId="2" applyFont="1" applyBorder="1" applyAlignment="1">
      <alignment horizontal="centerContinuous" vertical="center"/>
    </xf>
    <xf numFmtId="0" fontId="11" fillId="0" borderId="8" xfId="2" applyFont="1" applyBorder="1" applyAlignment="1">
      <alignment horizontal="centerContinuous" vertical="center"/>
    </xf>
    <xf numFmtId="0" fontId="11" fillId="0" borderId="9" xfId="2" applyFont="1" applyBorder="1" applyAlignment="1">
      <alignment horizontal="centerContinuous" vertical="center"/>
    </xf>
    <xf numFmtId="0" fontId="11" fillId="0" borderId="14" xfId="2" applyFont="1" applyBorder="1" applyAlignment="1">
      <alignment horizontal="centerContinuous" vertical="center"/>
    </xf>
    <xf numFmtId="0" fontId="10" fillId="0" borderId="10" xfId="2" applyFont="1" applyBorder="1" applyAlignment="1">
      <alignment horizontal="centerContinuous"/>
    </xf>
    <xf numFmtId="0" fontId="10" fillId="0" borderId="3" xfId="2" applyFont="1" applyBorder="1" applyAlignment="1">
      <alignment horizontal="centerContinuous"/>
    </xf>
    <xf numFmtId="0" fontId="11" fillId="0" borderId="11" xfId="2" applyFont="1" applyBorder="1" applyAlignment="1">
      <alignment horizontal="centerContinuous" vertical="center"/>
    </xf>
    <xf numFmtId="0" fontId="11" fillId="0" borderId="12" xfId="2" applyFont="1" applyBorder="1" applyAlignment="1">
      <alignment horizontal="centerContinuous" vertical="center"/>
    </xf>
    <xf numFmtId="0" fontId="11" fillId="0" borderId="13" xfId="2" applyFont="1" applyBorder="1" applyAlignment="1">
      <alignment horizontal="centerContinuous" vertical="center"/>
    </xf>
    <xf numFmtId="0" fontId="11" fillId="0" borderId="15" xfId="2" applyFont="1" applyBorder="1" applyAlignment="1">
      <alignment horizontal="centerContinuous" vertical="center"/>
    </xf>
    <xf numFmtId="0" fontId="11" fillId="0" borderId="10" xfId="2" applyFont="1" applyBorder="1" applyAlignment="1">
      <alignment horizontal="centerContinuous" vertical="center"/>
    </xf>
    <xf numFmtId="0" fontId="11" fillId="0" borderId="0" xfId="2" applyFont="1" applyAlignment="1">
      <alignment horizontal="centerContinuous" vertical="center"/>
    </xf>
    <xf numFmtId="0" fontId="11" fillId="0" borderId="3" xfId="2" applyFont="1" applyBorder="1" applyAlignment="1">
      <alignment horizontal="centerContinuous" vertical="center"/>
    </xf>
    <xf numFmtId="0" fontId="11" fillId="0" borderId="4" xfId="2" applyFont="1" applyBorder="1" applyAlignment="1">
      <alignment horizontal="centerContinuous" vertical="center"/>
    </xf>
    <xf numFmtId="0" fontId="10" fillId="0" borderId="11" xfId="2" applyFont="1" applyBorder="1" applyAlignment="1">
      <alignment horizontal="centerContinuous"/>
    </xf>
    <xf numFmtId="0" fontId="10" fillId="0" borderId="13" xfId="2" applyFont="1" applyBorder="1" applyAlignment="1">
      <alignment horizontal="centerContinuous"/>
    </xf>
    <xf numFmtId="0" fontId="10" fillId="0" borderId="10" xfId="2" applyFont="1" applyBorder="1"/>
    <xf numFmtId="0" fontId="10" fillId="0" borderId="3" xfId="2" applyFont="1" applyBorder="1"/>
    <xf numFmtId="0" fontId="11" fillId="0" borderId="0" xfId="2" applyFont="1"/>
    <xf numFmtId="14" fontId="10" fillId="0" borderId="0" xfId="2" applyNumberFormat="1" applyFont="1"/>
    <xf numFmtId="169" fontId="10" fillId="0" borderId="0" xfId="2" applyNumberFormat="1" applyFont="1"/>
    <xf numFmtId="0" fontId="5" fillId="0" borderId="0" xfId="2" applyFont="1"/>
    <xf numFmtId="14" fontId="10" fillId="0" borderId="0" xfId="2" applyNumberFormat="1" applyFont="1" applyAlignment="1">
      <alignment horizontal="left"/>
    </xf>
    <xf numFmtId="0" fontId="12" fillId="0" borderId="0" xfId="2" applyFont="1" applyAlignment="1">
      <alignment horizontal="center"/>
    </xf>
    <xf numFmtId="170" fontId="12" fillId="0" borderId="0" xfId="3" applyNumberFormat="1" applyFont="1" applyAlignment="1">
      <alignment horizontal="center"/>
    </xf>
    <xf numFmtId="171" fontId="12" fillId="0" borderId="0" xfId="6" applyNumberFormat="1" applyFont="1" applyAlignment="1">
      <alignment horizontal="right"/>
    </xf>
    <xf numFmtId="171" fontId="10" fillId="0" borderId="0" xfId="6" applyNumberFormat="1" applyFont="1"/>
    <xf numFmtId="170" fontId="5" fillId="0" borderId="0" xfId="3" applyNumberFormat="1" applyFont="1" applyAlignment="1">
      <alignment horizontal="center"/>
    </xf>
    <xf numFmtId="171" fontId="5" fillId="0" borderId="0" xfId="6" applyNumberFormat="1" applyFont="1" applyAlignment="1">
      <alignment horizontal="right"/>
    </xf>
    <xf numFmtId="170" fontId="10" fillId="0" borderId="0" xfId="3" applyNumberFormat="1" applyFont="1" applyAlignment="1">
      <alignment horizontal="center"/>
    </xf>
    <xf numFmtId="171" fontId="10" fillId="0" borderId="0" xfId="6" applyNumberFormat="1" applyFont="1" applyAlignment="1">
      <alignment horizontal="right"/>
    </xf>
    <xf numFmtId="171" fontId="10" fillId="0" borderId="0" xfId="2" applyNumberFormat="1" applyFont="1"/>
    <xf numFmtId="170" fontId="10" fillId="0" borderId="12" xfId="3" applyNumberFormat="1" applyFont="1" applyBorder="1" applyAlignment="1">
      <alignment horizontal="center"/>
    </xf>
    <xf numFmtId="171" fontId="10" fillId="0" borderId="12" xfId="6" applyNumberFormat="1" applyFont="1" applyBorder="1" applyAlignment="1">
      <alignment horizontal="right"/>
    </xf>
    <xf numFmtId="170" fontId="11" fillId="0" borderId="0" xfId="6" applyNumberFormat="1" applyFont="1" applyAlignment="1">
      <alignment horizontal="right"/>
    </xf>
    <xf numFmtId="171" fontId="11" fillId="0" borderId="0" xfId="6" applyNumberFormat="1" applyFont="1" applyAlignment="1">
      <alignment horizontal="right"/>
    </xf>
    <xf numFmtId="0" fontId="12" fillId="0" borderId="0" xfId="2" applyFont="1"/>
    <xf numFmtId="170" fontId="5" fillId="0" borderId="12" xfId="3" applyNumberFormat="1" applyFont="1" applyBorder="1" applyAlignment="1">
      <alignment horizontal="center"/>
    </xf>
    <xf numFmtId="171" fontId="5" fillId="0" borderId="12" xfId="6" applyNumberFormat="1" applyFont="1" applyBorder="1" applyAlignment="1">
      <alignment horizontal="right"/>
    </xf>
    <xf numFmtId="0" fontId="5" fillId="0" borderId="3" xfId="2" applyFont="1" applyBorder="1"/>
    <xf numFmtId="170" fontId="5" fillId="0" borderId="0" xfId="6" applyNumberFormat="1" applyFont="1" applyAlignment="1">
      <alignment horizontal="right"/>
    </xf>
    <xf numFmtId="170" fontId="12" fillId="0" borderId="17" xfId="3" applyNumberFormat="1" applyFont="1" applyBorder="1" applyAlignment="1">
      <alignment horizontal="center"/>
    </xf>
    <xf numFmtId="171" fontId="12" fillId="0" borderId="17" xfId="6" applyNumberFormat="1" applyFont="1" applyBorder="1" applyAlignment="1">
      <alignment horizontal="right"/>
    </xf>
    <xf numFmtId="172" fontId="5" fillId="0" borderId="0" xfId="2" applyNumberFormat="1" applyFont="1"/>
    <xf numFmtId="166" fontId="5" fillId="0" borderId="0" xfId="3" applyFont="1"/>
    <xf numFmtId="171" fontId="5" fillId="0" borderId="0" xfId="6" applyNumberFormat="1" applyFont="1"/>
    <xf numFmtId="172" fontId="12" fillId="0" borderId="12" xfId="2" applyNumberFormat="1" applyFont="1" applyBorder="1"/>
    <xf numFmtId="172" fontId="5" fillId="0" borderId="12" xfId="2" applyNumberFormat="1" applyFont="1" applyBorder="1"/>
    <xf numFmtId="166" fontId="12" fillId="0" borderId="12" xfId="3" applyFont="1" applyBorder="1"/>
    <xf numFmtId="171" fontId="5" fillId="0" borderId="12" xfId="6" applyNumberFormat="1" applyFont="1" applyBorder="1"/>
    <xf numFmtId="172" fontId="12" fillId="0" borderId="0" xfId="2" applyNumberFormat="1" applyFont="1"/>
    <xf numFmtId="0" fontId="13" fillId="0" borderId="0" xfId="2" applyFont="1" applyAlignment="1">
      <alignment horizontal="center" vertical="center" wrapText="1"/>
    </xf>
    <xf numFmtId="0" fontId="10" fillId="0" borderId="11" xfId="2" applyFont="1" applyBorder="1"/>
    <xf numFmtId="0" fontId="10" fillId="0" borderId="12" xfId="2" applyFont="1" applyBorder="1"/>
    <xf numFmtId="172" fontId="10" fillId="0" borderId="12" xfId="2" applyNumberFormat="1" applyFont="1" applyBorder="1"/>
    <xf numFmtId="0" fontId="10" fillId="0" borderId="13" xfId="2" applyFont="1" applyBorder="1"/>
    <xf numFmtId="0" fontId="5" fillId="0" borderId="7" xfId="2" applyFont="1" applyBorder="1" applyAlignment="1">
      <alignment horizontal="center"/>
    </xf>
    <xf numFmtId="0" fontId="5" fillId="0" borderId="9" xfId="2" applyFont="1" applyBorder="1" applyAlignment="1">
      <alignment horizont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12" fillId="0" borderId="9" xfId="2" applyFont="1" applyBorder="1" applyAlignment="1">
      <alignment horizontal="center" vertical="center"/>
    </xf>
    <xf numFmtId="0" fontId="12" fillId="0" borderId="14" xfId="2" applyFont="1" applyBorder="1" applyAlignment="1">
      <alignment horizontal="center" vertical="center"/>
    </xf>
    <xf numFmtId="0" fontId="5" fillId="0" borderId="11" xfId="2" applyFont="1" applyBorder="1" applyAlignment="1">
      <alignment horizontal="center"/>
    </xf>
    <xf numFmtId="0" fontId="5" fillId="0" borderId="13" xfId="2" applyFont="1" applyBorder="1" applyAlignment="1">
      <alignment horizontal="center"/>
    </xf>
    <xf numFmtId="0" fontId="12" fillId="0" borderId="16"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5" xfId="2" applyFont="1" applyBorder="1" applyAlignment="1">
      <alignment horizontal="center" vertical="center" wrapText="1"/>
    </xf>
    <xf numFmtId="0" fontId="12" fillId="0" borderId="2" xfId="2" applyFont="1" applyBorder="1" applyAlignment="1">
      <alignment horizontal="center" vertical="center"/>
    </xf>
    <xf numFmtId="0" fontId="5" fillId="0" borderId="10" xfId="2" applyFont="1" applyBorder="1"/>
    <xf numFmtId="169" fontId="5" fillId="0" borderId="0" xfId="2" applyNumberFormat="1" applyFont="1"/>
    <xf numFmtId="14" fontId="5" fillId="0" borderId="0" xfId="2" applyNumberFormat="1" applyFont="1"/>
    <xf numFmtId="14" fontId="5" fillId="0" borderId="0" xfId="2" applyNumberFormat="1" applyFont="1" applyAlignment="1">
      <alignment horizontal="left"/>
    </xf>
    <xf numFmtId="167" fontId="12" fillId="0" borderId="0" xfId="4" applyNumberFormat="1" applyFont="1"/>
    <xf numFmtId="173" fontId="12" fillId="0" borderId="0" xfId="4" applyNumberFormat="1" applyFont="1" applyAlignment="1">
      <alignment horizontal="right"/>
    </xf>
    <xf numFmtId="167" fontId="5" fillId="0" borderId="0" xfId="4" applyNumberFormat="1" applyFont="1" applyAlignment="1">
      <alignment horizontal="center"/>
    </xf>
    <xf numFmtId="173" fontId="5" fillId="0" borderId="0" xfId="4" applyNumberFormat="1" applyFont="1" applyAlignment="1">
      <alignment horizontal="right"/>
    </xf>
    <xf numFmtId="167" fontId="5" fillId="0" borderId="6" xfId="4" applyNumberFormat="1" applyFont="1" applyBorder="1" applyAlignment="1">
      <alignment horizontal="center"/>
    </xf>
    <xf numFmtId="173" fontId="5" fillId="0" borderId="6" xfId="4" applyNumberFormat="1" applyFont="1" applyBorder="1" applyAlignment="1">
      <alignment horizontal="right"/>
    </xf>
    <xf numFmtId="167" fontId="5" fillId="0" borderId="17" xfId="4" applyNumberFormat="1" applyFont="1" applyBorder="1" applyAlignment="1">
      <alignment horizontal="center"/>
    </xf>
    <xf numFmtId="173" fontId="5" fillId="0" borderId="17" xfId="4" applyNumberFormat="1" applyFont="1" applyBorder="1" applyAlignment="1">
      <alignment horizontal="right"/>
    </xf>
    <xf numFmtId="172" fontId="5" fillId="0" borderId="0" xfId="2" applyNumberFormat="1" applyFont="1" applyAlignment="1">
      <alignment horizontal="right"/>
    </xf>
    <xf numFmtId="0" fontId="13" fillId="0" borderId="0" xfId="0" applyFont="1" applyAlignment="1">
      <alignment horizontal="center" vertical="center" wrapText="1"/>
    </xf>
    <xf numFmtId="0" fontId="5" fillId="0" borderId="11" xfId="2" applyFont="1" applyBorder="1"/>
    <xf numFmtId="0" fontId="5" fillId="0" borderId="12" xfId="2" applyFont="1" applyBorder="1"/>
    <xf numFmtId="0" fontId="5" fillId="0" borderId="13" xfId="2" applyFont="1" applyBorder="1"/>
  </cellXfs>
  <cellStyles count="7">
    <cellStyle name="Millares" xfId="1" builtinId="3"/>
    <cellStyle name="Millares 2" xfId="3"/>
    <cellStyle name="Millares 3" xfId="4"/>
    <cellStyle name="Millares 4" xfId="5"/>
    <cellStyle name="Moneda" xfId="6" builtinId="4"/>
    <cellStyle name="Normal" xfId="0" builtinId="0"/>
    <cellStyle name="Normal 2 2" xfId="2"/>
  </cellStyles>
  <dxfs count="39">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left style="medium">
          <color indexed="64"/>
        </left>
        <right style="medium">
          <color indexed="64"/>
        </right>
      </border>
    </dxf>
    <dxf>
      <border>
        <right style="medium">
          <color indexed="64"/>
        </right>
        <bottom style="medium">
          <color indexed="64"/>
        </bottom>
      </border>
    </dxf>
    <dxf>
      <border>
        <right style="medium">
          <color indexed="64"/>
        </right>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 #,##0.0_ ;_ * \-#,##0.0_ ;_ * &quot;-&quot;??_ ;_ @_ "/>
    </dxf>
    <dxf>
      <numFmt numFmtId="165" formatCode="_ * #,##0_ ;_ * \-#,##0_ ;_ * &quot;-&quot;??_ ;_ @_ "/>
    </dxf>
    <dxf>
      <numFmt numFmtId="168" formatCode="_ * #,##0.0_ ;_ * \-#,##0.0_ ;_ * &quot;-&quot;??_ ;_ @_ "/>
    </dxf>
    <dxf>
      <numFmt numFmtId="165" formatCode="_ * #,##0_ ;_ * \-#,##0_ ;_ * &quot;-&quot;??_ ;_ @_ "/>
    </dxf>
    <dxf>
      <numFmt numFmtId="168" formatCode="_ * #,##0.0_ ;_ * \-#,##0.0_ ;_ * &quot;-&quot;??_ ;_ @_ "/>
    </dxf>
    <dxf>
      <numFmt numFmtId="168" formatCode="_ * #,##0.0_ ;_ * \-#,##0.0_ ;_ * &quot;-&quot;??_ ;_ @_ "/>
    </dxf>
    <dxf>
      <fill>
        <patternFill patternType="none">
          <bgColor auto="1"/>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04.361356250003" createdVersion="5" refreshedVersion="5" minRefreshableVersion="3" recordCount="153">
  <cacheSource type="worksheet">
    <worksheetSource ref="A2:AB155" sheet="ESTADO DE CADA FACTURA "/>
  </cacheSource>
  <cacheFields count="29">
    <cacheField name="NIT IPS" numFmtId="0">
      <sharedItems containsSemiMixedTypes="0" containsString="0" containsNumber="1" containsInteger="1" minValue="900900754" maxValue="900900754"/>
    </cacheField>
    <cacheField name="Nombre IPS"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29842"/>
    </cacheField>
    <cacheField name="Alf+Fac" numFmtId="0">
      <sharedItems containsSemiMixedTypes="0" containsString="0" containsNumber="1" containsInteger="1" minValue="1621" maxValue="2029842"/>
    </cacheField>
    <cacheField name="Llave" numFmtId="0">
      <sharedItems/>
    </cacheField>
    <cacheField name="IPS Fecha factura" numFmtId="14">
      <sharedItems containsSemiMixedTypes="0" containsNonDate="0" containsDate="1" containsString="0" minDate="2018-01-12T00:00:00" maxDate="2024-05-21T00:00:00"/>
    </cacheField>
    <cacheField name="IPS Fecha radicado" numFmtId="14">
      <sharedItems containsSemiMixedTypes="0" containsNonDate="0" containsDate="1" containsString="0" minDate="2018-01-12T00:00:00" maxDate="2024-06-05T00:00:00"/>
    </cacheField>
    <cacheField name="Fecha de radicacion EPS" numFmtId="14">
      <sharedItems containsDate="1" containsMixedTypes="1" minDate="2019-03-04T00:00:00" maxDate="2024-06-05T00:00:00"/>
    </cacheField>
    <cacheField name="IPS Valor Factura" numFmtId="165">
      <sharedItems containsSemiMixedTypes="0" containsString="0" containsNumber="1" containsInteger="1" minValue="18867" maxValue="194530793"/>
    </cacheField>
    <cacheField name="IPS Saldo Factura" numFmtId="165">
      <sharedItems containsSemiMixedTypes="0" containsString="0" containsNumber="1" containsInteger="1" minValue="18867" maxValue="194530793"/>
    </cacheField>
    <cacheField name="Estado de Factura EPS Julio 31 " numFmtId="0">
      <sharedItems count="9">
        <s v="FACTURA DEVUELTA"/>
        <s v="FACTURA COVID-19"/>
        <s v="FACTURA PENDIENTE EN PROGRAMACION DE PAGO - GLOSA ACEPTADA POR LA IPS"/>
        <s v="FACTURA PENDIENTE EN PROGRAMACION DE PAGO"/>
        <s v="FACTURA NO RADICADA"/>
        <s v="FACTURA CANCELADA PARCIALMENTE - GLOSA ACEPTADA POR LA IPS"/>
        <s v="FACTURA CANCELADA PARCIALMENTE - SALDO PENDIENTE EN PROGRAMACION DE PAGO"/>
        <s v="FACTURA CANCELADA"/>
        <s v="FACTURA COVID-19 CANCELADA POR LA ADRES"/>
      </sharedItems>
    </cacheField>
    <cacheField name="Boxalud" numFmtId="0">
      <sharedItems/>
    </cacheField>
    <cacheField name="hoy box" numFmtId="0">
      <sharedItems/>
    </cacheField>
    <cacheField name="Covid-19" numFmtId="0">
      <sharedItems containsBlank="1"/>
    </cacheField>
    <cacheField name="Validacion Covid-19" numFmtId="0">
      <sharedItems containsBlank="1"/>
    </cacheField>
    <cacheField name="Valor Total Bruto" numFmtId="165">
      <sharedItems containsSemiMixedTypes="0" containsString="0" containsNumber="1" containsInteger="1" minValue="0" maxValue="194530793"/>
    </cacheField>
    <cacheField name="Valor Devolucion" numFmtId="165">
      <sharedItems containsSemiMixedTypes="0" containsString="0" containsNumber="1" containsInteger="1" minValue="0" maxValue="194530793"/>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194530793"/>
    </cacheField>
    <cacheField name="Valor Glosa Aceptada" numFmtId="165">
      <sharedItems containsSemiMixedTypes="0" containsString="0" containsNumber="1" containsInteger="1" minValue="0" maxValue="3876849"/>
    </cacheField>
    <cacheField name="Valor Pagar" numFmtId="165">
      <sharedItems containsSemiMixedTypes="0" containsString="0" containsNumber="1" containsInteger="1" minValue="0" maxValue="64207768"/>
    </cacheField>
    <cacheField name="Por pagar SAP" numFmtId="165">
      <sharedItems containsSemiMixedTypes="0" containsString="0" containsNumber="1" minValue="0" maxValue="62923612.640000001"/>
    </cacheField>
    <cacheField name="P. abiertas doc" numFmtId="0">
      <sharedItems containsString="0" containsBlank="1" containsNumber="1" containsInteger="1" minValue="1221695949" maxValue="1222452225"/>
    </cacheField>
    <cacheField name="Valor compensacion SAP" numFmtId="0">
      <sharedItems containsString="0" containsBlank="1" containsNumber="1" containsInteger="1" minValue="0" maxValue="9045980" count="8">
        <n v="0"/>
        <m/>
        <n v="6425622"/>
        <n v="9045980"/>
        <n v="5531276"/>
        <n v="6402144"/>
        <n v="2594019"/>
        <n v="60000"/>
      </sharedItems>
    </cacheField>
    <cacheField name="Doc compensacion " numFmtId="0">
      <sharedItems containsString="0" containsBlank="1" containsNumber="1" containsInteger="1" minValue="2201530390" maxValue="4800062477"/>
    </cacheField>
    <cacheField name="Fehca de compensacion " numFmtId="0">
      <sharedItems containsBlank="1"/>
    </cacheField>
    <cacheField name="Fecha de corte" numFmtId="0">
      <sharedItems containsNonDate="0" containsDate="1" containsString="0" containsBlank="1" minDate="2024-04-30T00:00:00" maxDate="2024-05-01T00:00: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Paola Andrea Jimenez Prado" refreshedDate="45560.385664930553" createdVersion="5" refreshedVersion="5" minRefreshableVersion="3" recordCount="13">
  <cacheSource type="worksheet">
    <worksheetSource ref="A2:AH15" sheet="ESTADO DE CADA FACTURA"/>
  </cacheSource>
  <cacheFields count="34">
    <cacheField name="NIT IPS" numFmtId="0">
      <sharedItems containsSemiMixedTypes="0" containsString="0" containsNumber="1" containsInteger="1" minValue="901149757" maxValue="901149757"/>
    </cacheField>
    <cacheField name="Nombre IPS" numFmtId="0">
      <sharedItems/>
    </cacheField>
    <cacheField name="Prefijo Factura" numFmtId="0">
      <sharedItems containsSemiMixedTypes="0" containsString="0" containsNumber="1" containsInteger="1" minValue="10" maxValue="10"/>
    </cacheField>
    <cacheField name="Numero Factura" numFmtId="0">
      <sharedItems containsSemiMixedTypes="0" containsString="0" containsNumber="1" containsInteger="1" minValue="13055" maxValue="32546"/>
    </cacheField>
    <cacheField name="Alf+Fac" numFmtId="0">
      <sharedItems/>
    </cacheField>
    <cacheField name="Llave" numFmtId="0">
      <sharedItems/>
    </cacheField>
    <cacheField name="IPS Fecha factura" numFmtId="14">
      <sharedItems containsSemiMixedTypes="0" containsNonDate="0" containsDate="1" containsString="0" minDate="2021-12-06T00:00:00" maxDate="2023-12-28T00:00:00"/>
    </cacheField>
    <cacheField name="IPS Fecha radicado" numFmtId="14">
      <sharedItems containsSemiMixedTypes="0" containsNonDate="0" containsDate="1" containsString="0" minDate="2021-12-22T00:00:00" maxDate="2024-02-02T00:00:00"/>
    </cacheField>
    <cacheField name="Fecha de radicacion EPS " numFmtId="14">
      <sharedItems containsSemiMixedTypes="0" containsNonDate="0" containsDate="1" containsString="0" minDate="2022-07-19T00:00:00" maxDate="2024-06-08T00:00:00"/>
    </cacheField>
    <cacheField name="IPS Valor Factura" numFmtId="165">
      <sharedItems containsSemiMixedTypes="0" containsString="0" containsNumber="1" containsInteger="1" minValue="60000" maxValue="25540527"/>
    </cacheField>
    <cacheField name="IPS Saldo Factura" numFmtId="165">
      <sharedItems containsSemiMixedTypes="0" containsString="0" containsNumber="1" containsInteger="1" minValue="60000" maxValue="25540527"/>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septiembre 25" numFmtId="0">
      <sharedItems count="3">
        <s v="FACTURA DEVUELTA"/>
        <s v="FACTURA CANCELADA PARCIALMENTE - GLOSA PENDIENTE POR CONCILIAR"/>
        <s v="FACTURA COVID-19 CANCELADA"/>
      </sharedItems>
    </cacheField>
    <cacheField name="Boxalud" numFmtId="0">
      <sharedItems/>
    </cacheField>
    <cacheField name="Estado de factura EPS Julio 25" numFmtId="0">
      <sharedItems/>
    </cacheField>
    <cacheField name="Valor Total Bruto" numFmtId="165">
      <sharedItems containsSemiMixedTypes="0" containsString="0" containsNumber="1" containsInteger="1" minValue="0" maxValue="25540527"/>
    </cacheField>
    <cacheField name="Valor Devolucion" numFmtId="165">
      <sharedItems containsSemiMixedTypes="0" containsString="0" containsNumber="1" containsInteger="1" minValue="0" maxValue="25540527"/>
    </cacheField>
    <cacheField name="Valor Glosa Pendiente" numFmtId="165">
      <sharedItems containsSemiMixedTypes="0" containsString="0" containsNumber="1" containsInteger="1" minValue="0" maxValue="796250"/>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25540527"/>
    </cacheField>
    <cacheField name="Valor Glosa Aceptada" numFmtId="165">
      <sharedItems containsSemiMixedTypes="0" containsString="0" containsNumber="1" containsInteger="1" minValue="0" maxValue="0"/>
    </cacheField>
    <cacheField name="Valor Pagar" numFmtId="165">
      <sharedItems containsSemiMixedTypes="0" containsString="0" containsNumber="1" containsInteger="1" minValue="0" maxValue="4503819"/>
    </cacheField>
    <cacheField name="Por pagar SAP" numFmtId="165">
      <sharedItems containsSemiMixedTypes="0" containsString="0" containsNumber="1" containsInteger="1" minValue="0" maxValue="0"/>
    </cacheField>
    <cacheField name="P. abiertas doc" numFmtId="0">
      <sharedItems containsNonDate="0" containsString="0" containsBlank="1"/>
    </cacheField>
    <cacheField name="Valor compensacion SAP" numFmtId="165">
      <sharedItems containsSemiMixedTypes="0" containsString="0" containsNumber="1" containsInteger="1" minValue="0" maxValue="4503819"/>
    </cacheField>
    <cacheField name="Retención " numFmtId="165">
      <sharedItems containsString="0" containsBlank="1" containsNumber="1" containsInteger="1" minValue="0" maxValue="91915"/>
    </cacheField>
    <cacheField name="Doc. Compensaicon " numFmtId="0">
      <sharedItems containsString="0" containsBlank="1" containsNumber="1" containsInteger="1" minValue="2201539651" maxValue="2201539651"/>
    </cacheField>
    <cacheField name="Fecha de compensacion " numFmtId="0">
      <sharedItems containsBlank="1"/>
    </cacheField>
    <cacheField name="Valor TF" numFmtId="165">
      <sharedItems containsString="0" containsBlank="1" containsNumber="1" containsInteger="1" minValue="4623819" maxValue="4623819"/>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3">
  <r>
    <n v="900900754"/>
    <s v="Clinica ValleSalud San Fernando"/>
    <n v="20"/>
    <n v="29842"/>
    <n v="2029842"/>
    <s v="900900754_2029842"/>
    <d v="2024-05-20T00:00:00"/>
    <d v="2024-06-04T00:00:00"/>
    <d v="2024-06-04T00:00:00"/>
    <n v="1313914"/>
    <n v="1313914"/>
    <x v="0"/>
    <s v="Devuelta"/>
    <s v="Devuelta"/>
    <m/>
    <m/>
    <n v="1313914"/>
    <n v="1313914"/>
    <s v="Se realiza devolucion de la factura, Se realiza auditoria integral, el valor de las objeciones excede el 50% de el valor de la factura, una vez subsanada devolucion es sujeta de auditoria integral:_x000a_1. No cuenta con autorizacion para los servicios facturados por favor validar con el area encargada para solicitud de autorizacion final del evento."/>
    <s v="AUTORIZACION"/>
    <n v="1313914"/>
    <n v="0"/>
    <n v="0"/>
    <n v="0"/>
    <m/>
    <x v="0"/>
    <m/>
    <m/>
    <m/>
  </r>
  <r>
    <n v="900900754"/>
    <s v="Clinica ValleSalud San Fernando"/>
    <n v="20"/>
    <n v="29562"/>
    <n v="2029562"/>
    <s v="900900754_2029562"/>
    <d v="2024-05-07T00:00:00"/>
    <d v="2024-06-04T00:00:00"/>
    <d v="2024-06-04T00:00:00"/>
    <n v="3450084"/>
    <n v="3450084"/>
    <x v="0"/>
    <s v="Devuelta"/>
    <s v="Devuelta"/>
    <m/>
    <m/>
    <n v="3450084"/>
    <n v="3450084"/>
    <s v="Se realiza devolucion de la factura, de acuerdo a la auditoria integral, el valor de las objeciones excede el 50% de el valor de la factura, una vez subsanada devolucion es sujeta de auditoria integral._x000a_1. No cuenta con autorizacion para los servicios facturados por favor validar con el area encargada para autorizacion final del evento."/>
    <s v="AUTORIZACION"/>
    <n v="3450084"/>
    <n v="0"/>
    <n v="0"/>
    <n v="0"/>
    <m/>
    <x v="1"/>
    <m/>
    <m/>
    <m/>
  </r>
  <r>
    <n v="900900754"/>
    <s v="Clinica ValleSalud San Fernando"/>
    <n v="20"/>
    <n v="13985"/>
    <n v="2013985"/>
    <s v="900900754_2013985"/>
    <d v="2022-11-02T00:00:00"/>
    <d v="2022-11-02T00:00:00"/>
    <d v="2022-11-02T00:00:00"/>
    <n v="240000"/>
    <n v="240000"/>
    <x v="0"/>
    <s v="Devuelta"/>
    <s v="Devuelta"/>
    <m/>
    <m/>
    <n v="240000"/>
    <n v="240000"/>
    <s v="NO PBS: DEVOLUCION DE FACTURA CON SOPORTES COMPLETOS: 1.EN LA FACTURA NO SE EVINDENCIA COD.TECOLOGIA REPORTADA EN       EL MIPRES 140519, CORREGIR EN LA FACTURA Y PRESENTAR NUEVAEN TE. KEVIN YALANDA                                                                                                                                                                                                                                                                                                                                                                                                                                                                                                                                          "/>
    <s v="NO PBS"/>
    <n v="240000"/>
    <n v="0"/>
    <n v="0"/>
    <n v="0"/>
    <m/>
    <x v="1"/>
    <m/>
    <m/>
    <d v="2024-04-30T00:00:00"/>
  </r>
  <r>
    <n v="900900754"/>
    <s v="Clinica ValleSalud San Fernando"/>
    <n v="20"/>
    <n v="5636"/>
    <n v="205636"/>
    <s v="900900754_205636"/>
    <d v="2021-07-01T00:00:00"/>
    <d v="2021-07-01T00:00:00"/>
    <d v="2021-08-26T00:00:00"/>
    <n v="60000"/>
    <n v="60000"/>
    <x v="0"/>
    <s v="Devuelta"/>
    <e v="#N/A"/>
    <m/>
    <m/>
    <n v="60000"/>
    <n v="60000"/>
    <s v="SE DEVUELVE FACTURA COVID SE VALIDA EN WEB SERVICE NO APTA P ARA PAGO NO ESTA REPORTADA EN LA BASE DE ANTICUERPOS.MILENA                                                                                                                                                                                                                                                                                                                                                                                                                                                                                                                                                                                                                        "/>
    <s v="COVID-19"/>
    <n v="60000"/>
    <n v="0"/>
    <n v="0"/>
    <n v="0"/>
    <m/>
    <x v="1"/>
    <m/>
    <m/>
    <d v="2024-04-30T00:00:00"/>
  </r>
  <r>
    <n v="900900754"/>
    <s v="Clinica ValleSalud San Fernando"/>
    <n v="20"/>
    <n v="21624"/>
    <n v="2021624"/>
    <s v="900900754_2021624"/>
    <d v="2023-11-01T00:00:00"/>
    <d v="2023-11-01T00:00:00"/>
    <d v="2023-11-01T07:00:00"/>
    <n v="48507139"/>
    <n v="48507139"/>
    <x v="0"/>
    <s v="Devuelta"/>
    <s v="Devuelta"/>
    <m/>
    <m/>
    <n v="0"/>
    <n v="48507139"/>
    <s v="Se realiza devolucion de la factura, al validar informacion se evidencian las siguientes inconsistencias:_x000a_1. No cuenta con autorizacion para los servicios facturados, por favor validar con el area encargada para continuar con el tramite de la factura._x000a_2. Por favor tener en cuenta la circular emitida por la EPS COMFENALCO DE LA GENTE, donde indica los lineamientos para la radicacion de las cuentas soat segun normatividad vigente año 2023_x000a_FACTURA SUJETA A AUDITORIA DE PERTINENCIA Y ADMINISTRATIVA"/>
    <m/>
    <n v="0"/>
    <n v="0"/>
    <n v="0"/>
    <n v="0"/>
    <m/>
    <x v="1"/>
    <m/>
    <m/>
    <d v="2024-04-30T00:00:00"/>
  </r>
  <r>
    <n v="900900754"/>
    <s v="Clinica ValleSalud San Fernando"/>
    <n v="20"/>
    <n v="21894"/>
    <n v="2021894"/>
    <s v="900900754_2021894"/>
    <d v="2023-11-01T00:00:00"/>
    <d v="2023-11-01T00:00:00"/>
    <d v="2023-11-01T07:00:00"/>
    <n v="23824784"/>
    <n v="23824784"/>
    <x v="0"/>
    <s v="Devuelta"/>
    <s v="Devuelta"/>
    <m/>
    <m/>
    <n v="0"/>
    <n v="23824784"/>
    <s v="Se realiza devolucion de la factura, al validar informacion no se evidencia autorizacion para los servcios facturados, por favor validar con el area encargada para continuar tramite de la factura._x000a_FACTURA SUJETA A AUDITORIA PERTINENTE Y ADMINISTRATIVA"/>
    <m/>
    <n v="0"/>
    <n v="0"/>
    <n v="0"/>
    <n v="0"/>
    <m/>
    <x v="1"/>
    <m/>
    <m/>
    <d v="2024-04-30T00:00:00"/>
  </r>
  <r>
    <n v="900900754"/>
    <s v="Clinica ValleSalud San Fernando"/>
    <n v="20"/>
    <n v="3073"/>
    <n v="203073"/>
    <s v="900900754_203073"/>
    <d v="2021-02-02T00:00:00"/>
    <d v="2021-02-02T00:00:00"/>
    <d v="2021-02-02T00:00:00"/>
    <n v="348309"/>
    <n v="348309"/>
    <x v="0"/>
    <s v="Devuelta"/>
    <e v="#N/A"/>
    <m/>
    <m/>
    <n v="348309"/>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AUTORIZACION"/>
    <n v="348309"/>
    <n v="0"/>
    <n v="0"/>
    <n v="0"/>
    <m/>
    <x v="1"/>
    <m/>
    <m/>
    <d v="2024-04-30T00:00:00"/>
  </r>
  <r>
    <n v="900900754"/>
    <s v="Clinica ValleSalud San Fernando"/>
    <n v="20"/>
    <n v="5056"/>
    <n v="205056"/>
    <s v="900900754_205056"/>
    <d v="2021-07-01T00:00:00"/>
    <d v="2021-07-01T00:00:00"/>
    <d v="2021-07-17T00:00:00"/>
    <n v="8632018"/>
    <n v="8632018"/>
    <x v="0"/>
    <s v="Devuelta"/>
    <e v="#N/A"/>
    <m/>
    <m/>
    <n v="8632018"/>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PERTINENCIA MEDICA"/>
    <n v="8632018"/>
    <n v="0"/>
    <n v="0"/>
    <n v="0"/>
    <m/>
    <x v="1"/>
    <m/>
    <m/>
    <d v="2024-04-30T00:00:00"/>
  </r>
  <r>
    <n v="900900754"/>
    <s v="Clinica ValleSalud San Fernando"/>
    <n v="20"/>
    <n v="4421"/>
    <n v="204421"/>
    <s v="900900754_204421"/>
    <d v="2021-09-01T00:00:00"/>
    <d v="2021-09-01T00:00:00"/>
    <d v="2021-04-16T00:00:00"/>
    <n v="3047260"/>
    <n v="3047260"/>
    <x v="0"/>
    <s v="Devuelta"/>
    <e v="#N/A"/>
    <m/>
    <m/>
    <n v="3047260"/>
    <n v="3047260"/>
    <s v="SE DEVUELVE CUENTA MEDICA CON LO SUMINISTRAADO,PORFAVOR ANEX AR CARTA DE LA ASEGURADORA DONDE LA ASEGURADORA CERTIFIQUE OPE,SOLICITAR AUT AL CORREO CAPAUTORIZACIONES@EPSCOMFENALCOVALLE.COM.CO CAROLINA A                                                                                                                                                                                                                                                                                                                                                                                                                                                                                                                                      "/>
    <s v="AUTORIZACION"/>
    <n v="3047260"/>
    <n v="0"/>
    <n v="0"/>
    <n v="0"/>
    <m/>
    <x v="1"/>
    <m/>
    <m/>
    <d v="2024-04-30T00:00:00"/>
  </r>
  <r>
    <n v="900900754"/>
    <s v="Clinica ValleSalud San Fernando"/>
    <n v="20"/>
    <n v="16575"/>
    <n v="2016575"/>
    <s v="900900754_2016575"/>
    <d v="2023-01-10T00:00:00"/>
    <d v="2023-01-10T00:00:00"/>
    <d v="2023-01-10T00:00:00"/>
    <n v="394240"/>
    <n v="394240"/>
    <x v="0"/>
    <s v="Devuelta"/>
    <s v="Devuelta"/>
    <m/>
    <m/>
    <n v="394240"/>
    <n v="394240"/>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AUTORIZACION"/>
    <n v="394240"/>
    <n v="0"/>
    <n v="0"/>
    <n v="0"/>
    <m/>
    <x v="1"/>
    <m/>
    <m/>
    <d v="2024-04-30T00:00:00"/>
  </r>
  <r>
    <n v="900900754"/>
    <s v="Clinica ValleSalud San Fernando"/>
    <n v="20"/>
    <n v="2988"/>
    <n v="202988"/>
    <s v="900900754_202988"/>
    <d v="2021-02-02T00:00:00"/>
    <d v="2021-02-02T00:00:00"/>
    <d v="2021-02-03T00:00:00"/>
    <n v="46994449"/>
    <n v="46994449"/>
    <x v="0"/>
    <s v="Devuelta"/>
    <s v="Devuelta"/>
    <m/>
    <m/>
    <n v="46994449"/>
    <n v="46994449"/>
    <s v="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
    <s v="AUTORIZACION"/>
    <n v="46994449"/>
    <n v="0"/>
    <n v="0"/>
    <n v="0"/>
    <m/>
    <x v="1"/>
    <m/>
    <m/>
    <d v="2024-04-30T00:00:00"/>
  </r>
  <r>
    <n v="900900754"/>
    <s v="Clinica ValleSalud San Fernando"/>
    <n v="20"/>
    <n v="6643"/>
    <n v="206643"/>
    <s v="900900754_206643"/>
    <d v="2021-09-01T00:00:00"/>
    <d v="2021-09-01T00:00:00"/>
    <d v="2021-09-22T00:00:00"/>
    <n v="9805923"/>
    <n v="9805923"/>
    <x v="0"/>
    <s v="Devuelta"/>
    <e v="#N/A"/>
    <m/>
    <m/>
    <n v="9805923"/>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n v="9805923"/>
    <n v="0"/>
    <n v="0"/>
    <n v="0"/>
    <m/>
    <x v="1"/>
    <m/>
    <m/>
    <d v="2024-04-30T00:00:00"/>
  </r>
  <r>
    <n v="900900754"/>
    <s v="Clinica ValleSalud San Fernando"/>
    <n v="20"/>
    <n v="2350"/>
    <n v="202350"/>
    <s v="900900754_202350"/>
    <d v="2021-01-09T00:00:00"/>
    <d v="2021-01-09T00:00:00"/>
    <d v="2021-01-13T00:00:00"/>
    <n v="60000"/>
    <n v="60000"/>
    <x v="1"/>
    <s v="Finalizada"/>
    <e v="#N/A"/>
    <s v="ESTADO DOS"/>
    <s v="En revision"/>
    <n v="60000"/>
    <n v="0"/>
    <m/>
    <m/>
    <n v="60000"/>
    <n v="0"/>
    <n v="60000"/>
    <n v="60000"/>
    <n v="1221695949"/>
    <x v="1"/>
    <m/>
    <m/>
    <d v="2024-04-30T00:00:00"/>
  </r>
  <r>
    <n v="900900754"/>
    <s v="Clinica ValleSalud San Fernando"/>
    <n v="20"/>
    <n v="10588"/>
    <n v="2010588"/>
    <s v="900900754_2010588"/>
    <d v="2022-11-12T00:00:00"/>
    <d v="2022-11-12T00:00:00"/>
    <d v="2022-11-12T00:00:00"/>
    <n v="19467626"/>
    <n v="19467626"/>
    <x v="2"/>
    <s v="Finalizada"/>
    <e v="#N/A"/>
    <m/>
    <m/>
    <n v="19467626"/>
    <n v="0"/>
    <m/>
    <m/>
    <n v="19467626"/>
    <n v="134310"/>
    <n v="19333316"/>
    <n v="19333316"/>
    <n v="1222230528"/>
    <x v="1"/>
    <m/>
    <m/>
    <d v="2024-04-30T00:00:00"/>
  </r>
  <r>
    <n v="900900754"/>
    <s v="Clinica ValleSalud San Fernando"/>
    <n v="20"/>
    <n v="19818"/>
    <n v="2019818"/>
    <s v="900900754_2019818"/>
    <d v="2023-05-20T00:00:00"/>
    <d v="2023-05-20T00:00:00"/>
    <d v="2023-05-20T00:00:00"/>
    <n v="76890"/>
    <n v="76890"/>
    <x v="3"/>
    <s v="Finalizada"/>
    <s v="Finalizada"/>
    <m/>
    <m/>
    <n v="76890"/>
    <n v="0"/>
    <m/>
    <m/>
    <n v="76890"/>
    <n v="0"/>
    <n v="76890"/>
    <n v="76890"/>
    <n v="1222281984"/>
    <x v="1"/>
    <m/>
    <m/>
    <d v="2024-04-30T00:00:00"/>
  </r>
  <r>
    <n v="900900754"/>
    <s v="Clinica ValleSalud San Fernando"/>
    <n v="20"/>
    <n v="16777"/>
    <n v="2016777"/>
    <s v="900900754_2016777"/>
    <d v="2023-01-13T00:00:00"/>
    <d v="2023-01-13T00:00:00"/>
    <d v="2023-01-13T00:00:00"/>
    <n v="666380"/>
    <n v="666380"/>
    <x v="0"/>
    <s v="Devuelta"/>
    <e v="#N/A"/>
    <m/>
    <m/>
    <n v="666380"/>
    <n v="666380"/>
    <s v="NO PBS, SE REALIZA DEVOLUCION DE LA FACTURA, AL MOMENTO DE V LIDAR INFORMACION SE EVIDENCIA ERRROR EN EL REPORTE MIPRES POR FAVOR VALIDR NUMERO DE ENTREGA. CLAUDIA DIAZ                                                                                                                                                                                                                                                                                                                                                                                                                                                                                                                                                                        "/>
    <s v="NO PBS"/>
    <n v="666380"/>
    <n v="0"/>
    <n v="0"/>
    <n v="0"/>
    <m/>
    <x v="1"/>
    <m/>
    <m/>
    <d v="2024-04-30T00:00:00"/>
  </r>
  <r>
    <n v="900900754"/>
    <s v="Clinica ValleSalud San Fernando"/>
    <n v="20"/>
    <n v="12371"/>
    <n v="2012371"/>
    <s v="900900754_2012371"/>
    <d v="2022-08-16T00:00:00"/>
    <d v="2022-08-16T00:00:00"/>
    <d v="2022-08-16T00:00:00"/>
    <n v="28806473"/>
    <n v="28806473"/>
    <x v="0"/>
    <s v="Devuelta"/>
    <e v="#N/A"/>
    <m/>
    <m/>
    <n v="28806473"/>
    <n v="28806473"/>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n v="28806473"/>
    <n v="0"/>
    <n v="0"/>
    <n v="0"/>
    <m/>
    <x v="1"/>
    <m/>
    <m/>
    <d v="2024-04-30T00:00:00"/>
  </r>
  <r>
    <n v="900900754"/>
    <s v="Clinica ValleSalud San Fernando"/>
    <n v="20"/>
    <n v="11922"/>
    <n v="2011922"/>
    <s v="900900754_2011922"/>
    <d v="2022-07-11T00:00:00"/>
    <d v="2022-07-11T00:00:00"/>
    <d v="2022-07-11T00:00:00"/>
    <n v="6430329"/>
    <n v="6430329"/>
    <x v="0"/>
    <s v="Devuelta"/>
    <e v="#N/A"/>
    <m/>
    <m/>
    <n v="6430329"/>
    <n v="6430329"/>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AUTORIZACION"/>
    <n v="6430329"/>
    <n v="0"/>
    <n v="0"/>
    <n v="0"/>
    <m/>
    <x v="1"/>
    <m/>
    <m/>
    <d v="2024-04-30T00:00:00"/>
  </r>
  <r>
    <n v="900900754"/>
    <s v="Clinica ValleSalud San Fernando"/>
    <n v="20"/>
    <n v="10623"/>
    <n v="2010623"/>
    <s v="900900754_2010623"/>
    <d v="2022-11-12T00:00:00"/>
    <d v="2022-11-12T00:00:00"/>
    <d v="2022-11-12T00:00:00"/>
    <n v="46970346"/>
    <n v="46970346"/>
    <x v="0"/>
    <s v="Devuelta"/>
    <e v="#N/A"/>
    <m/>
    <m/>
    <n v="46970346"/>
    <n v="46970346"/>
    <s v="MIGRACION: SOAT_DEVOLUCION DE FACTURA CON SOPORTES COMPLETOS: 1.NO SEEVIDENCIA AUTORIZACION PARA LOS SERVICIOS FACTURAD 2.PRESENTAR CARTA DE AGOTAMIENTO DE POLIZA SOAT KEVIN YALANDA"/>
    <s v="AUTORIZACION"/>
    <n v="46970346"/>
    <n v="0"/>
    <n v="0"/>
    <n v="0"/>
    <m/>
    <x v="1"/>
    <m/>
    <m/>
    <d v="2024-04-30T00:00:00"/>
  </r>
  <r>
    <n v="900900754"/>
    <s v="Clinica ValleSalud San Fernando"/>
    <n v="20"/>
    <n v="10540"/>
    <n v="2010540"/>
    <s v="900900754_2010540"/>
    <d v="2022-04-16T00:00:00"/>
    <d v="2022-04-16T00:00:00"/>
    <d v="2022-04-16T00:00:00"/>
    <n v="36599294"/>
    <n v="36599294"/>
    <x v="0"/>
    <s v="Devuelta"/>
    <e v="#N/A"/>
    <m/>
    <m/>
    <n v="36599294"/>
    <n v="36599294"/>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AUTORIZACION"/>
    <n v="36599294"/>
    <n v="0"/>
    <n v="0"/>
    <n v="0"/>
    <m/>
    <x v="1"/>
    <m/>
    <m/>
    <d v="2024-04-30T00:00:00"/>
  </r>
  <r>
    <n v="900900754"/>
    <s v="Clinica ValleSalud San Fernando"/>
    <n v="20"/>
    <n v="13559"/>
    <n v="2013559"/>
    <s v="900900754_2013559"/>
    <d v="2022-11-02T00:00:00"/>
    <d v="2022-11-02T00:00:00"/>
    <d v="2022-11-02T00:00:00"/>
    <n v="60000"/>
    <n v="60000"/>
    <x v="0"/>
    <s v="Devuelta"/>
    <s v="Devuelta"/>
    <s v="DEVOLUCION"/>
    <m/>
    <n v="60000"/>
    <n v="60000"/>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AUTORIZACION"/>
    <n v="60000"/>
    <n v="0"/>
    <n v="0"/>
    <n v="0"/>
    <m/>
    <x v="1"/>
    <m/>
    <m/>
    <d v="2024-04-30T00:00:00"/>
  </r>
  <r>
    <n v="900900754"/>
    <s v="Clinica ValleSalud San Fernando"/>
    <n v="20"/>
    <n v="16679"/>
    <n v="2016679"/>
    <s v="900900754_2016679"/>
    <d v="2023-01-10T00:00:00"/>
    <d v="2023-01-10T00:00:00"/>
    <d v="2023-01-10T00:00:00"/>
    <n v="210000"/>
    <n v="210000"/>
    <x v="0"/>
    <s v="Devuelta"/>
    <e v="#N/A"/>
    <m/>
    <m/>
    <n v="210000"/>
    <n v="210000"/>
    <s v="MIGRACION: NO PBS, SE REALIZA DEVOLUCION DE LA FACTURA, AL MOMENTO DE VLIDAR LA INFORMACION NO SE EVIDENCIA QUE FACTURAN: 140109 GL UCERNA 1.5 XLITRO CANT 3, NO SE EVIDENCIA SOPORTE DE ADMINIS TRACION, POR FAVOR VALIDAR Y ADJUNTAR SOPORTES COMPLETOS. CLAUDIA MARCELA DIAZ PEREZ"/>
    <s v="NO PBS"/>
    <n v="210000"/>
    <n v="0"/>
    <n v="0"/>
    <n v="0"/>
    <m/>
    <x v="1"/>
    <m/>
    <m/>
    <d v="2024-04-30T00:00:00"/>
  </r>
  <r>
    <n v="900900754"/>
    <s v="Clinica ValleSalud San Fernando"/>
    <n v="20"/>
    <n v="16727"/>
    <n v="2016727"/>
    <s v="900900754_2016727"/>
    <d v="2023-01-10T00:00:00"/>
    <d v="2023-01-10T00:00:00"/>
    <d v="2023-01-10T00:00:00"/>
    <n v="2761112"/>
    <n v="2761112"/>
    <x v="0"/>
    <s v="Devuelta"/>
    <e v="#N/A"/>
    <m/>
    <m/>
    <n v="2761112"/>
    <n v="2761112"/>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n v="2761112"/>
    <n v="0"/>
    <n v="0"/>
    <n v="0"/>
    <m/>
    <x v="1"/>
    <m/>
    <m/>
    <d v="2024-04-30T00:00:00"/>
  </r>
  <r>
    <n v="900900754"/>
    <s v="Clinica ValleSalud San Fernando"/>
    <n v="20"/>
    <n v="11204"/>
    <n v="2011204"/>
    <s v="900900754_2011204"/>
    <d v="2022-07-05T00:00:00"/>
    <d v="2022-07-05T00:00:00"/>
    <d v="2022-07-05T00:00:00"/>
    <n v="20619075"/>
    <n v="20619075"/>
    <x v="0"/>
    <s v="Devuelta"/>
    <e v="#N/A"/>
    <m/>
    <m/>
    <n v="20619075"/>
    <n v="20619075"/>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PERTINENCIA MEDICA"/>
    <n v="20619075"/>
    <n v="0"/>
    <n v="0"/>
    <n v="0"/>
    <m/>
    <x v="1"/>
    <m/>
    <m/>
    <d v="2024-04-30T00:00:00"/>
  </r>
  <r>
    <n v="900900754"/>
    <s v="Clinica ValleSalud San Fernando"/>
    <n v="20"/>
    <n v="10640"/>
    <n v="2010640"/>
    <s v="900900754_2010640"/>
    <d v="2022-11-12T00:00:00"/>
    <d v="2022-11-12T00:00:00"/>
    <d v="2022-11-12T00:00:00"/>
    <n v="29175838"/>
    <n v="29175838"/>
    <x v="0"/>
    <s v="Devuelta"/>
    <e v="#N/A"/>
    <m/>
    <m/>
    <n v="29175838"/>
    <n v="29175838"/>
    <s v="SOAT_DEVOLUCION DE FACTURA CON SOPORTES COMPLETOS: 1.NO SE EVIDENCIA AUTORIZACION PARA LOS SERVICIOS FACTURAD           2.PRESENTAR CARTA DE AGOTAMIENTO DE POLIZA SOAT KEVIN YALANDA                                                                                                                                                                                                                                                                                                                                                                                                                                                                                                                                                           "/>
    <s v="SOAT"/>
    <n v="29175838"/>
    <n v="0"/>
    <n v="0"/>
    <n v="0"/>
    <m/>
    <x v="1"/>
    <m/>
    <m/>
    <d v="2024-04-30T00:00:00"/>
  </r>
  <r>
    <n v="900900754"/>
    <s v="Clinica ValleSalud San Fernando"/>
    <n v="20"/>
    <n v="16969"/>
    <n v="2016969"/>
    <s v="900900754_2016969"/>
    <d v="2023-02-22T00:00:00"/>
    <d v="2023-02-22T00:00:00"/>
    <d v="2023-02-22T00:00:00"/>
    <n v="51260"/>
    <n v="51260"/>
    <x v="0"/>
    <s v="Devuelta"/>
    <e v="#N/A"/>
    <m/>
    <m/>
    <n v="51260"/>
    <n v="51260"/>
    <s v="NO PBS SE REALIZA DEVOLUCION DE LA FACTURA AL MOMENTO DE V LIDAR INFORMACION NO SE EVIDENCIA REPORTE DE LA TECNOLOGIA O PBS EN LA WEB SERVICE (MIPRES 2.0) POR FAVOR VALIDAR INFOR MACION. CLAUDIA DIAZ                                                                                                                                                                                                                                                                                                                                                                                                                                                                                                                                                                                                   "/>
    <s v="NO PBS"/>
    <n v="51260"/>
    <n v="0"/>
    <n v="0"/>
    <n v="0"/>
    <m/>
    <x v="1"/>
    <m/>
    <m/>
    <d v="2024-04-30T00:00:00"/>
  </r>
  <r>
    <n v="900900754"/>
    <s v="Clinica ValleSalud San Fernando"/>
    <n v="20"/>
    <n v="11752"/>
    <n v="2011752"/>
    <s v="900900754_2011752"/>
    <d v="2022-07-11T00:00:00"/>
    <d v="2022-07-11T00:00:00"/>
    <d v="2022-07-11T00:00:00"/>
    <n v="13574733"/>
    <n v="13574733"/>
    <x v="0"/>
    <s v="Devuelta"/>
    <e v="#N/A"/>
    <m/>
    <m/>
    <n v="13574733"/>
    <n v="13574733"/>
    <s v="SOAT:DEVOLUCION DE FACTURA CON SOPORTES COMPLETOS: 1.NO SE E VINDEICA AUTORIZACION DE EGRESO SOLICITADA A LA CAP        autorizacionescap@epscomfenalcovalle.com.co 2.NO SE EVINDECI A CARTA DE AGOTAMIENTO EMITIDA POR LA POLIZA SOAT. KEVIN Y                                                                                                                                                                                                                                                                                                                                                                                                                                                                                                 "/>
    <s v="AUTORIZACION"/>
    <n v="13574733"/>
    <n v="0"/>
    <n v="0"/>
    <n v="0"/>
    <m/>
    <x v="1"/>
    <m/>
    <m/>
    <d v="2024-04-30T00:00:00"/>
  </r>
  <r>
    <n v="900900754"/>
    <s v="Clinica ValleSalud San Fernando"/>
    <n v="20"/>
    <n v="16987"/>
    <n v="2016987"/>
    <s v="900900754_2016987"/>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RMACION. CLAUDIA DIAZ                                                                                                                                                                                                                                                                                                                                                                                                                                                                                                                                                                                                  "/>
    <s v="NO PBS"/>
    <n v="160000"/>
    <n v="0"/>
    <n v="0"/>
    <n v="0"/>
    <m/>
    <x v="1"/>
    <m/>
    <m/>
    <d v="2024-04-30T00:00:00"/>
  </r>
  <r>
    <n v="900900754"/>
    <s v="Clinica ValleSalud San Fernando"/>
    <n v="20"/>
    <n v="12871"/>
    <n v="2012871"/>
    <s v="900900754_2012871"/>
    <d v="2022-09-13T00:00:00"/>
    <d v="2022-09-13T00:00:00"/>
    <d v="2022-09-13T00:00:00"/>
    <n v="112183852"/>
    <n v="112183852"/>
    <x v="0"/>
    <s v="Devuelta"/>
    <e v="#N/A"/>
    <m/>
    <m/>
    <n v="112183852"/>
    <n v="112183852"/>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n v="112183852"/>
    <n v="0"/>
    <n v="0"/>
    <n v="0"/>
    <m/>
    <x v="1"/>
    <m/>
    <m/>
    <d v="2024-04-30T00:00:00"/>
  </r>
  <r>
    <n v="900900754"/>
    <s v="Clinica ValleSalud San Fernando"/>
    <n v="20"/>
    <n v="12441"/>
    <n v="2012441"/>
    <s v="900900754_2012441"/>
    <d v="2022-11-12T00:00:00"/>
    <d v="2022-11-12T00:00:00"/>
    <d v="2022-11-12T00:00:00"/>
    <n v="26588496"/>
    <n v="26588496"/>
    <x v="0"/>
    <s v="Devuelta"/>
    <e v="#N/A"/>
    <m/>
    <m/>
    <n v="26588496"/>
    <n v="26588496"/>
    <s v="SOAT_DEVOLUCION DE FACTURA CON SOPORTES COMPLETOS: 1.NO SE EVIDENCIA AUTORIZACION PARA LOS SERVICIOS FACTURAD           2.PRESENTAR CARTA DE AGOTAMIENTO DE POLIZA SOAT KEVIN YALANDA                                                                                                                                                                                                                                                                                                                                                                                                                                                                                                                                                           "/>
    <s v="SOAT"/>
    <n v="26588496"/>
    <n v="0"/>
    <n v="0"/>
    <n v="0"/>
    <m/>
    <x v="1"/>
    <m/>
    <m/>
    <d v="2024-04-30T00:00:00"/>
  </r>
  <r>
    <n v="900900754"/>
    <s v="Clinica ValleSalud San Fernando"/>
    <n v="20"/>
    <n v="19874"/>
    <n v="2019874"/>
    <s v="900900754_2019874"/>
    <d v="2023-05-20T00:00:00"/>
    <d v="2023-05-20T00:00:00"/>
    <d v="2023-05-20T00:00:00"/>
    <n v="18987352"/>
    <n v="18987352"/>
    <x v="0"/>
    <s v="Devuelta"/>
    <s v="Devuelta"/>
    <m/>
    <m/>
    <n v="18987352"/>
    <n v="18987352"/>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n v="18987352"/>
    <n v="0"/>
    <n v="0"/>
    <n v="0"/>
    <m/>
    <x v="1"/>
    <m/>
    <m/>
    <d v="2024-04-30T00:00:00"/>
  </r>
  <r>
    <n v="900900754"/>
    <s v="Clinica ValleSalud San Fernando"/>
    <n v="20"/>
    <n v="12957"/>
    <n v="2012957"/>
    <s v="900900754_2012957"/>
    <d v="2022-10-03T00:00:00"/>
    <d v="2022-10-03T00:00:00"/>
    <d v="2022-10-03T00:00:00"/>
    <n v="54434685"/>
    <n v="54434685"/>
    <x v="0"/>
    <s v="Devuelta"/>
    <e v="#N/A"/>
    <m/>
    <m/>
    <n v="54434685"/>
    <n v="54434685"/>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n v="54434685"/>
    <n v="0"/>
    <n v="0"/>
    <n v="0"/>
    <m/>
    <x v="1"/>
    <m/>
    <m/>
    <d v="2024-04-30T00:00:00"/>
  </r>
  <r>
    <n v="900900754"/>
    <s v="Clinica ValleSalud San Fernando"/>
    <n v="20"/>
    <n v="9552"/>
    <n v="209552"/>
    <s v="900900754_209552"/>
    <d v="2022-02-08T00:00:00"/>
    <d v="2022-02-08T00:00:00"/>
    <d v="2022-02-08T00:00:00"/>
    <n v="7972192"/>
    <n v="7972192"/>
    <x v="0"/>
    <s v="Devuelta"/>
    <e v="#N/A"/>
    <m/>
    <m/>
    <n v="7972192"/>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PERTINENCIA MEDICA"/>
    <n v="7972192"/>
    <n v="0"/>
    <n v="0"/>
    <n v="0"/>
    <m/>
    <x v="1"/>
    <m/>
    <m/>
    <d v="2024-04-30T00:00:00"/>
  </r>
  <r>
    <n v="900900754"/>
    <s v="Clinica ValleSalud San Fernando"/>
    <n v="20"/>
    <n v="14701"/>
    <n v="2014701"/>
    <s v="900900754_2014701"/>
    <d v="2022-12-16T00:00:00"/>
    <d v="2022-12-16T00:00:00"/>
    <d v="2022-12-16T00:00:00"/>
    <n v="10003144"/>
    <n v="10003144"/>
    <x v="0"/>
    <s v="Devuelta"/>
    <e v="#N/A"/>
    <m/>
    <m/>
    <n v="10003144"/>
    <n v="10003144"/>
    <s v="AUT SE DEVUELVE FACTURA NO HAY AUTORIZAICON PARA EL SERVICIO  FACTURADO GESTIONAR CON EL AREA ENCARGADA.CLAUDIA                                                                                                                                                                                                                                                                                                                                                                                                                                                                                                                                                                                                                                 "/>
    <s v="AUTORIZACION"/>
    <n v="10003144"/>
    <n v="0"/>
    <n v="0"/>
    <n v="0"/>
    <m/>
    <x v="1"/>
    <m/>
    <m/>
    <d v="2024-04-30T00:00:00"/>
  </r>
  <r>
    <n v="900900754"/>
    <s v="Clinica ValleSalud San Fernando"/>
    <n v="20"/>
    <n v="9548"/>
    <n v="209548"/>
    <s v="900900754_209548"/>
    <d v="2022-02-03T00:00:00"/>
    <d v="2022-02-03T00:00:00"/>
    <d v="2022-02-03T00:00:00"/>
    <n v="705351"/>
    <n v="705351"/>
    <x v="0"/>
    <s v="Devuelta"/>
    <e v="#N/A"/>
    <m/>
    <m/>
    <n v="705351"/>
    <n v="705351"/>
    <s v="SE DEVUELVE FACTURA DEBEN DE GESTIONAR LA AUTORIZACION PARA EL SERVICIO SE VALIDA Y NO TIENE GENERACION DE LA AUT DE 15 DIGITOS PARA PODER DAR TRAMITE DE PAGO . GESTIONAR CON EL AR EA ENCARGADA. MILENA                                                                                                                                                                                                                                                                                                                                                                                                                                                                                                                                       "/>
    <s v="AUTORIZACION"/>
    <n v="705351"/>
    <n v="0"/>
    <n v="0"/>
    <n v="0"/>
    <m/>
    <x v="1"/>
    <m/>
    <m/>
    <d v="2024-04-30T00:00:00"/>
  </r>
  <r>
    <n v="900900754"/>
    <s v="Clinica ValleSalud San Fernando"/>
    <n v="20"/>
    <n v="16990"/>
    <n v="2016990"/>
    <s v="900900754_2016990"/>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MACION. CLAUDIA DIAZ                                                                                                                                                                                                                                                                                                                                                                                                                                                                                                                                                                                                   "/>
    <s v="NO PBS"/>
    <n v="160000"/>
    <n v="0"/>
    <n v="0"/>
    <n v="0"/>
    <m/>
    <x v="1"/>
    <m/>
    <m/>
    <d v="2024-04-30T00:00:00"/>
  </r>
  <r>
    <n v="900900754"/>
    <s v="Clinica ValleSalud San Fernando"/>
    <n v="20"/>
    <n v="12377"/>
    <n v="2012377"/>
    <s v="900900754_2012377"/>
    <d v="2022-08-16T00:00:00"/>
    <d v="2022-08-16T00:00:00"/>
    <d v="2022-08-16T00:00:00"/>
    <n v="15758565"/>
    <n v="15758565"/>
    <x v="0"/>
    <s v="Devuelta"/>
    <e v="#N/A"/>
    <m/>
    <m/>
    <n v="15758565"/>
    <n v="15758565"/>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n v="15758565"/>
    <n v="0"/>
    <n v="0"/>
    <n v="0"/>
    <m/>
    <x v="1"/>
    <m/>
    <m/>
    <d v="2024-04-30T00:00:00"/>
  </r>
  <r>
    <n v="900900754"/>
    <s v="Clinica ValleSalud San Fernando"/>
    <n v="20"/>
    <n v="16792"/>
    <n v="2016792"/>
    <s v="900900754_2016792"/>
    <d v="2023-01-13T00:00:00"/>
    <d v="2023-01-13T00:00:00"/>
    <d v="2023-01-13T00:00:00"/>
    <n v="350000"/>
    <n v="350000"/>
    <x v="0"/>
    <s v="Devuelta"/>
    <e v="#N/A"/>
    <m/>
    <m/>
    <n v="350000"/>
    <n v="350000"/>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n v="350000"/>
    <n v="0"/>
    <n v="0"/>
    <n v="0"/>
    <m/>
    <x v="1"/>
    <m/>
    <m/>
    <d v="2024-04-30T00:00:00"/>
  </r>
  <r>
    <n v="900900754"/>
    <s v="Clinica ValleSalud San Fernando"/>
    <n v="20"/>
    <n v="15683"/>
    <n v="2015683"/>
    <s v="900900754_2015683"/>
    <d v="2022-12-16T00:00:00"/>
    <d v="2022-12-16T00:00:00"/>
    <d v="2022-12-16T00:00:00"/>
    <n v="3134530"/>
    <n v="3134530"/>
    <x v="0"/>
    <s v="Devuelta"/>
    <e v="#N/A"/>
    <m/>
    <m/>
    <n v="3134530"/>
    <n v="3134530"/>
    <s v="AUT SE DEVUELVE FACTURA NO HAY AUTORIZACION PARA LOS SERVICI OS FACTURADOS GESTIONAR CON EL AREA ENCARGADA CLAUDIA                                                                                                                                                                                                                                                                                                                                                                                                                                                                                                                                                                                                                              "/>
    <s v="AUTORIZACION"/>
    <n v="3134530"/>
    <n v="0"/>
    <n v="0"/>
    <n v="0"/>
    <m/>
    <x v="1"/>
    <m/>
    <m/>
    <d v="2024-04-30T00:00:00"/>
  </r>
  <r>
    <n v="900900754"/>
    <s v="Clinica ValleSalud San Fernando"/>
    <n v="20"/>
    <n v="23708"/>
    <n v="2023708"/>
    <s v="900900754_2023708"/>
    <d v="2023-11-01T00:00:00"/>
    <d v="2023-11-01T00:00:00"/>
    <d v="2023-11-01T07:00:00"/>
    <n v="5762368"/>
    <n v="5762368"/>
    <x v="3"/>
    <s v="Finalizada"/>
    <s v="Finalizada"/>
    <m/>
    <m/>
    <n v="5762368"/>
    <n v="0"/>
    <m/>
    <m/>
    <n v="5762368"/>
    <n v="0"/>
    <n v="5647121"/>
    <n v="0"/>
    <m/>
    <x v="1"/>
    <m/>
    <m/>
    <d v="2024-04-30T00:00:00"/>
  </r>
  <r>
    <n v="900900754"/>
    <s v="Clinica ValleSalud San Fernando"/>
    <n v="20"/>
    <n v="17379"/>
    <n v="2017379"/>
    <s v="900900754_2017379"/>
    <d v="2023-04-20T00:00:00"/>
    <d v="2023-04-20T00:00:00"/>
    <d v="2023-04-20T00:00:00"/>
    <n v="210000"/>
    <n v="210000"/>
    <x v="3"/>
    <s v="Finalizada"/>
    <s v="Finalizada"/>
    <m/>
    <m/>
    <n v="210000"/>
    <n v="0"/>
    <m/>
    <m/>
    <n v="210000"/>
    <n v="0"/>
    <n v="210000"/>
    <n v="210000"/>
    <n v="1222281467"/>
    <x v="1"/>
    <m/>
    <m/>
    <d v="2024-04-30T00:00:00"/>
  </r>
  <r>
    <n v="900900754"/>
    <s v="Clinica ValleSalud San Fernando"/>
    <n v="20"/>
    <n v="5632"/>
    <n v="205632"/>
    <s v="900900754_205632"/>
    <d v="2021-07-01T00:00:00"/>
    <d v="2021-07-01T00:00:00"/>
    <d v="2021-08-26T00:00:00"/>
    <n v="60000"/>
    <n v="60000"/>
    <x v="0"/>
    <s v="Devuelta"/>
    <e v="#N/A"/>
    <m/>
    <m/>
    <n v="60000"/>
    <n v="60000"/>
    <s v="SE DEVUELVE FACTURA COVID SE VALIDA EN LA WEB SERRVICE NO AP TA PARA PAGO NO ESTA REPORTADA EN LA BASE DE ANTICUERPOS.MIENA                                                                                                                                                                                                                                                                                                                                                                                                                                                                                                                                                                                                                     "/>
    <s v="COVID-19"/>
    <n v="60000"/>
    <n v="0"/>
    <n v="0"/>
    <n v="0"/>
    <m/>
    <x v="1"/>
    <m/>
    <m/>
    <d v="2024-04-30T00:00:00"/>
  </r>
  <r>
    <n v="900900754"/>
    <s v="Clinica ValleSalud San Fernando"/>
    <n v="20"/>
    <n v="6650"/>
    <n v="206650"/>
    <s v="900900754_206650"/>
    <d v="2021-09-01T00:00:00"/>
    <d v="2021-09-01T00:00:00"/>
    <d v="2021-09-21T00:00:00"/>
    <n v="18867"/>
    <n v="18867"/>
    <x v="0"/>
    <s v="Devuelta"/>
    <e v="#N/A"/>
    <m/>
    <m/>
    <n v="18867"/>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AUTORIZACION"/>
    <n v="18867"/>
    <n v="0"/>
    <n v="0"/>
    <n v="0"/>
    <m/>
    <x v="1"/>
    <m/>
    <m/>
    <d v="2024-04-30T00:00:00"/>
  </r>
  <r>
    <n v="900900754"/>
    <s v="Clinica ValleSalud San Fernando"/>
    <n v="20"/>
    <n v="3697"/>
    <n v="203697"/>
    <s v="900900754_203697"/>
    <d v="2021-03-19T00:00:00"/>
    <d v="2021-03-19T00:00:00"/>
    <e v="#N/A"/>
    <n v="2827360"/>
    <n v="2827360"/>
    <x v="4"/>
    <e v="#N/A"/>
    <e v="#N/A"/>
    <m/>
    <m/>
    <n v="0"/>
    <n v="0"/>
    <m/>
    <m/>
    <n v="0"/>
    <n v="0"/>
    <n v="0"/>
    <n v="0"/>
    <m/>
    <x v="1"/>
    <m/>
    <m/>
    <d v="2024-04-30T00:00:00"/>
  </r>
  <r>
    <n v="900900754"/>
    <s v="Clinica ValleSalud San Fernando"/>
    <n v="20"/>
    <n v="2990"/>
    <n v="202990"/>
    <s v="900900754_202990"/>
    <d v="2021-02-02T00:00:00"/>
    <d v="2021-02-02T00:00:00"/>
    <d v="2021-02-03T00:00:00"/>
    <n v="60000"/>
    <n v="60000"/>
    <x v="1"/>
    <s v="Finalizada"/>
    <e v="#N/A"/>
    <s v="ESTADO DOS"/>
    <s v="En revision"/>
    <n v="60000"/>
    <n v="0"/>
    <m/>
    <m/>
    <n v="60000"/>
    <n v="0"/>
    <n v="60000"/>
    <n v="60000"/>
    <n v="1221698071"/>
    <x v="1"/>
    <m/>
    <m/>
    <d v="2024-04-30T00:00:00"/>
  </r>
  <r>
    <n v="900900754"/>
    <s v="Clinica ValleSalud San Fernando"/>
    <n v="20"/>
    <n v="7322"/>
    <n v="207322"/>
    <s v="900900754_207322"/>
    <d v="2021-09-14T00:00:00"/>
    <d v="2021-09-14T00:00:00"/>
    <e v="#N/A"/>
    <n v="47108468"/>
    <n v="47108468"/>
    <x v="4"/>
    <e v="#N/A"/>
    <e v="#N/A"/>
    <m/>
    <m/>
    <n v="0"/>
    <n v="0"/>
    <m/>
    <m/>
    <n v="0"/>
    <n v="0"/>
    <n v="0"/>
    <n v="0"/>
    <m/>
    <x v="1"/>
    <m/>
    <m/>
    <d v="2024-04-30T00:00:00"/>
  </r>
  <r>
    <n v="900900754"/>
    <s v="Clinica ValleSalud San Fernando"/>
    <n v="20"/>
    <n v="14141"/>
    <n v="2014141"/>
    <s v="900900754_2014141"/>
    <d v="2022-12-16T00:00:00"/>
    <d v="2022-12-16T00:00:00"/>
    <d v="2022-12-16T00:00:00"/>
    <n v="325000"/>
    <n v="325000"/>
    <x v="3"/>
    <s v="Finalizada"/>
    <e v="#N/A"/>
    <m/>
    <m/>
    <n v="325000"/>
    <n v="0"/>
    <m/>
    <m/>
    <n v="325000"/>
    <n v="0"/>
    <n v="325000"/>
    <n v="325000"/>
    <n v="1222230612"/>
    <x v="1"/>
    <m/>
    <m/>
    <d v="2024-04-30T00:00:00"/>
  </r>
  <r>
    <n v="900900754"/>
    <s v="Clinica ValleSalud San Fernando"/>
    <n v="1"/>
    <n v="11587"/>
    <n v="111587"/>
    <s v="900900754_111587"/>
    <d v="2019-05-14T00:00:00"/>
    <d v="2019-05-14T00:00:00"/>
    <d v="2019-08-01T00:00:00"/>
    <n v="9179460"/>
    <n v="9179460"/>
    <x v="5"/>
    <s v="Finalizada"/>
    <e v="#N/A"/>
    <m/>
    <m/>
    <n v="9179460"/>
    <n v="0"/>
    <m/>
    <m/>
    <n v="9179460"/>
    <n v="2753838"/>
    <n v="6425622"/>
    <n v="0"/>
    <m/>
    <x v="2"/>
    <n v="2201530390"/>
    <s v="26.07.2024"/>
    <d v="2024-04-30T00:00:00"/>
  </r>
  <r>
    <n v="900900754"/>
    <s v="Clinica ValleSalud San Fernando"/>
    <n v="20"/>
    <n v="6611"/>
    <n v="206611"/>
    <s v="900900754_206611"/>
    <d v="2021-09-01T00:00:00"/>
    <d v="2021-09-01T00:00:00"/>
    <d v="2021-09-21T00:00:00"/>
    <n v="60000"/>
    <n v="60000"/>
    <x v="0"/>
    <s v="Devuelta"/>
    <e v="#N/A"/>
    <m/>
    <m/>
    <n v="60000"/>
    <n v="60000"/>
    <s v="SE DEVUELVE FACTURA COVID SE VALIDA Y NO SALE APTA PARA PAGO NO ESTA REPORTADA EN LA BASE SISMUESTRA ANTICUERPO MILENA                                                                                                                                                                                                                                                                                                                                                                                                                                                                                                                                                                                                                          "/>
    <s v="COVID-19"/>
    <n v="60000"/>
    <n v="0"/>
    <n v="0"/>
    <n v="0"/>
    <m/>
    <x v="1"/>
    <m/>
    <m/>
    <d v="2024-04-30T00:00:00"/>
  </r>
  <r>
    <n v="900900754"/>
    <s v="Clinica ValleSalud San Fernando"/>
    <n v="1"/>
    <n v="12460"/>
    <n v="112460"/>
    <s v="900900754_112460"/>
    <d v="2019-08-16T00:00:00"/>
    <d v="2019-08-16T00:00:00"/>
    <d v="2019-08-16T00:00:00"/>
    <n v="12922829"/>
    <n v="12922829"/>
    <x v="5"/>
    <s v="Finalizada"/>
    <e v="#N/A"/>
    <m/>
    <m/>
    <n v="12922829"/>
    <n v="0"/>
    <m/>
    <m/>
    <n v="12922829"/>
    <n v="3876849"/>
    <n v="9045980"/>
    <n v="0"/>
    <m/>
    <x v="3"/>
    <n v="2201530390"/>
    <s v="26.07.2024"/>
    <d v="2024-04-30T00:00:00"/>
  </r>
  <r>
    <n v="900900754"/>
    <s v="Clinica ValleSalud San Fernando"/>
    <n v="20"/>
    <n v="7282"/>
    <n v="207282"/>
    <s v="900900754_207282"/>
    <d v="2021-09-14T00:00:00"/>
    <d v="2021-09-14T00:00:00"/>
    <d v="2021-09-20T00:00:00"/>
    <n v="6468817"/>
    <n v="6468817"/>
    <x v="0"/>
    <s v="Devuelta"/>
    <e v="#N/A"/>
    <m/>
    <m/>
    <n v="6468817"/>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AUTORIZACION"/>
    <n v="6468817"/>
    <n v="0"/>
    <n v="0"/>
    <n v="0"/>
    <m/>
    <x v="1"/>
    <m/>
    <m/>
    <d v="2024-04-30T00:00:00"/>
  </r>
  <r>
    <n v="900900754"/>
    <s v="Clinica ValleSalud San Fernando"/>
    <n v="20"/>
    <n v="6183"/>
    <n v="206183"/>
    <s v="900900754_206183"/>
    <d v="2021-09-01T00:00:00"/>
    <d v="2021-09-01T00:00:00"/>
    <d v="2021-09-22T00:00:00"/>
    <n v="27420"/>
    <n v="27420"/>
    <x v="0"/>
    <s v="Devuelta"/>
    <e v="#N/A"/>
    <m/>
    <m/>
    <n v="27420"/>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n v="27420"/>
    <n v="0"/>
    <n v="0"/>
    <n v="0"/>
    <m/>
    <x v="1"/>
    <m/>
    <m/>
    <d v="2024-04-30T00:00:00"/>
  </r>
  <r>
    <n v="900900754"/>
    <s v="Clinica ValleSalud San Fernando"/>
    <n v="1"/>
    <n v="621"/>
    <n v="1621"/>
    <s v="900900754_1621"/>
    <d v="2018-01-12T00:00:00"/>
    <d v="2018-01-12T00:00:00"/>
    <e v="#N/A"/>
    <n v="11580627"/>
    <n v="11580627"/>
    <x v="4"/>
    <e v="#N/A"/>
    <e v="#N/A"/>
    <m/>
    <m/>
    <n v="0"/>
    <n v="0"/>
    <m/>
    <m/>
    <n v="0"/>
    <n v="0"/>
    <n v="0"/>
    <n v="0"/>
    <m/>
    <x v="1"/>
    <m/>
    <m/>
    <d v="2024-04-30T00:00:00"/>
  </r>
  <r>
    <n v="900900754"/>
    <s v="Clinica ValleSalud San Fernando"/>
    <n v="1"/>
    <n v="3633"/>
    <n v="13633"/>
    <s v="900900754_13633"/>
    <d v="2018-04-02T00:00:00"/>
    <d v="2018-04-02T00:00:00"/>
    <e v="#N/A"/>
    <n v="5487835"/>
    <n v="5487835"/>
    <x v="4"/>
    <e v="#N/A"/>
    <e v="#N/A"/>
    <m/>
    <m/>
    <n v="0"/>
    <n v="0"/>
    <m/>
    <m/>
    <n v="0"/>
    <n v="0"/>
    <n v="0"/>
    <n v="0"/>
    <m/>
    <x v="1"/>
    <m/>
    <m/>
    <d v="2024-04-30T00:00:00"/>
  </r>
  <r>
    <n v="900900754"/>
    <s v="Clinica ValleSalud San Fernando"/>
    <n v="1"/>
    <n v="5774"/>
    <n v="15774"/>
    <s v="900900754_15774"/>
    <d v="2018-08-14T00:00:00"/>
    <d v="2018-08-14T00:00:00"/>
    <e v="#N/A"/>
    <n v="1001100"/>
    <n v="1001100"/>
    <x v="4"/>
    <e v="#N/A"/>
    <e v="#N/A"/>
    <m/>
    <m/>
    <n v="0"/>
    <n v="0"/>
    <m/>
    <m/>
    <n v="0"/>
    <n v="0"/>
    <n v="0"/>
    <n v="0"/>
    <m/>
    <x v="1"/>
    <m/>
    <m/>
    <d v="2024-04-30T00:00:00"/>
  </r>
  <r>
    <n v="900900754"/>
    <s v="Clinica ValleSalud San Fernando"/>
    <n v="20"/>
    <n v="2665"/>
    <n v="202665"/>
    <s v="900900754_202665"/>
    <d v="2021-02-02T00:00:00"/>
    <d v="2021-02-02T00:00:00"/>
    <d v="2021-02-02T00:00:00"/>
    <n v="913640"/>
    <n v="913640"/>
    <x v="0"/>
    <s v="Devuelta"/>
    <e v="#N/A"/>
    <m/>
    <m/>
    <n v="913640"/>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AUTORIZACION"/>
    <n v="913640"/>
    <n v="0"/>
    <n v="0"/>
    <n v="0"/>
    <m/>
    <x v="1"/>
    <m/>
    <m/>
    <d v="2024-04-30T00:00:00"/>
  </r>
  <r>
    <n v="900900754"/>
    <s v="Clinica ValleSalud San Fernando"/>
    <n v="1"/>
    <n v="10662"/>
    <n v="110662"/>
    <s v="900900754_110662"/>
    <d v="2019-02-12T00:00:00"/>
    <d v="2019-02-12T00:00:00"/>
    <e v="#N/A"/>
    <n v="217000"/>
    <n v="151900"/>
    <x v="4"/>
    <e v="#N/A"/>
    <e v="#N/A"/>
    <m/>
    <m/>
    <n v="0"/>
    <n v="0"/>
    <m/>
    <m/>
    <n v="0"/>
    <n v="0"/>
    <n v="0"/>
    <n v="0"/>
    <m/>
    <x v="1"/>
    <m/>
    <m/>
    <d v="2024-04-30T00:00:00"/>
  </r>
  <r>
    <n v="900900754"/>
    <s v="Clinica ValleSalud San Fernando"/>
    <n v="20"/>
    <n v="4911"/>
    <n v="204911"/>
    <s v="900900754_204911"/>
    <d v="2021-07-01T00:00:00"/>
    <d v="2021-07-01T00:00:00"/>
    <d v="2021-07-17T00:00:00"/>
    <n v="208100"/>
    <n v="208100"/>
    <x v="0"/>
    <s v="Devuelta"/>
    <e v="#N/A"/>
    <m/>
    <m/>
    <n v="208100"/>
    <n v="208100"/>
    <s v="SE DEVUELVE FACTURA ACCIDENTE SOAT NO ANEXAN CERTIFICACION T OPE DE LA ASEGURADORA PARA PODER TOMAR USUARIO COMO EPS. NOHAY AUTORIZACION PARA EL SERVICIO FACTURADO, NO ANEXAN SOPOR TE DE COPIA DE POLIZA PARA VALIDAR CON LA ASEGURADORA. MILE                                                                                                                                                                                                                                                                                                                                                                                                                                                                                                "/>
    <s v="AUTORIZACION"/>
    <n v="208100"/>
    <n v="0"/>
    <n v="0"/>
    <n v="0"/>
    <m/>
    <x v="1"/>
    <m/>
    <m/>
    <d v="2024-04-30T00:00:00"/>
  </r>
  <r>
    <n v="900900754"/>
    <s v="Clinica ValleSalud San Fernando"/>
    <n v="20"/>
    <n v="2080"/>
    <n v="202080"/>
    <s v="900900754_202080"/>
    <d v="2020-12-11T00:00:00"/>
    <d v="2020-12-11T00:00:00"/>
    <d v="2020-12-14T00:00:00"/>
    <n v="16855886"/>
    <n v="16855886"/>
    <x v="0"/>
    <s v="Devuelta"/>
    <e v="#N/A"/>
    <m/>
    <m/>
    <n v="16855886"/>
    <n v="16855886"/>
    <s v="SE DEVUELVE FACTURA SOAT, NO CUENTA SON SOPORTES REQUERIDOS FACTURA NO TIENE AUTORIZACION; FAVOR SOLICITAR A LA CAP     SE ADJUNTA LISTA DE CHEQUEO, SOPORTES PENDIENTES DE LA FACTURA PARA CONTINUAR CON PROCESO DE PAGO.  GLADYS V.                                                                                                                                                                                                                                                                                                                                                                                                                                                                                                           "/>
    <s v="AUTORIZACION"/>
    <n v="16855886"/>
    <n v="0"/>
    <n v="0"/>
    <n v="0"/>
    <m/>
    <x v="1"/>
    <m/>
    <m/>
    <d v="2024-04-30T00:00:00"/>
  </r>
  <r>
    <n v="900900754"/>
    <s v="Clinica ValleSalud San Fernando"/>
    <n v="20"/>
    <n v="16510"/>
    <n v="2016510"/>
    <s v="900900754_2016510"/>
    <d v="2023-01-04T00:00:00"/>
    <d v="2023-01-04T00:00:00"/>
    <d v="2023-01-04T00:00:00"/>
    <n v="1575000"/>
    <n v="1575000"/>
    <x v="0"/>
    <s v="Devuelta"/>
    <e v="#N/A"/>
    <m/>
    <m/>
    <n v="1575000"/>
    <n v="1575000"/>
    <s v="NOPBS_Devolución de factura con soportes completos: Se reali za validación del Mipres el cual genera duplicidad en datosde prescripción &quot;Tipo de Evento&quot; Reportado 1.vez Ambulatorio a 2da vez Hospitalarioa - Lo que genero un error en valor                                                                                                                                                                                                                                                                                                                                                                                                                                                                                                  "/>
    <s v="NO PBS"/>
    <n v="1575000"/>
    <n v="0"/>
    <n v="0"/>
    <n v="0"/>
    <m/>
    <x v="1"/>
    <m/>
    <m/>
    <d v="2024-04-30T00:00:00"/>
  </r>
  <r>
    <n v="900900754"/>
    <s v="Clinica ValleSalud San Fernando"/>
    <n v="20"/>
    <n v="11149"/>
    <n v="2011149"/>
    <s v="900900754_2011149"/>
    <d v="2022-06-18T00:00:00"/>
    <d v="2022-06-18T00:00:00"/>
    <d v="2022-06-18T00:00:00"/>
    <n v="182436"/>
    <n v="182436"/>
    <x v="0"/>
    <s v="Devuelta"/>
    <e v="#N/A"/>
    <m/>
    <m/>
    <n v="182436"/>
    <n v="182436"/>
    <s v="AUT/SOAT SE DEVUELVE FACTURA ACCIDENTE SOAT NO HAY AUTORIZAC ION PARA EL SERVICIO FACTURADO GESTIONAR CON EL AREA ENCARGDA , GESTIONAR ERTIFICACION TOPE SUPERADO CON ASEGURADORA SE GUROS MUNDIAL . PARA PODER DAR REVISION SI ESTA AGOTADO.MIL                                                                                                                                                                                                                                                                                                                                                                                                                                                                                                "/>
    <s v="AUTORIZACION"/>
    <n v="182436"/>
    <n v="0"/>
    <n v="0"/>
    <n v="0"/>
    <m/>
    <x v="1"/>
    <m/>
    <m/>
    <d v="2024-04-30T00:00:00"/>
  </r>
  <r>
    <n v="900900754"/>
    <s v="Clinica ValleSalud San Fernando"/>
    <n v="20"/>
    <n v="17133"/>
    <n v="2017133"/>
    <s v="900900754_2017133"/>
    <d v="2023-04-19T00:00:00"/>
    <d v="2023-04-19T00:00:00"/>
    <d v="2023-04-19T00:00:00"/>
    <n v="86200"/>
    <n v="86200"/>
    <x v="0"/>
    <s v="Devuelta"/>
    <e v="#N/A"/>
    <m/>
    <m/>
    <n v="86200"/>
    <n v="86200"/>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n v="86200"/>
    <n v="0"/>
    <n v="0"/>
    <n v="0"/>
    <m/>
    <x v="1"/>
    <m/>
    <m/>
    <d v="2024-04-30T00:00:00"/>
  </r>
  <r>
    <n v="900900754"/>
    <s v="Clinica ValleSalud San Fernando"/>
    <n v="20"/>
    <n v="14579"/>
    <n v="2014579"/>
    <s v="900900754_2014579"/>
    <d v="2022-11-12T00:00:00"/>
    <d v="2022-11-12T00:00:00"/>
    <d v="2022-11-12T00:00:00"/>
    <n v="30605302"/>
    <n v="30605302"/>
    <x v="0"/>
    <s v="Devuelta"/>
    <e v="#N/A"/>
    <m/>
    <m/>
    <n v="30605302"/>
    <n v="30605302"/>
    <s v="SOAT_DEVOLUCION DE FACTURA CON SOPORTES COMPLETOS: 1.NO SE E VIDENCIA AUTORIZACION PARA LOS SERVICIOS FACTURADOS 2.SIN OJECCIONES POR PERTINENCIA MEDICA 3.NO SE EVINDECIA CARTA DE AGOTAMIENTO POR POLIZA SOAT. KEVIN YALANDA                                                                                                                                                                                                                                                                                                                                                                                                                                                                                                                  "/>
    <s v="SOAT"/>
    <n v="30605302"/>
    <n v="0"/>
    <n v="0"/>
    <n v="0"/>
    <m/>
    <x v="1"/>
    <m/>
    <m/>
    <d v="2024-04-30T00:00:00"/>
  </r>
  <r>
    <n v="900900754"/>
    <s v="Clinica ValleSalud San Fernando"/>
    <n v="20"/>
    <n v="12450"/>
    <n v="2012450"/>
    <s v="900900754_2012450"/>
    <d v="2022-11-12T00:00:00"/>
    <d v="2022-11-12T00:00:00"/>
    <d v="2022-11-12T00:00:00"/>
    <n v="6332745"/>
    <n v="6332745"/>
    <x v="0"/>
    <s v="Devuelta"/>
    <e v="#N/A"/>
    <m/>
    <m/>
    <n v="6332745"/>
    <n v="6332745"/>
    <s v="SOAT_DEVOLUCION DE FACTURA CON SOPORTES COMPLETOS: 1.NO SE EVIDENCIA AUTORIZACION PARA LOS SERVICIOS FACTURAD           2.PRESENTAR CARTA DE AGOTAMIENTO DE POLIZA SOAT KEVIN YALANDA                                                                                                                                                                                                                                                                                                                                                                                                                                                                                                                                                           "/>
    <s v="SOAT"/>
    <n v="6332745"/>
    <n v="0"/>
    <n v="0"/>
    <n v="0"/>
    <m/>
    <x v="1"/>
    <m/>
    <m/>
    <d v="2024-04-30T00:00:00"/>
  </r>
  <r>
    <n v="900900754"/>
    <s v="Clinica ValleSalud San Fernando"/>
    <n v="20"/>
    <n v="11150"/>
    <n v="2011150"/>
    <s v="900900754_2011150"/>
    <d v="2022-06-18T00:00:00"/>
    <d v="2022-06-18T00:00:00"/>
    <d v="2022-06-18T00:00:00"/>
    <n v="186340"/>
    <n v="186340"/>
    <x v="0"/>
    <s v="Devuelta"/>
    <e v="#N/A"/>
    <m/>
    <m/>
    <n v="186340"/>
    <n v="186340"/>
    <s v="AUT SE DEVUELVE FACTURA NO HAY AUTORIZACION PARA EL SERVICIO  FACTURADO GESTIONAR CON EL AREA ENCARGADA DAR RESPUESTA A STA DEVOLUCION CUANDO TENGAN LA AUT DE 15 DIGITOS PARA PODER  DAR TRAMITE DE PAGO.MILENA                                                                                                                                                                                                                                                                                                                                                                                                                                                                                                                                "/>
    <s v="AUTORIZACION"/>
    <n v="186340"/>
    <n v="0"/>
    <n v="0"/>
    <n v="0"/>
    <m/>
    <x v="1"/>
    <m/>
    <m/>
    <d v="2024-04-30T00:00:00"/>
  </r>
  <r>
    <n v="900900754"/>
    <s v="Clinica ValleSalud San Fernando"/>
    <n v="20"/>
    <n v="11707"/>
    <n v="2011707"/>
    <s v="900900754_2011707"/>
    <d v="2022-07-11T00:00:00"/>
    <d v="2022-07-11T00:00:00"/>
    <d v="2022-07-11T00:00:00"/>
    <n v="12135316"/>
    <n v="12135316"/>
    <x v="0"/>
    <s v="Devuelta"/>
    <e v="#N/A"/>
    <m/>
    <m/>
    <n v="12135316"/>
    <n v="12135316"/>
    <s v="SOAT:DEVOLUCION DE FACTURA CON SOPORTES COMPLETOS: 1.NO SE E VIDENCIA AUTORIZACION DE EGRESO DEL PACIENTE LA CUAL SE SOLCITA AL CORREO autorizacionescap@epscomfenalcovalle.com.co 2.NO SE EVIDENCIA CARTA DE AGOTAMIENTO DE POLIZA SOAT. KY                                                                                                                                                                                                                                                                                                                                                                                                                                                                                                    "/>
    <s v="AUTORIZACION"/>
    <n v="12135316"/>
    <n v="0"/>
    <n v="0"/>
    <n v="0"/>
    <m/>
    <x v="1"/>
    <m/>
    <m/>
    <d v="2024-04-30T00:00:00"/>
  </r>
  <r>
    <n v="900900754"/>
    <s v="Clinica ValleSalud San Fernando"/>
    <n v="20"/>
    <n v="12307"/>
    <n v="2012307"/>
    <s v="900900754_2012307"/>
    <d v="2022-08-16T00:00:00"/>
    <d v="2022-08-16T00:00:00"/>
    <d v="2022-08-16T00:00:00"/>
    <n v="13675707"/>
    <n v="13675707"/>
    <x v="0"/>
    <s v="Devuelta"/>
    <e v="#N/A"/>
    <m/>
    <m/>
    <n v="13675707"/>
    <n v="13675707"/>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n v="13675707"/>
    <n v="0"/>
    <n v="0"/>
    <n v="0"/>
    <m/>
    <x v="1"/>
    <m/>
    <m/>
    <d v="2024-04-30T00:00:00"/>
  </r>
  <r>
    <n v="900900754"/>
    <s v="Clinica ValleSalud San Fernando"/>
    <n v="20"/>
    <n v="13632"/>
    <n v="2013632"/>
    <s v="900900754_2013632"/>
    <d v="2022-11-02T00:00:00"/>
    <d v="2022-11-02T00:00:00"/>
    <d v="2022-11-02T00:00:00"/>
    <n v="80000"/>
    <n v="80000"/>
    <x v="0"/>
    <s v="Devuelta"/>
    <s v="Devuelta"/>
    <m/>
    <m/>
    <n v="80000"/>
    <n v="80000"/>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AUTORIZACION"/>
    <n v="80000"/>
    <n v="0"/>
    <n v="0"/>
    <n v="0"/>
    <m/>
    <x v="1"/>
    <m/>
    <m/>
    <d v="2024-04-30T00:00:00"/>
  </r>
  <r>
    <n v="900900754"/>
    <s v="Clinica ValleSalud San Fernando"/>
    <n v="1"/>
    <n v="9730"/>
    <n v="19730"/>
    <s v="900900754_19730"/>
    <d v="2019-02-12T00:00:00"/>
    <d v="2019-02-12T00:00:00"/>
    <d v="2019-03-04T00:00:00"/>
    <n v="7901823"/>
    <n v="7901823"/>
    <x v="6"/>
    <s v="Finalizada"/>
    <e v="#N/A"/>
    <m/>
    <m/>
    <n v="7901823"/>
    <n v="0"/>
    <m/>
    <m/>
    <n v="7901823"/>
    <n v="0"/>
    <n v="5531276"/>
    <n v="0"/>
    <m/>
    <x v="4"/>
    <n v="2201530390"/>
    <s v="26.07.2024"/>
    <d v="2024-04-30T00:00:00"/>
  </r>
  <r>
    <n v="900900754"/>
    <s v="Clinica ValleSalud San Fernando"/>
    <n v="20"/>
    <n v="13906"/>
    <n v="2013906"/>
    <s v="900900754_2013906"/>
    <d v="2022-11-02T00:00:00"/>
    <d v="2022-11-02T00:00:00"/>
    <d v="2022-11-02T00:00:00"/>
    <n v="80000"/>
    <n v="80000"/>
    <x v="1"/>
    <s v="Finalizada"/>
    <e v="#N/A"/>
    <s v="ESTADO DOS"/>
    <s v="En revision"/>
    <n v="80000"/>
    <n v="0"/>
    <m/>
    <m/>
    <n v="80000"/>
    <n v="0"/>
    <n v="80000"/>
    <n v="80000"/>
    <n v="1222230521"/>
    <x v="1"/>
    <m/>
    <m/>
    <d v="2024-04-30T00:00:00"/>
  </r>
  <r>
    <n v="900900754"/>
    <s v="Clinica ValleSalud San Fernando"/>
    <n v="20"/>
    <n v="13292"/>
    <n v="2013292"/>
    <s v="900900754_2013292"/>
    <d v="2022-11-12T00:00:00"/>
    <d v="2022-11-12T00:00:00"/>
    <d v="2022-11-12T00:00:00"/>
    <n v="46081407"/>
    <n v="46081407"/>
    <x v="0"/>
    <s v="Devuelta"/>
    <e v="#N/A"/>
    <m/>
    <m/>
    <n v="46081407"/>
    <n v="46081407"/>
    <s v="SOAT_DEVOLUCION DE FACTURA CON SOPORTES COMPLETOS: 1.NO SE EVIDENCIA AUTORIZACION PARA LOS SERVICIOS FACTURAD           2.PRESENTAR CARTA DE AGOTAMIENTO DE POLIZA SOAT KEVIN YALANDA                                                                                                                                                                                                                                                                                                                                                                                                                                                                                                                                                           "/>
    <s v="SOAT"/>
    <n v="46081407"/>
    <n v="0"/>
    <n v="0"/>
    <n v="0"/>
    <m/>
    <x v="1"/>
    <m/>
    <m/>
    <d v="2024-04-30T00:00:00"/>
  </r>
  <r>
    <n v="900900754"/>
    <s v="Clinica ValleSalud San Fernando"/>
    <n v="20"/>
    <n v="12330"/>
    <n v="2012330"/>
    <s v="900900754_2012330"/>
    <d v="2022-08-16T00:00:00"/>
    <d v="2022-08-16T00:00:00"/>
    <d v="2022-08-16T00:00:00"/>
    <n v="48994931"/>
    <n v="48994931"/>
    <x v="0"/>
    <s v="Devuelta"/>
    <e v="#N/A"/>
    <m/>
    <m/>
    <n v="48994931"/>
    <n v="48994931"/>
    <s v="SE REALIZA DEVOLUCION DE LA FACTURA, AL MOMENTO DE VALIDAR L A INFORMACION NO SE EVIDENCIA AUTORIZACION (NAP DE 15 DIGITS) PARA LOS SERVICIOS FACTURADOS, POR FAVOR VALIDAR CON EL A REA ENCARGADA(CAP AUTORIZACIONES) PARA CONTINUAR CON EL TRAITE DE LA FACTURA. PAMP CLAUDIA DIAZ                                                                                                                                                                                                                                                                                                                                                                                                                                                            "/>
    <s v="AUTORIZACION"/>
    <n v="48994931"/>
    <n v="0"/>
    <n v="0"/>
    <n v="0"/>
    <m/>
    <x v="1"/>
    <m/>
    <m/>
    <d v="2024-04-30T00:00:00"/>
  </r>
  <r>
    <n v="900900754"/>
    <s v="Clinica ValleSalud San Fernando"/>
    <n v="20"/>
    <n v="12163"/>
    <n v="2012163"/>
    <s v="900900754_2012163"/>
    <d v="2022-08-16T00:00:00"/>
    <d v="2022-08-16T00:00:00"/>
    <d v="2022-08-16T00:00:00"/>
    <n v="128000"/>
    <n v="128000"/>
    <x v="0"/>
    <s v="Devuelta"/>
    <s v="Devuelta"/>
    <m/>
    <m/>
    <n v="128000"/>
    <n v="128000"/>
    <s v="Se realiza devolucion de la factura, no se evidencia codigo MIPRES en el detalle de la factura, debe venir relacionado. No se evidencia reporte en la web service (MIPRES 2.0) de la tecnologia no pbs."/>
    <s v="NO PBS"/>
    <n v="128000"/>
    <n v="0"/>
    <n v="0"/>
    <n v="0"/>
    <m/>
    <x v="1"/>
    <m/>
    <m/>
    <d v="2024-04-30T00:00:00"/>
  </r>
  <r>
    <n v="900900754"/>
    <s v="Clinica ValleSalud San Fernando"/>
    <n v="20"/>
    <n v="12838"/>
    <n v="2012838"/>
    <s v="900900754_2012838"/>
    <d v="2022-11-12T00:00:00"/>
    <d v="2022-11-12T00:00:00"/>
    <d v="2022-11-12T00:00:00"/>
    <n v="19843106"/>
    <n v="19843106"/>
    <x v="0"/>
    <s v="Devuelta"/>
    <e v="#N/A"/>
    <m/>
    <m/>
    <n v="19843106"/>
    <n v="19843106"/>
    <s v="SOAT_DEVOLUCION DE FACTURA CON SOPORTES COMPLETOS: 1.NO SE EVIDENCIA AUTORIZACION PARA LOS SERVICIOS FACTURAD           2.PRESENTAR CARTA DE AGOTAMIENTO DE POLIZA SOAT KEVIN YALANDA                                                                                                                                                                                                                                                                                                                                                                                                                                                                                                                                                           "/>
    <s v="SOAT"/>
    <n v="19843106"/>
    <n v="0"/>
    <n v="0"/>
    <n v="0"/>
    <m/>
    <x v="1"/>
    <m/>
    <m/>
    <d v="2024-04-30T00:00:00"/>
  </r>
  <r>
    <n v="900900754"/>
    <s v="Clinica ValleSalud San Fernando"/>
    <n v="20"/>
    <n v="16680"/>
    <n v="2016680"/>
    <s v="900900754_2016680"/>
    <d v="2023-01-10T00:00:00"/>
    <d v="2023-01-10T00:00:00"/>
    <d v="2023-01-10T00:00:00"/>
    <n v="280000"/>
    <n v="280000"/>
    <x v="0"/>
    <s v="Devuelta"/>
    <e v="#N/A"/>
    <m/>
    <m/>
    <n v="280000"/>
    <n v="280000"/>
    <s v="MIGRACION: NO PBS, SE REALIZA DEVOLUCION DE LA FACTURA AL MOMENTO DE VLIDAR INFORMACION, FACTURAN CANT 8 DE ENSURE CLINICAL, Y EN L OS SOPORTES SOLO SE EVIDENCIAN ADMINISTRADOS 2 1 DEL 29/04/2 022 8:00 AM X 500ML Y 2 DEL 02/05/2022 03:00 PM, POR FAVOR VALIDAR INFORMACION. CLAUDIA DIAZ"/>
    <s v="NO PBS"/>
    <n v="280000"/>
    <n v="0"/>
    <n v="0"/>
    <n v="0"/>
    <m/>
    <x v="1"/>
    <m/>
    <m/>
    <d v="2024-04-30T00:00:00"/>
  </r>
  <r>
    <n v="900900754"/>
    <s v="Clinica ValleSalud San Fernando"/>
    <n v="20"/>
    <n v="11553"/>
    <n v="2011553"/>
    <s v="900900754_2011553"/>
    <d v="2022-07-05T00:00:00"/>
    <d v="2022-07-05T00:00:00"/>
    <d v="2022-07-05T00:00:00"/>
    <n v="132512615"/>
    <n v="132512615"/>
    <x v="0"/>
    <s v="Devuelta"/>
    <e v="#N/A"/>
    <m/>
    <m/>
    <n v="132512615"/>
    <n v="132512615"/>
    <s v="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
    <s v="PERTINENCIA MEDICA"/>
    <n v="132512615"/>
    <n v="0"/>
    <n v="0"/>
    <n v="0"/>
    <m/>
    <x v="1"/>
    <m/>
    <m/>
    <d v="2024-04-30T00:00:00"/>
  </r>
  <r>
    <n v="900900754"/>
    <s v="Clinica ValleSalud San Fernando"/>
    <n v="20"/>
    <n v="12281"/>
    <n v="2012281"/>
    <s v="900900754_2012281"/>
    <d v="2022-11-12T00:00:00"/>
    <d v="2022-11-12T00:00:00"/>
    <d v="2022-11-12T00:00:00"/>
    <n v="1569050"/>
    <n v="1569050"/>
    <x v="0"/>
    <s v="Devuelta"/>
    <e v="#N/A"/>
    <m/>
    <m/>
    <n v="1569050"/>
    <n v="1569050"/>
    <s v="SOAT_DEVOLUCION DE FACTURA CON SOPOTES COMPLETOS: 1.NO SE EV IDENCIA AUTORIZACION PARA LOS SERVICIOS FACTURADOS 2.SIN OBECIONES POR PERTINENCIA MEDICA 3.NO SE EVINDECIA CARTA DE AG OTAMIENTO DE LA POLIZA SOAT. KEVIN YALANDA                                                                                                                                                                                                                                                                                                                                                                                                                                                                                                                 "/>
    <s v="SOAT"/>
    <n v="1569050"/>
    <n v="0"/>
    <n v="0"/>
    <n v="0"/>
    <m/>
    <x v="1"/>
    <m/>
    <m/>
    <d v="2024-04-30T00:00:00"/>
  </r>
  <r>
    <n v="900900754"/>
    <s v="Clinica ValleSalud San Fernando"/>
    <n v="20"/>
    <n v="11895"/>
    <n v="2011895"/>
    <s v="900900754_2011895"/>
    <d v="2022-07-11T00:00:00"/>
    <d v="2022-07-11T00:00:00"/>
    <d v="2024-03-06T09:35:42"/>
    <n v="80000"/>
    <n v="80000"/>
    <x v="0"/>
    <s v="Devuelta"/>
    <s v="Devuelta"/>
    <m/>
    <m/>
    <n v="80000"/>
    <n v="80000"/>
    <s v="Se sostiene devolucion de la factura, se sigue evidencian el reporte de sismuestra a caja de compensacion comfenalco. debe ser registrado a COMFENALCO EPS DE LA GENTE. "/>
    <s v="FACTURACION"/>
    <n v="80000"/>
    <n v="0"/>
    <n v="0"/>
    <n v="0"/>
    <m/>
    <x v="1"/>
    <m/>
    <m/>
    <d v="2024-04-30T00:00:00"/>
  </r>
  <r>
    <n v="900900754"/>
    <s v="Clinica ValleSalud San Fernando"/>
    <n v="20"/>
    <n v="17554"/>
    <n v="2017554"/>
    <s v="900900754_2017554"/>
    <d v="2023-04-20T00:00:00"/>
    <d v="2023-04-20T00:00:00"/>
    <d v="2023-04-20T00:00:00"/>
    <n v="719196"/>
    <n v="719196"/>
    <x v="0"/>
    <s v="Devuelta"/>
    <s v="Devuelta"/>
    <m/>
    <m/>
    <n v="719196"/>
    <n v="719196"/>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n v="719196"/>
    <n v="0"/>
    <n v="0"/>
    <n v="0"/>
    <m/>
    <x v="1"/>
    <m/>
    <m/>
    <d v="2024-04-30T00:00:00"/>
  </r>
  <r>
    <n v="900900754"/>
    <s v="Clinica ValleSalud San Fernando"/>
    <n v="20"/>
    <n v="10663"/>
    <n v="2010663"/>
    <s v="900900754_2010663"/>
    <d v="2022-05-17T00:00:00"/>
    <d v="2022-05-17T00:00:00"/>
    <d v="2022-05-10T00:00:00"/>
    <n v="11653105"/>
    <n v="11653105"/>
    <x v="0"/>
    <s v="Devuelta"/>
    <e v="#N/A"/>
    <m/>
    <m/>
    <n v="11653105"/>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PERTINENCIA MEDICA"/>
    <n v="11653105"/>
    <n v="0"/>
    <n v="0"/>
    <n v="0"/>
    <m/>
    <x v="1"/>
    <m/>
    <m/>
    <d v="2024-04-30T00:00:00"/>
  </r>
  <r>
    <n v="900900754"/>
    <s v="Clinica ValleSalud San Fernando"/>
    <n v="20"/>
    <n v="17094"/>
    <n v="2017094"/>
    <s v="900900754_2017094"/>
    <d v="2023-04-19T00:00:00"/>
    <d v="2023-04-19T00:00:00"/>
    <d v="2023-04-19T00:00:00"/>
    <n v="387540"/>
    <n v="382194"/>
    <x v="0"/>
    <s v="Devuelta"/>
    <e v="#N/A"/>
    <m/>
    <m/>
    <n v="387540"/>
    <n v="387540"/>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n v="387540"/>
    <n v="0"/>
    <n v="0"/>
    <n v="0"/>
    <m/>
    <x v="1"/>
    <m/>
    <m/>
    <d v="2024-04-30T00:00:00"/>
  </r>
  <r>
    <n v="900900754"/>
    <s v="Clinica ValleSalud San Fernando"/>
    <n v="20"/>
    <n v="6648"/>
    <n v="206648"/>
    <s v="900900754_206648"/>
    <d v="2021-09-01T00:00:00"/>
    <d v="2021-09-01T00:00:00"/>
    <d v="2021-09-21T00:00:00"/>
    <n v="450000"/>
    <n v="450000"/>
    <x v="0"/>
    <s v="Devuelta"/>
    <e v="#N/A"/>
    <m/>
    <m/>
    <n v="450000"/>
    <n v="450000"/>
    <s v="SE DEVUELVE FACTURA NO POS GLUCERNA  NO REGISTRA MIPRES PARA  EL SERVICIO FACTURADO FACTURAN # 6 .MILENA                                                                                                                                                                                                                                                                                                                                                                                                                                                                                                                                                                                                                                        "/>
    <s v="NO PBS"/>
    <n v="450000"/>
    <n v="0"/>
    <n v="0"/>
    <n v="0"/>
    <m/>
    <x v="1"/>
    <m/>
    <m/>
    <d v="2024-04-30T00:00:00"/>
  </r>
  <r>
    <n v="900900754"/>
    <s v="Clinica ValleSalud San Fernando"/>
    <n v="1"/>
    <n v="9332"/>
    <n v="19332"/>
    <s v="900900754_19332"/>
    <d v="2018-11-14T00:00:00"/>
    <d v="2018-11-14T00:00:00"/>
    <e v="#N/A"/>
    <n v="10181220"/>
    <n v="10181220"/>
    <x v="4"/>
    <e v="#N/A"/>
    <e v="#N/A"/>
    <m/>
    <m/>
    <n v="0"/>
    <n v="0"/>
    <m/>
    <m/>
    <n v="0"/>
    <n v="0"/>
    <n v="0"/>
    <n v="0"/>
    <m/>
    <x v="1"/>
    <m/>
    <m/>
    <d v="2024-04-30T00:00:00"/>
  </r>
  <r>
    <n v="900900754"/>
    <s v="Clinica ValleSalud San Fernando"/>
    <n v="20"/>
    <n v="6646"/>
    <n v="206646"/>
    <s v="900900754_206646"/>
    <d v="2021-09-01T00:00:00"/>
    <d v="2021-09-01T00:00:00"/>
    <d v="2021-09-21T00:00:00"/>
    <n v="573814"/>
    <n v="573814"/>
    <x v="0"/>
    <s v="Devuelta"/>
    <e v="#N/A"/>
    <m/>
    <m/>
    <n v="573814"/>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AUTORIZACION"/>
    <n v="573814"/>
    <n v="0"/>
    <n v="0"/>
    <n v="0"/>
    <m/>
    <x v="1"/>
    <m/>
    <m/>
    <d v="2024-04-30T00:00:00"/>
  </r>
  <r>
    <n v="900900754"/>
    <s v="Clinica ValleSalud San Fernando"/>
    <n v="20"/>
    <n v="6946"/>
    <n v="206946"/>
    <s v="900900754_206946"/>
    <d v="2021-09-14T00:00:00"/>
    <d v="2021-09-14T00:00:00"/>
    <d v="2021-09-08T00:00:00"/>
    <n v="160000"/>
    <n v="160000"/>
    <x v="0"/>
    <s v="Devuelta"/>
    <e v="#N/A"/>
    <m/>
    <m/>
    <n v="160000"/>
    <n v="160000"/>
    <s v="SE DEVUELVE FACTURA NO POS AUT 212676057291290 SE VALIDA EN LA WEB SERVICE NO APTA PARA PAGO NO ESTA REPORTADA EN LA WEBSERVICE.MILENA                                                                                                                                                                                                                                                                                                                                                                                                                                                                                                                                                                                                          "/>
    <s v="NO PBS"/>
    <n v="160000"/>
    <n v="0"/>
    <n v="0"/>
    <n v="0"/>
    <m/>
    <x v="1"/>
    <m/>
    <m/>
    <d v="2024-04-30T00:00:00"/>
  </r>
  <r>
    <n v="900900754"/>
    <s v="Clinica ValleSalud San Fernando"/>
    <n v="20"/>
    <n v="26239"/>
    <n v="2026239"/>
    <s v="900900754_2026239"/>
    <d v="2023-12-15T00:00:00"/>
    <d v="2023-12-15T00:00:00"/>
    <d v="2023-12-15T15:38:39"/>
    <n v="49616186"/>
    <n v="49616186"/>
    <x v="0"/>
    <s v="Devuelta"/>
    <s v="Devuelta"/>
    <m/>
    <m/>
    <n v="0"/>
    <n v="49616186"/>
    <s v="Se realiza devolucion de la factura, al validar informacion se evidencia que no cuenta con autorizacion para los servicios facturados, por favor validar con el area encargada._x000a_2. Paciente quien ingresa en contexto de accidente de transito, por favor tener en cuenta la circular informativa emitida por la EPS con las instrucciones para radicacion de las cuentas soat segun normatividad vigente dec 2497/2022 - 2644/2022 res 326 /2023_x000a_La ips no cumple._x000a_factura sujeta a auditoria pertinente y administrativa por soportes incompletos."/>
    <m/>
    <n v="0"/>
    <n v="0"/>
    <n v="0"/>
    <n v="0"/>
    <m/>
    <x v="1"/>
    <m/>
    <m/>
    <d v="2024-04-30T00:00:00"/>
  </r>
  <r>
    <n v="900900754"/>
    <s v="Clinica ValleSalud San Fernando"/>
    <n v="20"/>
    <n v="5865"/>
    <n v="205865"/>
    <s v="900900754_205865"/>
    <d v="2021-07-15T00:00:00"/>
    <d v="2021-07-15T00:00:00"/>
    <d v="2021-08-27T00:00:00"/>
    <n v="3332579"/>
    <n v="3332579"/>
    <x v="0"/>
    <s v="Devuelta"/>
    <e v="#N/A"/>
    <m/>
    <m/>
    <n v="3332579"/>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AUTORIZACION"/>
    <n v="3332579"/>
    <n v="0"/>
    <n v="0"/>
    <n v="0"/>
    <m/>
    <x v="1"/>
    <m/>
    <m/>
    <d v="2024-04-30T00:00:00"/>
  </r>
  <r>
    <n v="900900754"/>
    <s v="Clinica ValleSalud San Fernando"/>
    <n v="20"/>
    <n v="4033"/>
    <n v="204033"/>
    <s v="900900754_204033"/>
    <d v="2021-03-19T00:00:00"/>
    <d v="2021-03-19T00:00:00"/>
    <d v="2021-03-19T00:00:00"/>
    <n v="72876"/>
    <n v="72876"/>
    <x v="0"/>
    <s v="Devuelta"/>
    <e v="#N/A"/>
    <m/>
    <m/>
    <n v="72876"/>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AUTORIZACION"/>
    <n v="72876"/>
    <n v="0"/>
    <n v="0"/>
    <n v="0"/>
    <m/>
    <x v="1"/>
    <m/>
    <m/>
    <d v="2024-04-30T00:00:00"/>
  </r>
  <r>
    <n v="900900754"/>
    <s v="Clinica ValleSalud San Fernando"/>
    <n v="20"/>
    <n v="2349"/>
    <n v="202349"/>
    <s v="900900754_202349"/>
    <d v="2021-01-12T00:00:00"/>
    <d v="2021-01-12T00:00:00"/>
    <d v="2021-01-14T00:00:00"/>
    <n v="1817204"/>
    <n v="1817204"/>
    <x v="0"/>
    <s v="Devuelta"/>
    <e v="#N/A"/>
    <m/>
    <m/>
    <n v="1817204"/>
    <n v="1817204"/>
    <s v="SE DEVUELVE FACTURA SOAT, NO CUENTA SON SOPORTES REQUERIDOS PARA LA CUENTA, FACTURA NO TIENE AUTORIZACION FAVOR SOLICITAA LA CAP, SE ADJUNTA LISTA DE CHEQUEO, PARA CONTINUAR CON PROCESO DE PAGO.            GLADYS VIVAS.                                                                                                                                                                                                                                                                                                                                                                                                                                                                                                                     "/>
    <s v="AUTORIZACION"/>
    <n v="1817204"/>
    <n v="0"/>
    <n v="0"/>
    <n v="0"/>
    <m/>
    <x v="1"/>
    <m/>
    <m/>
    <d v="2024-04-30T00:00:00"/>
  </r>
  <r>
    <n v="900900754"/>
    <s v="Clinica ValleSalud San Fernando"/>
    <n v="20"/>
    <n v="4880"/>
    <n v="204880"/>
    <s v="900900754_204880"/>
    <d v="2021-09-01T00:00:00"/>
    <d v="2021-09-01T00:00:00"/>
    <d v="2021-04-17T00:00:00"/>
    <n v="9484164"/>
    <n v="9484164"/>
    <x v="0"/>
    <s v="Devuelta"/>
    <e v="#N/A"/>
    <m/>
    <m/>
    <n v="9484164"/>
    <n v="9484164"/>
    <s v="SE DEVUELVE CUENTA MEDICA CON LO SOPORTADO PORFAVOR ANEXAR C ARTA DE LA ENTIDAD QUIEN CERTIFICA TOPE SOAT,SOLICITAR AUTOCAPAUTORIZACIONES@EPSCOMFENALCOVALLE.COM.CO AUTORIZACIONESCAP@EPSCOMFENALCOVALLE.COM.CO  CAROLINA A                                                                                                                                                                                                                                                                                                                                                                                                                                                                                                                     "/>
    <s v="AUTORIZACION"/>
    <n v="9484164"/>
    <n v="0"/>
    <n v="0"/>
    <n v="0"/>
    <m/>
    <x v="1"/>
    <m/>
    <m/>
    <d v="2024-04-30T00:00:00"/>
  </r>
  <r>
    <n v="900900754"/>
    <s v="Clinica ValleSalud San Fernando"/>
    <n v="20"/>
    <n v="7498"/>
    <n v="207498"/>
    <s v="900900754_207498"/>
    <d v="2021-10-01T00:00:00"/>
    <d v="2021-10-01T00:00:00"/>
    <e v="#N/A"/>
    <n v="8414332"/>
    <n v="8414332"/>
    <x v="4"/>
    <e v="#N/A"/>
    <e v="#N/A"/>
    <m/>
    <m/>
    <n v="0"/>
    <n v="0"/>
    <m/>
    <m/>
    <n v="0"/>
    <n v="0"/>
    <n v="0"/>
    <n v="0"/>
    <m/>
    <x v="1"/>
    <m/>
    <m/>
    <d v="2024-04-30T00:00:00"/>
  </r>
  <r>
    <n v="900900754"/>
    <s v="Clinica ValleSalud San Fernando"/>
    <n v="20"/>
    <n v="23995"/>
    <n v="2023995"/>
    <s v="900900754_2023995"/>
    <d v="2023-11-01T00:00:00"/>
    <d v="2023-11-01T00:00:00"/>
    <d v="2023-11-01T07:00:00"/>
    <n v="26162697"/>
    <n v="26162697"/>
    <x v="0"/>
    <s v="Devuelta"/>
    <s v="Devuelta"/>
    <m/>
    <m/>
    <n v="0"/>
    <n v="26162697"/>
    <s v="Se realiza devolucion de la factura, al validar informacion no se evidencia autorizacion para los servicios facturados, por favor validar con el area encargada para continuar tramite de la factura._x000a_FACTURA SUJETA A AUDITORIA PERTINENTE Y ADMINISTRATIVA."/>
    <m/>
    <n v="0"/>
    <n v="0"/>
    <n v="0"/>
    <n v="0"/>
    <m/>
    <x v="1"/>
    <m/>
    <m/>
    <d v="2024-04-30T00:00:00"/>
  </r>
  <r>
    <n v="900900754"/>
    <s v="Clinica ValleSalud San Fernando"/>
    <n v="20"/>
    <n v="4355"/>
    <n v="204355"/>
    <s v="900900754_204355"/>
    <d v="2021-07-01T00:00:00"/>
    <d v="2021-07-01T00:00:00"/>
    <d v="2021-07-17T00:00:00"/>
    <n v="80000"/>
    <n v="80000"/>
    <x v="0"/>
    <s v="Devuelta"/>
    <e v="#N/A"/>
    <m/>
    <m/>
    <n v="80000"/>
    <n v="80000"/>
    <s v="SE DEVUELVE FACTURA NO POS REVISAR EN LA WEB SERVICIO LA FEC A DE SUMINSITRO ETA MALA Y REVISAR EN EL MODULO DE FACTURACON LOS DATOS NO PASO APTA PARA PAGO.MILENA                                                                                                                                                                                                                                                                                                                                                                                                                                                                                                                                                                              "/>
    <s v="NO PBS"/>
    <n v="80000"/>
    <n v="0"/>
    <n v="0"/>
    <n v="0"/>
    <m/>
    <x v="1"/>
    <m/>
    <m/>
    <d v="2024-04-30T00:00:00"/>
  </r>
  <r>
    <n v="900900754"/>
    <s v="Clinica ValleSalud San Fernando"/>
    <n v="20"/>
    <n v="6644"/>
    <n v="206644"/>
    <s v="900900754_206644"/>
    <d v="2021-09-01T00:00:00"/>
    <d v="2021-09-01T00:00:00"/>
    <d v="2021-09-21T00:00:00"/>
    <n v="1727287"/>
    <n v="1727287"/>
    <x v="0"/>
    <s v="Devuelta"/>
    <e v="#N/A"/>
    <m/>
    <m/>
    <n v="1727287"/>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n v="1727287"/>
    <n v="0"/>
    <n v="0"/>
    <n v="0"/>
    <m/>
    <x v="1"/>
    <m/>
    <m/>
    <d v="2024-04-30T00:00:00"/>
  </r>
  <r>
    <n v="900900754"/>
    <s v="Clinica ValleSalud San Fernando"/>
    <n v="20"/>
    <n v="6432"/>
    <n v="206432"/>
    <s v="900900754_206432"/>
    <d v="2021-09-01T00:00:00"/>
    <d v="2021-09-01T00:00:00"/>
    <d v="2021-09-22T00:00:00"/>
    <n v="64207768"/>
    <n v="64207768"/>
    <x v="3"/>
    <s v="Finalizada"/>
    <e v="#N/A"/>
    <m/>
    <m/>
    <n v="64207768"/>
    <n v="0"/>
    <m/>
    <m/>
    <n v="64207768"/>
    <n v="0"/>
    <n v="64207768"/>
    <n v="62923612.640000001"/>
    <n v="1222210994"/>
    <x v="1"/>
    <m/>
    <m/>
    <d v="2024-04-30T00:00:00"/>
  </r>
  <r>
    <n v="900900754"/>
    <s v="Clinica ValleSalud San Fernando"/>
    <n v="20"/>
    <n v="6128"/>
    <n v="206128"/>
    <s v="900900754_206128"/>
    <d v="2021-09-01T00:00:00"/>
    <d v="2021-09-01T00:00:00"/>
    <d v="2021-09-22T00:00:00"/>
    <n v="923186"/>
    <n v="923186"/>
    <x v="0"/>
    <s v="Devuelta"/>
    <e v="#N/A"/>
    <m/>
    <m/>
    <n v="923186"/>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n v="923186"/>
    <n v="0"/>
    <n v="0"/>
    <n v="0"/>
    <m/>
    <x v="1"/>
    <m/>
    <m/>
    <d v="2024-04-30T00:00:00"/>
  </r>
  <r>
    <n v="900900754"/>
    <s v="Clinica ValleSalud San Fernando"/>
    <n v="20"/>
    <n v="4532"/>
    <n v="204532"/>
    <s v="900900754_204532"/>
    <d v="2021-09-01T00:00:00"/>
    <d v="2021-09-01T00:00:00"/>
    <d v="2021-04-16T00:00:00"/>
    <n v="22897763"/>
    <n v="22897737"/>
    <x v="0"/>
    <s v="Devuelta"/>
    <e v="#N/A"/>
    <m/>
    <m/>
    <n v="22897763"/>
    <n v="22897763"/>
    <s v="SE ENVIA FACTURA CON SOPORTES SUMINISTRADOS.SOLICITAER AUTOR IZACION A LOS CORREOS AUTORIZACIONESCAP@EPSCOMFENALCOVALLE.COM.CO CAPAUTORIZACIONES@EPSCOMFENALCOVALLE.COM.CO  CAROLINA A                                                                                                                                                                                                                                                                                                                                                                                                                                                                                                                                                          "/>
    <s v="AUTORIZACION"/>
    <n v="22897763"/>
    <n v="0"/>
    <n v="0"/>
    <n v="0"/>
    <m/>
    <x v="1"/>
    <m/>
    <m/>
    <d v="2024-04-30T00:00:00"/>
  </r>
  <r>
    <n v="900900754"/>
    <s v="Clinica ValleSalud San Fernando"/>
    <n v="20"/>
    <n v="2989"/>
    <n v="202989"/>
    <s v="900900754_202989"/>
    <d v="2021-02-03T00:00:00"/>
    <d v="2021-02-03T00:00:00"/>
    <d v="2021-02-03T00:00:00"/>
    <n v="98560"/>
    <n v="98560"/>
    <x v="0"/>
    <s v="Devuelta"/>
    <e v="#N/A"/>
    <m/>
    <m/>
    <n v="98560"/>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NO PBS"/>
    <n v="98560"/>
    <n v="0"/>
    <n v="0"/>
    <n v="0"/>
    <m/>
    <x v="1"/>
    <m/>
    <m/>
    <d v="2024-04-30T00:00:00"/>
  </r>
  <r>
    <n v="900900754"/>
    <s v="Clinica ValleSalud San Fernando"/>
    <n v="20"/>
    <n v="6645"/>
    <n v="206645"/>
    <s v="900900754_206645"/>
    <d v="2021-09-01T00:00:00"/>
    <d v="2021-09-01T00:00:00"/>
    <d v="2021-09-21T00:00:00"/>
    <n v="295640"/>
    <n v="295640"/>
    <x v="0"/>
    <s v="Devuelta"/>
    <e v="#N/A"/>
    <m/>
    <m/>
    <n v="295640"/>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n v="295640"/>
    <n v="0"/>
    <n v="0"/>
    <n v="0"/>
    <m/>
    <x v="1"/>
    <m/>
    <m/>
    <d v="2024-04-30T00:00:00"/>
  </r>
  <r>
    <n v="900900754"/>
    <s v="Clinica ValleSalud San Fernando"/>
    <n v="20"/>
    <n v="7503"/>
    <n v="207503"/>
    <s v="900900754_207503"/>
    <d v="2021-10-01T00:00:00"/>
    <d v="2021-10-01T00:00:00"/>
    <d v="2021-10-23T00:00:00"/>
    <n v="5871042"/>
    <n v="5871042"/>
    <x v="0"/>
    <s v="Devuelta"/>
    <e v="#N/A"/>
    <m/>
    <m/>
    <n v="5871042"/>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PORTE"/>
    <n v="5871042"/>
    <n v="0"/>
    <n v="0"/>
    <n v="0"/>
    <m/>
    <x v="1"/>
    <m/>
    <m/>
    <d v="2024-04-30T00:00:00"/>
  </r>
  <r>
    <n v="900900754"/>
    <s v="Clinica ValleSalud San Fernando"/>
    <n v="1"/>
    <n v="9047"/>
    <n v="19047"/>
    <s v="900900754_19047"/>
    <d v="2018-11-16T00:00:00"/>
    <d v="2018-11-16T00:00:00"/>
    <e v="#N/A"/>
    <n v="19847916"/>
    <n v="19847916"/>
    <x v="4"/>
    <e v="#N/A"/>
    <e v="#N/A"/>
    <m/>
    <m/>
    <n v="0"/>
    <n v="0"/>
    <m/>
    <m/>
    <n v="0"/>
    <n v="0"/>
    <n v="0"/>
    <n v="0"/>
    <m/>
    <x v="1"/>
    <m/>
    <m/>
    <d v="2024-04-30T00:00:00"/>
  </r>
  <r>
    <n v="900900754"/>
    <s v="Clinica ValleSalud San Fernando"/>
    <n v="1"/>
    <n v="10673"/>
    <n v="110673"/>
    <s v="900900754_110673"/>
    <d v="2019-02-12T00:00:00"/>
    <d v="2019-02-12T00:00:00"/>
    <e v="#N/A"/>
    <n v="4858684"/>
    <n v="3401079"/>
    <x v="4"/>
    <e v="#N/A"/>
    <e v="#N/A"/>
    <m/>
    <m/>
    <n v="0"/>
    <n v="0"/>
    <m/>
    <m/>
    <n v="0"/>
    <n v="0"/>
    <n v="0"/>
    <n v="0"/>
    <m/>
    <x v="1"/>
    <m/>
    <m/>
    <d v="2024-04-30T00:00:00"/>
  </r>
  <r>
    <n v="900900754"/>
    <s v="Clinica ValleSalud San Fernando"/>
    <n v="1"/>
    <n v="1217"/>
    <n v="11217"/>
    <s v="900900754_11217"/>
    <d v="2018-01-12T00:00:00"/>
    <d v="2018-01-12T00:00:00"/>
    <e v="#N/A"/>
    <n v="15649734"/>
    <n v="15649734"/>
    <x v="4"/>
    <e v="#N/A"/>
    <e v="#N/A"/>
    <m/>
    <m/>
    <n v="0"/>
    <n v="0"/>
    <m/>
    <m/>
    <n v="0"/>
    <n v="0"/>
    <n v="0"/>
    <n v="0"/>
    <m/>
    <x v="1"/>
    <m/>
    <m/>
    <d v="2024-04-30T00:00:00"/>
  </r>
  <r>
    <n v="900900754"/>
    <s v="Clinica ValleSalud San Fernando"/>
    <n v="1"/>
    <n v="10420"/>
    <n v="110420"/>
    <s v="900900754_110420"/>
    <d v="2019-02-12T00:00:00"/>
    <d v="2019-02-12T00:00:00"/>
    <e v="#N/A"/>
    <n v="1647260"/>
    <n v="1153082"/>
    <x v="4"/>
    <e v="#N/A"/>
    <e v="#N/A"/>
    <m/>
    <m/>
    <n v="0"/>
    <n v="0"/>
    <m/>
    <m/>
    <n v="0"/>
    <n v="0"/>
    <n v="0"/>
    <n v="0"/>
    <m/>
    <x v="1"/>
    <m/>
    <m/>
    <d v="2024-04-30T00:00:00"/>
  </r>
  <r>
    <n v="900900754"/>
    <s v="Clinica ValleSalud San Fernando"/>
    <n v="1"/>
    <n v="10316"/>
    <n v="110316"/>
    <s v="900900754_110316"/>
    <d v="2019-02-12T00:00:00"/>
    <d v="2019-02-12T00:00:00"/>
    <d v="2019-03-04T00:00:00"/>
    <n v="9145920"/>
    <n v="6402144"/>
    <x v="6"/>
    <s v="Finalizada"/>
    <e v="#N/A"/>
    <m/>
    <m/>
    <n v="9145920"/>
    <n v="0"/>
    <m/>
    <m/>
    <n v="9145920"/>
    <n v="0"/>
    <n v="6402144"/>
    <n v="0"/>
    <m/>
    <x v="5"/>
    <n v="2201530390"/>
    <s v="26.07.2024"/>
    <d v="2024-04-30T00:00:00"/>
  </r>
  <r>
    <n v="900900754"/>
    <s v="Clinica ValleSalud San Fernando"/>
    <n v="1"/>
    <n v="10317"/>
    <n v="110317"/>
    <s v="900900754_110317"/>
    <d v="2019-02-12T00:00:00"/>
    <d v="2019-02-12T00:00:00"/>
    <d v="2019-03-04T00:00:00"/>
    <n v="3705741"/>
    <n v="2594019"/>
    <x v="7"/>
    <s v="Finalizada"/>
    <e v="#N/A"/>
    <m/>
    <m/>
    <n v="3705741"/>
    <n v="0"/>
    <m/>
    <m/>
    <n v="3705741"/>
    <n v="0"/>
    <n v="2594019"/>
    <n v="0"/>
    <m/>
    <x v="6"/>
    <n v="2201530390"/>
    <s v="26.07.2024"/>
    <d v="2024-04-30T00:00:00"/>
  </r>
  <r>
    <n v="900900754"/>
    <s v="Clinica ValleSalud San Fernando"/>
    <n v="20"/>
    <n v="9568"/>
    <n v="209568"/>
    <s v="900900754_209568"/>
    <d v="2022-02-08T00:00:00"/>
    <d v="2022-02-08T00:00:00"/>
    <d v="2022-02-08T00:00:00"/>
    <n v="27317202"/>
    <n v="27317202"/>
    <x v="3"/>
    <s v="Finalizada"/>
    <e v="#N/A"/>
    <m/>
    <m/>
    <n v="27317202"/>
    <n v="0"/>
    <m/>
    <m/>
    <n v="27317202"/>
    <n v="0"/>
    <n v="27317202"/>
    <n v="26770857.960000001"/>
    <n v="1222211001"/>
    <x v="1"/>
    <m/>
    <m/>
    <d v="2024-04-30T00:00:00"/>
  </r>
  <r>
    <n v="900900754"/>
    <s v="Clinica ValleSalud San Fernando"/>
    <n v="20"/>
    <n v="6647"/>
    <n v="206647"/>
    <s v="900900754_206647"/>
    <d v="2021-09-01T00:00:00"/>
    <d v="2021-09-01T00:00:00"/>
    <d v="2021-09-21T00:00:00"/>
    <n v="230103"/>
    <n v="230103"/>
    <x v="0"/>
    <s v="Devuelta"/>
    <e v="#N/A"/>
    <m/>
    <m/>
    <n v="230103"/>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AUTORIZACION"/>
    <n v="230103"/>
    <n v="0"/>
    <n v="0"/>
    <n v="0"/>
    <m/>
    <x v="1"/>
    <m/>
    <m/>
    <d v="2024-04-30T00:00:00"/>
  </r>
  <r>
    <n v="900900754"/>
    <s v="Clinica ValleSalud San Fernando"/>
    <n v="20"/>
    <n v="5714"/>
    <n v="205714"/>
    <s v="900900754_205714"/>
    <d v="2021-07-01T00:00:00"/>
    <d v="2021-07-01T00:00:00"/>
    <d v="2021-08-27T00:00:00"/>
    <n v="13046454"/>
    <n v="13046454"/>
    <x v="0"/>
    <s v="Devuelta"/>
    <e v="#N/A"/>
    <m/>
    <m/>
    <n v="13046454"/>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n v="13046454"/>
    <n v="0"/>
    <n v="0"/>
    <n v="0"/>
    <m/>
    <x v="1"/>
    <m/>
    <m/>
    <d v="2024-04-30T00:00:00"/>
  </r>
  <r>
    <n v="900900754"/>
    <s v="Clinica ValleSalud San Fernando"/>
    <n v="20"/>
    <n v="1850"/>
    <n v="201850"/>
    <s v="900900754_201850"/>
    <d v="2020-12-03T00:00:00"/>
    <d v="2020-12-03T00:00:00"/>
    <d v="2020-12-04T00:00:00"/>
    <n v="5818169"/>
    <n v="5818169"/>
    <x v="0"/>
    <s v="Devuelta"/>
    <e v="#N/A"/>
    <m/>
    <m/>
    <n v="5818169"/>
    <n v="5818169"/>
    <s v="SE DEVUELVE FACTURA SOAT, NO CUENTA SON SOPORTES REQUERIDOS FACTURA NO TIENE AUTORIZACION; FAVOR SOLICITAR A LA CAP     SE ADJUNTA LISTA DE CHEQUEO, SOPORTES PENDIENTES DE LA FACTURA PARA CONTINUAR CON PROCESO DE PAGO.    GLADYS VIVAS                                                                                                                                                                                                                                                                                                                                                                                                                                                                                                      "/>
    <s v="AUTORIZACION"/>
    <n v="5818169"/>
    <n v="0"/>
    <n v="0"/>
    <n v="0"/>
    <m/>
    <x v="1"/>
    <m/>
    <m/>
    <d v="2024-04-30T00:00:00"/>
  </r>
  <r>
    <n v="900900754"/>
    <s v="Clinica ValleSalud San Fernando"/>
    <n v="20"/>
    <n v="6019"/>
    <n v="206019"/>
    <s v="900900754_206019"/>
    <d v="2021-07-15T00:00:00"/>
    <d v="2021-07-15T00:00:00"/>
    <d v="2021-08-27T00:00:00"/>
    <n v="12287333"/>
    <n v="12287333"/>
    <x v="0"/>
    <s v="Devuelta"/>
    <e v="#N/A"/>
    <m/>
    <m/>
    <n v="12287333"/>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PERTINENCIA MEDICA"/>
    <n v="12287333"/>
    <n v="0"/>
    <n v="0"/>
    <n v="0"/>
    <m/>
    <x v="1"/>
    <m/>
    <m/>
    <d v="2024-04-30T00:00:00"/>
  </r>
  <r>
    <n v="900900754"/>
    <s v="Clinica ValleSalud San Fernando"/>
    <n v="20"/>
    <n v="4547"/>
    <n v="204547"/>
    <s v="900900754_204547"/>
    <d v="2021-09-01T00:00:00"/>
    <d v="2021-09-01T00:00:00"/>
    <d v="2021-04-16T00:00:00"/>
    <n v="137782"/>
    <n v="137782"/>
    <x v="0"/>
    <s v="Devuelta"/>
    <e v="#N/A"/>
    <m/>
    <m/>
    <n v="137782"/>
    <n v="137782"/>
    <s v="SE DEVUELVE CUENTA MEDICA ANEXAR TODOS LOS SOPORTES QUE INDI CA POR SER CUENTA SOAT,VALIDAR AUTORIZACION A LOS CORREOS  CAPAUTORIZACIONES@EPSCOMFENALCOVALLE.COM.CO AUTORIZACIONESCAP@EPSCOMFENALCOVALLE.COM.CO CAROLINA A                                                                                                                                                                                                                                                                                                                                                                                                                                                                                                                      "/>
    <s v="AUTORIZACION"/>
    <n v="137782"/>
    <n v="0"/>
    <n v="0"/>
    <n v="0"/>
    <m/>
    <x v="1"/>
    <m/>
    <m/>
    <d v="2024-04-30T00:00:00"/>
  </r>
  <r>
    <n v="900900754"/>
    <s v="Clinica ValleSalud San Fernando"/>
    <n v="20"/>
    <n v="8078"/>
    <n v="208078"/>
    <s v="900900754_208078"/>
    <d v="2021-11-12T00:00:00"/>
    <d v="2021-11-12T00:00:00"/>
    <d v="2021-11-12T00:00:00"/>
    <n v="4233819"/>
    <n v="4233819"/>
    <x v="0"/>
    <s v="Devuelta"/>
    <e v="#N/A"/>
    <m/>
    <m/>
    <n v="4233819"/>
    <n v="4233819"/>
    <s v="SE DEVUELVE FACTURA ACCIDNETE SOAT NO ENVIAN CERTIFIACION TO PE SOAT DE SEGUROS DEL ESTADO PARA VALIDAR TOPE SUPERADO Y ODER TRAMITAR PAGO POR EPS. GESTIONAR LA CERTIFICAICON CON L A ASEGURADORA NOE NVIAN COPIS POLIZA. MILENA                                                                                                                                                                                                                                                                                                                                                                                                                                                                                                               "/>
    <s v="SOAT"/>
    <n v="4233819"/>
    <n v="0"/>
    <n v="0"/>
    <n v="0"/>
    <m/>
    <x v="1"/>
    <m/>
    <m/>
    <d v="2024-04-30T00:00:00"/>
  </r>
  <r>
    <n v="900900754"/>
    <s v="Clinica ValleSalud San Fernando"/>
    <n v="20"/>
    <n v="24084"/>
    <n v="2024084"/>
    <s v="900900754_2024084"/>
    <d v="2023-11-01T00:00:00"/>
    <d v="2023-11-01T00:00:00"/>
    <d v="2023-11-01T07:00:00"/>
    <n v="92441892"/>
    <n v="92441892"/>
    <x v="0"/>
    <s v="Devuelta"/>
    <s v="Devuelta"/>
    <m/>
    <m/>
    <n v="0"/>
    <n v="92441892"/>
    <s v="Se realiza devolucion de la factura, al validar informacion se evidencian las siguientes inconsistencias:_x000a_1. No cuenta con autorizacion para los servicios facturados, por favor validar con el area encargada para continuar con el tramite de la factura.._x000a_2. No presenta carta de superacion tope soat emitido por la aseguradora (se requiere para la auditoria de la cuenta)_x000a_Factura sujeta a auditoria de pertinencia y administrativa."/>
    <m/>
    <n v="0"/>
    <n v="0"/>
    <n v="0"/>
    <n v="0"/>
    <m/>
    <x v="1"/>
    <m/>
    <m/>
    <d v="2024-04-30T00:00:00"/>
  </r>
  <r>
    <n v="900900754"/>
    <s v="Clinica ValleSalud San Fernando"/>
    <n v="20"/>
    <n v="6642"/>
    <n v="206642"/>
    <s v="900900754_206642"/>
    <d v="2021-09-01T00:00:00"/>
    <d v="2021-09-01T00:00:00"/>
    <d v="2021-09-22T00:00:00"/>
    <n v="7082592"/>
    <n v="7082592"/>
    <x v="0"/>
    <s v="Devuelta"/>
    <e v="#N/A"/>
    <m/>
    <m/>
    <n v="7082592"/>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n v="7082592"/>
    <n v="0"/>
    <n v="0"/>
    <n v="0"/>
    <m/>
    <x v="1"/>
    <m/>
    <m/>
    <d v="2024-04-30T00:00:00"/>
  </r>
  <r>
    <n v="900900754"/>
    <s v="Clinica ValleSalud San Fernando"/>
    <n v="20"/>
    <n v="80"/>
    <n v="2080"/>
    <s v="900900754_2080"/>
    <d v="2020-09-16T00:00:00"/>
    <d v="2020-09-16T00:00:00"/>
    <e v="#N/A"/>
    <n v="4693102"/>
    <n v="3285171"/>
    <x v="4"/>
    <e v="#N/A"/>
    <e v="#N/A"/>
    <m/>
    <m/>
    <n v="0"/>
    <n v="0"/>
    <m/>
    <m/>
    <n v="0"/>
    <n v="0"/>
    <n v="0"/>
    <n v="0"/>
    <m/>
    <x v="1"/>
    <m/>
    <m/>
    <d v="2024-04-30T00:00:00"/>
  </r>
  <r>
    <n v="900900754"/>
    <s v="Clinica ValleSalud San Fernando"/>
    <n v="20"/>
    <n v="13562"/>
    <n v="2013562"/>
    <s v="900900754_2013562"/>
    <d v="2022-11-02T00:00:00"/>
    <d v="2022-11-02T00:00:00"/>
    <d v="2022-11-02T00:00:00"/>
    <n v="60000"/>
    <n v="60000"/>
    <x v="1"/>
    <s v="Finalizada"/>
    <e v="#N/A"/>
    <s v="ESTADO DOS"/>
    <s v="se radicara en Mayo2024"/>
    <n v="60000"/>
    <n v="0"/>
    <m/>
    <m/>
    <n v="60000"/>
    <n v="0"/>
    <n v="60000"/>
    <n v="60000"/>
    <n v="1222230520"/>
    <x v="1"/>
    <m/>
    <m/>
    <d v="2024-04-30T00:00:00"/>
  </r>
  <r>
    <n v="900900754"/>
    <s v="Clinica ValleSalud San Fernando"/>
    <n v="20"/>
    <n v="16961"/>
    <n v="2016961"/>
    <s v="900900754_2016961"/>
    <d v="2023-04-20T00:00:00"/>
    <d v="2023-04-20T00:00:00"/>
    <d v="2023-04-20T00:00:00"/>
    <n v="60000"/>
    <n v="60000"/>
    <x v="8"/>
    <s v="Finalizada"/>
    <s v="Finalizada"/>
    <s v="ESTADO DOS"/>
    <s v="Pagada por la Adres"/>
    <n v="60000"/>
    <n v="0"/>
    <m/>
    <m/>
    <n v="60000"/>
    <n v="0"/>
    <n v="60000"/>
    <n v="0"/>
    <m/>
    <x v="7"/>
    <n v="4800062477"/>
    <s v="30.01.2024"/>
    <d v="2024-04-30T00:00:00"/>
  </r>
  <r>
    <n v="900900754"/>
    <s v="Clinica ValleSalud San Fernando"/>
    <n v="20"/>
    <n v="11016"/>
    <n v="2011016"/>
    <s v="900900754_2011016"/>
    <d v="2022-06-01T00:00:00"/>
    <d v="2022-06-01T00:00:00"/>
    <d v="2022-05-19T00:00:00"/>
    <n v="292906"/>
    <n v="292906"/>
    <x v="0"/>
    <s v="Devuelta"/>
    <e v="#N/A"/>
    <m/>
    <m/>
    <n v="292906"/>
    <n v="292906"/>
    <s v="AUT SE DEVUELVE FACTURA NO HAY AUTORIZACION PARA EL SERVICIO  FACTURADO GESTIONAR CON  EL AREA ENCARGADA.MILENA                                                                                                                                                                                                                                                                                                                                                                                                                                                                                                                                                                                                                                 "/>
    <s v="AUTORIZACION"/>
    <n v="292906"/>
    <n v="0"/>
    <n v="0"/>
    <n v="0"/>
    <m/>
    <x v="1"/>
    <m/>
    <m/>
    <d v="2024-04-30T00:00:00"/>
  </r>
  <r>
    <n v="900900754"/>
    <s v="Clinica ValleSalud San Fernando"/>
    <n v="20"/>
    <n v="11019"/>
    <n v="2011019"/>
    <s v="900900754_2011019"/>
    <d v="2022-06-01T00:00:00"/>
    <d v="2022-06-01T00:00:00"/>
    <d v="2022-05-19T00:00:00"/>
    <n v="275812"/>
    <n v="275812"/>
    <x v="3"/>
    <s v="Finalizada"/>
    <s v="Finalizada"/>
    <m/>
    <m/>
    <n v="275812"/>
    <n v="0"/>
    <m/>
    <m/>
    <n v="275812"/>
    <n v="0"/>
    <n v="270296"/>
    <n v="270296"/>
    <n v="1222452225"/>
    <x v="1"/>
    <m/>
    <m/>
    <d v="2024-04-30T00:00:00"/>
  </r>
  <r>
    <n v="900900754"/>
    <s v="Clinica ValleSalud San Fernando"/>
    <n v="20"/>
    <n v="10602"/>
    <n v="2010602"/>
    <s v="900900754_2010602"/>
    <d v="2022-11-12T00:00:00"/>
    <d v="2022-11-12T00:00:00"/>
    <d v="2022-11-12T00:00:00"/>
    <n v="14943973"/>
    <n v="14943973"/>
    <x v="0"/>
    <s v="Devuelta"/>
    <e v="#N/A"/>
    <m/>
    <m/>
    <n v="14943973"/>
    <n v="14943973"/>
    <s v="FACTURA SUJETA A AUDITORIA"/>
    <s v="SOAT"/>
    <n v="14943973"/>
    <n v="0"/>
    <n v="0"/>
    <n v="0"/>
    <m/>
    <x v="1"/>
    <m/>
    <m/>
    <d v="2024-04-30T00:00:00"/>
  </r>
  <r>
    <n v="900900754"/>
    <s v="Clinica ValleSalud San Fernando"/>
    <n v="20"/>
    <n v="10605"/>
    <n v="2010605"/>
    <s v="900900754_2010605"/>
    <d v="2022-05-10T00:00:00"/>
    <d v="2022-05-10T00:00:00"/>
    <d v="2022-05-10T00:00:00"/>
    <n v="7132139"/>
    <n v="7132139"/>
    <x v="0"/>
    <s v="Devuelta"/>
    <e v="#N/A"/>
    <m/>
    <m/>
    <n v="7132139"/>
    <n v="7132139"/>
    <s v="AUT SE DEVUELVE FACTURA ACCIDENTE SOAT NO HAY AUTORIZACION P RA EL SERVICIO FACTURADO GESTIONAR CON EL AREA ENCARGADA.NOENVIAN CERTIFICACION TOPE SUPERADO DE LA ASEGURADORA PARA PO DER DAR TRAMITE DE PAGO POR EPS. SIN OBJECION MEDICA.MILENA                                                                                                                                                                                                                                                                                                                                                                                                                                                                                                "/>
    <s v="AUTORIZACION"/>
    <n v="7132139"/>
    <n v="0"/>
    <n v="0"/>
    <n v="0"/>
    <m/>
    <x v="1"/>
    <m/>
    <m/>
    <d v="2024-04-30T00:00:00"/>
  </r>
  <r>
    <n v="900900754"/>
    <s v="Clinica ValleSalud San Fernando"/>
    <n v="20"/>
    <n v="12424"/>
    <n v="2012424"/>
    <s v="900900754_2012424"/>
    <d v="2022-11-12T00:00:00"/>
    <d v="2022-11-12T00:00:00"/>
    <d v="2022-11-12T00:00:00"/>
    <n v="50524995"/>
    <n v="50524995"/>
    <x v="0"/>
    <s v="Devuelta"/>
    <e v="#N/A"/>
    <m/>
    <m/>
    <n v="50524995"/>
    <n v="50524995"/>
    <s v="SOAT_DEVOLUCION DE FACTURA CON SOPORTES COMPLETOS: 1.NO SE EVIDENCIA AUTORIZACION PARA LOS SERVICIOS FACTURAD           2.PRESENTAR CARTA DE AGOTAMIENTO DE POLIZA SOAT KEVIN YALANDA                                                                                                                                                                                                                                                                                                                                                                                                                                                                                                                                                           "/>
    <s v="SOAT"/>
    <n v="50524995"/>
    <n v="0"/>
    <n v="0"/>
    <n v="0"/>
    <m/>
    <x v="1"/>
    <m/>
    <m/>
    <d v="2024-04-30T00:00:00"/>
  </r>
  <r>
    <n v="900900754"/>
    <s v="Clinica ValleSalud San Fernando"/>
    <n v="20"/>
    <n v="16779"/>
    <n v="2016779"/>
    <s v="900900754_2016779"/>
    <d v="2023-01-13T00:00:00"/>
    <d v="2023-01-13T00:00:00"/>
    <d v="2023-01-13T00:00:00"/>
    <n v="443200"/>
    <n v="443200"/>
    <x v="0"/>
    <s v="Devuelta"/>
    <s v="Devuelta"/>
    <m/>
    <m/>
    <n v="443200"/>
    <n v="443200"/>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AUTORIZACION"/>
    <n v="443200"/>
    <n v="0"/>
    <n v="0"/>
    <n v="0"/>
    <m/>
    <x v="1"/>
    <m/>
    <m/>
    <d v="2024-04-30T00:00:00"/>
  </r>
  <r>
    <n v="900900754"/>
    <s v="Clinica ValleSalud San Fernando"/>
    <n v="20"/>
    <n v="16906"/>
    <n v="2016906"/>
    <s v="900900754_2016906"/>
    <d v="2023-01-13T00:00:00"/>
    <d v="2023-01-13T00:00:00"/>
    <d v="2023-01-13T00:00:00"/>
    <n v="529878"/>
    <n v="529878"/>
    <x v="0"/>
    <s v="Devuelta"/>
    <e v="#N/A"/>
    <m/>
    <m/>
    <n v="529878"/>
    <n v="529878"/>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n v="529878"/>
    <n v="0"/>
    <n v="0"/>
    <n v="0"/>
    <m/>
    <x v="1"/>
    <m/>
    <m/>
    <d v="2024-04-30T00:00:00"/>
  </r>
  <r>
    <n v="900900754"/>
    <s v="Clinica ValleSalud San Fernando"/>
    <n v="20"/>
    <n v="18794"/>
    <n v="2018794"/>
    <s v="900900754_2018794"/>
    <d v="2023-04-10T00:00:00"/>
    <d v="2023-04-10T00:00:00"/>
    <d v="2023-04-10T00:00:00"/>
    <n v="4894927"/>
    <n v="4894927"/>
    <x v="0"/>
    <s v="Devuelta"/>
    <s v="Devuelta"/>
    <m/>
    <m/>
    <n v="4894927"/>
    <n v="4894927"/>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n v="4894927"/>
    <n v="0"/>
    <n v="0"/>
    <n v="0"/>
    <m/>
    <x v="1"/>
    <m/>
    <m/>
    <d v="2024-04-30T00:00:00"/>
  </r>
  <r>
    <n v="900900754"/>
    <s v="Clinica ValleSalud San Fernando"/>
    <n v="20"/>
    <n v="11210"/>
    <n v="2011210"/>
    <s v="900900754_2011210"/>
    <d v="2022-11-12T00:00:00"/>
    <d v="2022-11-12T00:00:00"/>
    <d v="2022-11-12T00:00:00"/>
    <n v="194530793"/>
    <n v="194530793"/>
    <x v="0"/>
    <s v="Devuelta"/>
    <s v="Devuelta"/>
    <m/>
    <m/>
    <n v="194530793"/>
    <n v="194530793"/>
    <s v="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
    <s v="FACTURACION"/>
    <n v="194530793"/>
    <n v="0"/>
    <n v="0"/>
    <n v="0"/>
    <m/>
    <x v="1"/>
    <m/>
    <m/>
    <d v="2024-04-30T00:00:00"/>
  </r>
  <r>
    <n v="900900754"/>
    <s v="Clinica ValleSalud San Fernando"/>
    <n v="20"/>
    <n v="10196"/>
    <n v="2010196"/>
    <s v="900900754_2010196"/>
    <d v="2022-04-16T00:00:00"/>
    <d v="2022-04-16T00:00:00"/>
    <d v="2022-04-16T00:00:00"/>
    <n v="1748306"/>
    <n v="1748306"/>
    <x v="0"/>
    <s v="Devuelta"/>
    <e v="#N/A"/>
    <m/>
    <m/>
    <n v="1748306"/>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AUTORIZACION"/>
    <n v="1748306"/>
    <n v="0"/>
    <n v="0"/>
    <n v="0"/>
    <m/>
    <x v="1"/>
    <m/>
    <m/>
    <d v="2024-04-30T00:00:00"/>
  </r>
  <r>
    <n v="900900754"/>
    <s v="Clinica ValleSalud San Fernando"/>
    <n v="20"/>
    <n v="16793"/>
    <n v="2016793"/>
    <s v="900900754_2016793"/>
    <d v="2023-01-13T00:00:00"/>
    <d v="2023-01-13T00:00:00"/>
    <d v="2023-01-13T00:00:00"/>
    <n v="560000"/>
    <n v="560000"/>
    <x v="0"/>
    <s v="Devuelta"/>
    <e v="#N/A"/>
    <m/>
    <m/>
    <n v="560000"/>
    <n v="560000"/>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n v="560000"/>
    <n v="0"/>
    <n v="0"/>
    <n v="0"/>
    <m/>
    <x v="1"/>
    <m/>
    <m/>
    <d v="2024-04-30T00:00:00"/>
  </r>
  <r>
    <n v="900900754"/>
    <s v="Clinica ValleSalud San Fernando"/>
    <n v="20"/>
    <n v="13276"/>
    <n v="2013276"/>
    <s v="900900754_2013276"/>
    <d v="2022-11-12T00:00:00"/>
    <d v="2022-11-12T00:00:00"/>
    <d v="2022-11-12T00:00:00"/>
    <n v="1214548"/>
    <n v="1214548"/>
    <x v="0"/>
    <s v="Devuelta"/>
    <s v="Devuelta"/>
    <m/>
    <m/>
    <n v="1214548"/>
    <n v="1214548"/>
    <s v="SOAT_DEVOLUCION DE FACTURA CON SOPOTES COMPLETOS: 1.NO SE EV IDENCIA AUTORIZACION PARA LOS SERVICIOS FACTURADOS 2.SIN OBECIONES POR PERTINENCIA MEDICA 3.NO SE EVINDECIA CARTA DE AG OTAMIENTO DE LA POLIZA SOAT. KEVIN YALANDA                                                                                                                                                                                                                                                                                                                                                                                                                                                                                                                 "/>
    <s v="SOAT"/>
    <n v="1214548"/>
    <n v="0"/>
    <n v="0"/>
    <n v="0"/>
    <m/>
    <x v="1"/>
    <m/>
    <m/>
    <d v="2024-04-30T00:00:00"/>
  </r>
  <r>
    <n v="900900754"/>
    <s v="Clinica ValleSalud San Fernando"/>
    <n v="20"/>
    <n v="16903"/>
    <n v="2016903"/>
    <s v="900900754_2016903"/>
    <d v="2023-01-13T00:00:00"/>
    <d v="2023-01-13T00:00:00"/>
    <d v="2023-01-13T00:00:00"/>
    <n v="1951110"/>
    <n v="1951110"/>
    <x v="0"/>
    <s v="Devuelta"/>
    <e v="#N/A"/>
    <m/>
    <m/>
    <n v="1951110"/>
    <n v="1951110"/>
    <s v="AUTORIZACION, SE REALIZA DEVOLUCION DE LA FACTURA, AL MOMENT  DE VALIDAR LA INFORMACION NO SE EVIDENCIA AUTORIZACION (NA DE 15 DIGITOS) PARA LOS SERVICIOS FACTURADOS, POR FAVOR VAL IDAR CON EL AREA ENCARGADA PARA SU DEBIDA GESTION. CLAUDIA                                                                                                                                                                                                                                                                                                                                                                                                                                                                                                 "/>
    <s v="AUTORIZACION"/>
    <n v="1951110"/>
    <n v="0"/>
    <n v="0"/>
    <n v="0"/>
    <m/>
    <x v="1"/>
    <m/>
    <m/>
    <d v="2024-04-30T00:00:00"/>
  </r>
  <r>
    <n v="900900754"/>
    <s v="Clinica ValleSalud San Fernando"/>
    <n v="20"/>
    <n v="13622"/>
    <n v="2013622"/>
    <s v="900900754_2013622"/>
    <d v="2022-11-12T00:00:00"/>
    <d v="2022-11-12T00:00:00"/>
    <d v="2022-11-12T00:00:00"/>
    <n v="44236461"/>
    <n v="44236461"/>
    <x v="0"/>
    <s v="Devuelta"/>
    <e v="#N/A"/>
    <m/>
    <m/>
    <n v="44236461"/>
    <n v="44236461"/>
    <s v="SOAT_DEVOLUCION DE FACTURA CON SOPORTES COMPLETOS: 1.NO SE EVIDENCIA AUTORIZACION PARA LOS SERVICIOS FACTURAD           2.PRESENTAR CARTA DE AGOTAMIENTO DE POLIZA SOAT KEVIN YALANDA                                                                                                                                                                                                                                                                                                                                                                                                                                                                                                                                                           "/>
    <s v="SOAT"/>
    <n v="44236461"/>
    <n v="0"/>
    <n v="0"/>
    <n v="0"/>
    <m/>
    <x v="1"/>
    <m/>
    <m/>
    <d v="2024-04-30T00:00:00"/>
  </r>
  <r>
    <n v="900900754"/>
    <s v="Clinica ValleSalud San Fernando"/>
    <n v="20"/>
    <n v="21865"/>
    <n v="2021865"/>
    <s v="900900754_2021865"/>
    <d v="2023-11-01T00:00:00"/>
    <d v="2023-11-01T00:00:00"/>
    <d v="2023-11-01T07:00:00"/>
    <n v="1260000"/>
    <n v="1260000"/>
    <x v="3"/>
    <s v="Finalizada"/>
    <s v="Finalizada"/>
    <m/>
    <m/>
    <n v="1260000"/>
    <n v="0"/>
    <m/>
    <m/>
    <n v="1260000"/>
    <n v="0"/>
    <n v="1234800"/>
    <n v="1234800"/>
    <n v="1222375992"/>
    <x v="1"/>
    <m/>
    <m/>
    <d v="2024-04-30T00:00:00"/>
  </r>
  <r>
    <n v="900900754"/>
    <s v="Clinica ValleSalud San Fernando"/>
    <n v="20"/>
    <n v="13560"/>
    <n v="2013560"/>
    <s v="900900754_2013560"/>
    <d v="2022-11-01T00:00:00"/>
    <d v="2022-11-01T00:00:00"/>
    <d v="2022-11-01T00:00:00"/>
    <n v="56000"/>
    <n v="56000"/>
    <x v="0"/>
    <s v="Devuelta"/>
    <e v="#N/A"/>
    <m/>
    <m/>
    <n v="56000"/>
    <n v="56000"/>
    <s v="AUT_DEVOLUCION DE FACTURA CON SOPORTES COMPLETOS: 1. NO SE EVIDENCIA AUTORIZACIN PARA LOS SERVICIOS FACTURADOS          2. SIN OBJECCIONES DE PERTINENCIA MEDICA KEVIN YALANDA                                                                                                                                                                                                                                                                                                                                                                                                                                                                                                                                                                  "/>
    <s v="AUTORIZACION"/>
    <n v="56000"/>
    <n v="0"/>
    <n v="0"/>
    <n v="0"/>
    <m/>
    <x v="1"/>
    <m/>
    <m/>
    <d v="2024-04-30T00:00:00"/>
  </r>
  <r>
    <n v="900900754"/>
    <s v="Clinica ValleSalud San Fernando"/>
    <n v="1"/>
    <n v="13379"/>
    <n v="113379"/>
    <s v="900900754_113379"/>
    <d v="2019-10-18T00:00:00"/>
    <d v="2019-10-18T00:00:00"/>
    <e v="#N/A"/>
    <n v="1449020"/>
    <n v="1449020"/>
    <x v="4"/>
    <e v="#N/A"/>
    <e v="#N/A"/>
    <m/>
    <m/>
    <n v="0"/>
    <n v="0"/>
    <m/>
    <m/>
    <n v="0"/>
    <n v="0"/>
    <n v="0"/>
    <n v="0"/>
    <m/>
    <x v="1"/>
    <m/>
    <m/>
    <d v="2024-04-30T00:00:00"/>
  </r>
  <r>
    <n v="900900754"/>
    <s v="Clinica ValleSalud San Fernando"/>
    <n v="20"/>
    <n v="9136"/>
    <n v="209136"/>
    <s v="900900754_209136"/>
    <d v="2022-01-15T00:00:00"/>
    <d v="2022-01-15T00:00:00"/>
    <d v="2022-01-15T00:00:00"/>
    <n v="15966150"/>
    <n v="15966150"/>
    <x v="0"/>
    <s v="Devuelta"/>
    <e v="#N/A"/>
    <m/>
    <m/>
    <n v="15966150"/>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PERTINENCIA MEDICA"/>
    <n v="15966150"/>
    <n v="0"/>
    <n v="0"/>
    <n v="0"/>
    <m/>
    <x v="1"/>
    <m/>
    <m/>
    <d v="2024-04-30T00:00:00"/>
  </r>
  <r>
    <n v="900900754"/>
    <s v="Clinica ValleSalud San Fernando"/>
    <n v="20"/>
    <n v="16046"/>
    <n v="2016046"/>
    <s v="900900754_2016046"/>
    <d v="2023-01-04T00:00:00"/>
    <d v="2023-01-04T00:00:00"/>
    <d v="2023-01-04T00:00:00"/>
    <n v="1076625"/>
    <n v="1076625"/>
    <x v="0"/>
    <s v="Devuelta"/>
    <e v="#N/A"/>
    <m/>
    <m/>
    <n v="1076625"/>
    <n v="1076625"/>
    <s v="AUTORIZACION:dEVOLUCION DE FACTURA CON SOPORTES COPMLETOS 1.No se evidencia autorización para los servicios facturados  2.No se evidencia reporte de solicitud de autorizacion a la eps. Dar gestión con el área encargada y presentar. Kevin Y                                                                                                                                                                                                                                                                                                                                                                                                                                                                                                 "/>
    <s v="AUTORIZACION"/>
    <n v="1076625"/>
    <n v="0"/>
    <n v="0"/>
    <n v="0"/>
    <m/>
    <x v="1"/>
    <m/>
    <m/>
    <d v="2024-04-30T00:00:00"/>
  </r>
  <r>
    <n v="900900754"/>
    <s v="Clinica ValleSalud San Fernando"/>
    <n v="20"/>
    <n v="20148"/>
    <n v="2020148"/>
    <s v="900900754_2020148"/>
    <d v="2023-05-20T00:00:00"/>
    <d v="2023-05-20T00:00:00"/>
    <d v="2023-05-20T00:00:00"/>
    <n v="2074450"/>
    <n v="2074450"/>
    <x v="0"/>
    <s v="Devuelta"/>
    <s v="Devuelta"/>
    <m/>
    <m/>
    <n v="2074450"/>
    <n v="2074450"/>
    <s v="AUTORIZACION: SE REALIZA DEVOLUCION DE LA FACTURA AL VALIDA R INFORMAICON NO SE EVIDENCIA AUTORIZACION (NAP DE 15 DIGITS) PARA LOS SERVICIOS FACTURADOS POR FAVOR VALIDAR CON EL AR EA ENCARGADA. CLAUDIA DIAZ                                                                                                                                                                                                                                                                                                                                                                                                                                                                                                                                                                                                                                                                                                                                                                                                                                                                                                                                                                                                                                                                                                                                                                                                                                                                                                                                             "/>
    <s v="AUTORIZACION"/>
    <n v="2074450"/>
    <n v="0"/>
    <n v="0"/>
    <n v="0"/>
    <m/>
    <x v="1"/>
    <m/>
    <m/>
    <d v="2024-04-30T00:00:00"/>
  </r>
  <r>
    <n v="900900754"/>
    <s v="Clinica ValleSalud San Fernando"/>
    <n v="20"/>
    <n v="13789"/>
    <n v="2013789"/>
    <s v="900900754_2013789"/>
    <d v="2022-11-12T00:00:00"/>
    <d v="2022-11-12T00:00:00"/>
    <d v="2022-11-12T00:00:00"/>
    <n v="76299034"/>
    <n v="76299034"/>
    <x v="0"/>
    <s v="Devuelta"/>
    <e v="#N/A"/>
    <m/>
    <m/>
    <n v="76299034"/>
    <n v="76299034"/>
    <s v="SOAT:DEVOLUCION DE FACTURA CON SOPORTES COMPLETOS: 1.NO SE E VINDENCIA AUTORIZACIO PARA LOS SERVICIOS FACTURADOS 2.OBJEEION POR PERTINENCIA MEDICA: ECOCARDIOGRAMA MOD $481.110 3.NO  SE EVIDENCIA CERTIFICADO DE AGOTAMIENTO DE POLIZA SOATKEVI                                                                                                                                                                                                                                                                                                                                                                                                                                                                                                "/>
    <s v="SOAT"/>
    <n v="76299034"/>
    <n v="0"/>
    <n v="0"/>
    <n v="0"/>
    <m/>
    <x v="1"/>
    <m/>
    <m/>
    <d v="2024-04-30T00:00:00"/>
  </r>
  <r>
    <n v="900900754"/>
    <s v="Clinica ValleSalud San Fernando"/>
    <n v="20"/>
    <n v="22621"/>
    <n v="2022621"/>
    <s v="900900754_2022621"/>
    <d v="2023-11-01T00:00:00"/>
    <d v="2023-11-01T00:00:00"/>
    <d v="2023-11-01T07:00:00"/>
    <n v="145132321"/>
    <n v="145132321"/>
    <x v="0"/>
    <s v="Devuelta"/>
    <s v="Devuelta"/>
    <m/>
    <m/>
    <n v="0"/>
    <n v="145132321"/>
    <s v="Se realiza devolucion total de la factura, al validar informacion se evidencian las siguientes inconsistencias:_x000a_1. No cuenta con autorizacion para los servicios facturados, por favor validar con el area encargada para continuar con el tramite de la factura._x000a_2. No se evidencia soportes de envio de anexos y correos para solicitud de autorizacion._x000a_3. No se evidencia soporte carta de agotamiento tope soat emitido por la aseguradora (se requiere para auditoria de la cuenta)_x000a_4. Por favor tener en cuenta la circular emitida por parte de la EPS para la radicacion de las cuentas soat a la EPS (no cumple con lineamientos)_x000a_Factura sujeta a auditoria de pertinencia y administrativa."/>
    <m/>
    <n v="0"/>
    <n v="0"/>
    <n v="0"/>
    <n v="0"/>
    <m/>
    <x v="1"/>
    <m/>
    <m/>
    <d v="2024-04-30T00:00:00"/>
  </r>
  <r>
    <n v="900900754"/>
    <s v="Clinica ValleSalud San Fernando"/>
    <n v="20"/>
    <n v="11873"/>
    <n v="2011873"/>
    <s v="900900754_2011873"/>
    <d v="2022-07-11T00:00:00"/>
    <d v="2022-07-11T00:00:00"/>
    <d v="2022-07-11T00:00:00"/>
    <n v="80000"/>
    <n v="80000"/>
    <x v="3"/>
    <s v="Finalizada"/>
    <s v="Finalizada"/>
    <m/>
    <m/>
    <n v="80000"/>
    <n v="0"/>
    <m/>
    <m/>
    <n v="80000"/>
    <n v="0"/>
    <n v="80000"/>
    <n v="80000"/>
    <n v="1222437811"/>
    <x v="1"/>
    <m/>
    <m/>
    <d v="2024-04-30T00:00:00"/>
  </r>
  <r>
    <n v="900900754"/>
    <s v="Clinica ValleSalud San Fernando"/>
    <n v="20"/>
    <n v="9990"/>
    <n v="209990"/>
    <s v="900900754_209990"/>
    <d v="2022-04-16T00:00:00"/>
    <d v="2022-04-16T00:00:00"/>
    <d v="2022-04-16T00:00:00"/>
    <n v="2247063"/>
    <n v="2247063"/>
    <x v="0"/>
    <s v="Devuelta"/>
    <e v="#N/A"/>
    <m/>
    <m/>
    <n v="2247063"/>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AUTORIZACION"/>
    <n v="2247063"/>
    <n v="0"/>
    <n v="0"/>
    <n v="0"/>
    <m/>
    <x v="1"/>
    <m/>
    <m/>
    <d v="2024-04-30T00:00:00"/>
  </r>
  <r>
    <n v="900900754"/>
    <s v="Clinica ValleSalud San Fernando"/>
    <n v="20"/>
    <n v="11622"/>
    <n v="2011622"/>
    <s v="900900754_2011622"/>
    <d v="2022-11-12T00:00:00"/>
    <d v="2022-11-12T00:00:00"/>
    <d v="2022-11-12T00:00:00"/>
    <n v="38876155"/>
    <n v="38876155"/>
    <x v="0"/>
    <s v="Devuelta"/>
    <e v="#N/A"/>
    <m/>
    <m/>
    <n v="38876155"/>
    <n v="38876155"/>
    <s v="SOAT_DEVOLUCION DE FACTURA CON SOPORTES COMPLETOS: 1.NO SE EVIDENCIA AUTORIZACION PARA LOS SERVICIOS FACTURAD           2.PRESENTAR CARTA DE AGOTAMIENTO DE POLIZA SOAT KEVIN YALANDA                                                                                                                                                                                                                                                                                                                                                                                                                                                                                                                                                           "/>
    <s v="SOAT"/>
    <n v="38876155"/>
    <n v="0"/>
    <n v="0"/>
    <n v="0"/>
    <m/>
    <x v="1"/>
    <m/>
    <m/>
    <d v="2024-04-30T00:00:00"/>
  </r>
  <r>
    <n v="900900754"/>
    <s v="Clinica ValleSalud San Fernando"/>
    <n v="20"/>
    <n v="14421"/>
    <n v="2014421"/>
    <s v="900900754_2014421"/>
    <d v="2022-11-12T00:00:00"/>
    <d v="2022-11-12T00:00:00"/>
    <d v="2022-11-12T00:00:00"/>
    <n v="577121"/>
    <n v="577121"/>
    <x v="0"/>
    <s v="Devuelta"/>
    <e v="#N/A"/>
    <m/>
    <m/>
    <n v="577151"/>
    <n v="577151"/>
    <s v="SOAT_DEVOLUCION DE FACTURA CON SOPOTES COMPLETOS: 1.NO SE EV IDENCIA AUTORIZACION PARA LOS SERVICIOS FACTURADOS 2.SIN OBECIONES POR PERTINENCIA MEDICA 3.NO SE EVINDECIA CARTA DE AG OTAMIENTO DE LA POLIZA SOAT. KEVIN YALANDA                                                                                                                                                                                                                                                                                                                                                                                                                                                                                                                 "/>
    <s v="SOAT"/>
    <n v="577151"/>
    <n v="0"/>
    <n v="0"/>
    <n v="0"/>
    <m/>
    <x v="1"/>
    <m/>
    <m/>
    <d v="2024-04-30T00:00:00"/>
  </r>
  <r>
    <n v="900900754"/>
    <s v="Clinica ValleSalud San Fernando"/>
    <n v="20"/>
    <n v="13519"/>
    <n v="2013519"/>
    <s v="900900754_2013519"/>
    <d v="2022-11-12T00:00:00"/>
    <d v="2022-11-12T00:00:00"/>
    <d v="2022-11-12T00:00:00"/>
    <n v="1818900"/>
    <n v="1818900"/>
    <x v="0"/>
    <s v="Devuelta"/>
    <e v="#N/A"/>
    <m/>
    <m/>
    <n v="1818900"/>
    <n v="1818900"/>
    <s v="SOAT_DEVOLUCION DE FACTURA CON SOPOTES COMPLETOS: 1.NO SE EV IDENCIA AUTORIZACION PARA LOS SERVICIOS FACTURADOS 2.SIN OBECIONES POR PERTINENCIA MEDICA 3.NO SE EVINDECIA CARTA DE AG OTAMIENTO DE LA POLIZA SOAT. KEVIN YALANDA                                                                                                                                                                                                                                                                                                                                                                                                                                                                                                                 "/>
    <s v="SOAT"/>
    <n v="1818900"/>
    <n v="0"/>
    <n v="0"/>
    <n v="0"/>
    <m/>
    <x v="1"/>
    <m/>
    <m/>
    <d v="2024-04-30T00:00:00"/>
  </r>
  <r>
    <n v="900900754"/>
    <s v="Clinica ValleSalud San Fernando"/>
    <n v="20"/>
    <n v="18953"/>
    <n v="2018953"/>
    <s v="900900754_2018953"/>
    <d v="2023-04-10T00:00:00"/>
    <d v="2023-04-10T00:00:00"/>
    <d v="2023-04-10T00:00:00"/>
    <n v="4744090"/>
    <n v="4744090"/>
    <x v="0"/>
    <s v="Devuelta"/>
    <s v="Devuelta"/>
    <m/>
    <m/>
    <n v="4744090"/>
    <n v="4744090"/>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n v="4744090"/>
    <n v="0"/>
    <n v="0"/>
    <n v="0"/>
    <m/>
    <x v="1"/>
    <m/>
    <m/>
    <d v="2024-04-30T00:00:00"/>
  </r>
  <r>
    <n v="900900754"/>
    <s v="Clinica ValleSalud San Fernando"/>
    <n v="20"/>
    <n v="16795"/>
    <n v="2016795"/>
    <s v="900900754_2016795"/>
    <d v="2023-01-13T00:00:00"/>
    <d v="2023-01-13T00:00:00"/>
    <d v="2023-01-13T00:00:00"/>
    <n v="272000"/>
    <n v="272000"/>
    <x v="0"/>
    <s v="Devuelta"/>
    <e v="#N/A"/>
    <m/>
    <m/>
    <n v="272000"/>
    <n v="272000"/>
    <s v="NO PBS, SE REALIZA DEVOLUCION DE LA FACTURA, AL MOMENTO DE V ALIDAR INFORMACION SE EVIDENCIA QUE SOLO SOPORTAN 14 ENSURE Y FACTURAN 17, REPORTAN 17, POR FAVOR VALIDAR INFORMACION Y  ADJUNTAR SOPORTES COMPLETOS. CLAUDIA DIAZ                                                                                                                                                                                                                                                                                                                                                                                                                                                                                                                 "/>
    <s v="NO PBS"/>
    <n v="272000"/>
    <n v="0"/>
    <n v="0"/>
    <n v="0"/>
    <m/>
    <x v="1"/>
    <m/>
    <m/>
    <d v="2024-04-30T00:00:00"/>
  </r>
  <r>
    <n v="900900754"/>
    <s v="Clinica ValleSalud San Fernando"/>
    <n v="20"/>
    <n v="16902"/>
    <n v="2016902"/>
    <s v="900900754_2016902"/>
    <d v="2023-01-13T00:00:00"/>
    <d v="2023-01-13T00:00:00"/>
    <d v="2023-01-13T00:00:00"/>
    <n v="1060080"/>
    <n v="1060080"/>
    <x v="0"/>
    <s v="Devuelta"/>
    <e v="#N/A"/>
    <m/>
    <m/>
    <n v="1060080"/>
    <n v="1060080"/>
    <s v="AUTORIZACION, SE REALIZA DEVOLUCION DE LA FACTURA, AL MOMENT  DE VALIDAR INFORMACION NO SE EVIDENCIA AUTORIZACION (NAP D15 DIGITOS) PARA LOS SERVICIOS FACTURADOS, POR FAVOR VALIDAR  CN EL AREA ENCARGADA PARA SU DEBIDA GESTION. CLAUDIA DIAZ                                                                                                                                                                                                                                                                                                                                                                                                                                                                                                 "/>
    <s v="AUTORIZACION"/>
    <n v="1060080"/>
    <n v="0"/>
    <n v="0"/>
    <n v="0"/>
    <m/>
    <x v="1"/>
    <m/>
    <m/>
    <d v="2024-04-30T00:00:00"/>
  </r>
  <r>
    <n v="900900754"/>
    <s v="Clinica ValleSalud San Fernando"/>
    <n v="20"/>
    <n v="10555"/>
    <n v="2010555"/>
    <s v="900900754_2010555"/>
    <d v="2022-04-07T00:00:00"/>
    <d v="2022-04-07T00:00:00"/>
    <d v="2022-04-07T00:00:00"/>
    <n v="26568631"/>
    <n v="26568631"/>
    <x v="0"/>
    <s v="Devuelta"/>
    <s v="Devuelta"/>
    <m/>
    <m/>
    <n v="26568631"/>
    <n v="26568631"/>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s v="AUTORIZACION"/>
    <n v="26568631"/>
    <n v="0"/>
    <n v="0"/>
    <n v="0"/>
    <m/>
    <x v="1"/>
    <m/>
    <m/>
    <d v="2024-04-30T00:00:00"/>
  </r>
  <r>
    <n v="900900754"/>
    <s v="Clinica ValleSalud San Fernando"/>
    <n v="20"/>
    <n v="14079"/>
    <n v="2014079"/>
    <s v="900900754_2014079"/>
    <d v="2022-12-16T00:00:00"/>
    <d v="2022-12-16T00:00:00"/>
    <d v="2022-12-16T00:00:00"/>
    <n v="3150000"/>
    <n v="3150000"/>
    <x v="3"/>
    <s v="Finalizada"/>
    <e v="#N/A"/>
    <m/>
    <m/>
    <n v="3150000"/>
    <n v="0"/>
    <m/>
    <m/>
    <n v="3150000"/>
    <n v="0"/>
    <n v="3150000"/>
    <n v="3150000"/>
    <n v="1222230611"/>
    <x v="1"/>
    <m/>
    <m/>
    <d v="2024-04-30T00:00:00"/>
  </r>
  <r>
    <n v="900900754"/>
    <s v="Clinica ValleSalud San Fernando"/>
    <n v="20"/>
    <n v="10509"/>
    <n v="2010509"/>
    <s v="900900754_2010509"/>
    <d v="2022-04-16T00:00:00"/>
    <d v="2022-04-16T00:00:00"/>
    <d v="2022-04-16T00:00:00"/>
    <n v="1260185"/>
    <n v="1260185"/>
    <x v="0"/>
    <s v="Devuelta"/>
    <e v="#N/A"/>
    <m/>
    <m/>
    <n v="1260185"/>
    <n v="1260185"/>
    <s v="AUT SE DEVUELVE FACTURA NO HAY AUTORIZACION PARA EL SERVICIO  FACTURADO GESTIONAR CON EL AREA ENCARGADA.MILENA                                                                                                                                                                                                                                                                                                                                                                                                                                                                                                                                                                                                                                  "/>
    <s v="AUTORIZACION"/>
    <n v="1260185"/>
    <n v="0"/>
    <n v="0"/>
    <n v="0"/>
    <m/>
    <x v="1"/>
    <m/>
    <m/>
    <d v="2024-04-30T00:00:00"/>
  </r>
  <r>
    <n v="900900754"/>
    <s v="Clinica ValleSalud San Fernando"/>
    <n v="20"/>
    <n v="14929"/>
    <n v="2014929"/>
    <s v="900900754_2014929"/>
    <d v="2022-12-15T00:00:00"/>
    <d v="2022-12-15T00:00:00"/>
    <d v="2022-12-15T00:00:00"/>
    <n v="2758180"/>
    <n v="2758180"/>
    <x v="0"/>
    <s v="Devuelta"/>
    <e v="#N/A"/>
    <m/>
    <m/>
    <n v="2758180"/>
    <n v="2758180"/>
    <s v="MIGRACION: SE DEVUELVE FACTURA NO HAY AUTORIZACION PARA EL SERVICIO FACTURADO GESTIONAR CON EL AREA ENCARGADA. CLAUDIA"/>
    <s v="AUTORIZACION"/>
    <n v="2758180"/>
    <n v="0"/>
    <n v="0"/>
    <n v="0"/>
    <m/>
    <x v="1"/>
    <m/>
    <m/>
    <d v="2024-04-30T00:00:00"/>
  </r>
  <r>
    <n v="900900754"/>
    <s v="Clinica ValleSalud San Fernando"/>
    <n v="20"/>
    <n v="13454"/>
    <n v="2013454"/>
    <s v="900900754_2013454"/>
    <d v="2022-12-15T00:00:00"/>
    <d v="2022-12-15T00:00:00"/>
    <d v="2022-12-15T00:00:00"/>
    <n v="29253797"/>
    <n v="29253797"/>
    <x v="0"/>
    <s v="Devuelta"/>
    <e v="#N/A"/>
    <m/>
    <m/>
    <n v="29253797"/>
    <n v="29253797"/>
    <s v="AUT SE DEVUELVE FACTURA ACC SOAT ASEGURADORA SEGUROS DEL EST ADO NO HAY AUTORIZACION PARA EL SERVICIO FACTURADO GESTIONA CON EL AREA ENCARGADA  PTE MED. CLAUDIA                                                                                                                                                                                                                                                                                                                                                                                                                                                                                                                                                                                "/>
    <s v="AUTORIZACION"/>
    <n v="29253797"/>
    <n v="0"/>
    <n v="0"/>
    <n v="0"/>
    <m/>
    <x v="1"/>
    <m/>
    <m/>
    <d v="2024-04-30T00:00:00"/>
  </r>
</pivotCacheRecords>
</file>

<file path=xl/pivotCache/pivotCacheRecords2.xml><?xml version="1.0" encoding="utf-8"?>
<pivotCacheRecords xmlns="http://schemas.openxmlformats.org/spreadsheetml/2006/main" xmlns:r="http://schemas.openxmlformats.org/officeDocument/2006/relationships" count="13">
  <r>
    <n v="901149757"/>
    <s v="UNIDAD MEDICA DE TRAUMA DEL VALLE SAS"/>
    <n v="10"/>
    <n v="32546"/>
    <s v="1032546"/>
    <s v="901149757_1032546"/>
    <d v="2023-12-27T00:00:00"/>
    <d v="2024-02-01T00:00:00"/>
    <d v="2024-02-01T00:00:00"/>
    <n v="4778381"/>
    <n v="4778381"/>
    <s v="EVENTO"/>
    <s v="CALI"/>
    <s v="HOSPITALARIO"/>
    <m/>
    <x v="0"/>
    <s v="Devuelta"/>
    <s v="FACTURA DEVUELTA"/>
    <n v="0"/>
    <n v="4778381"/>
    <n v="0"/>
    <s v="SE DEVUELVE FACTURA CON SOPORTES AL VALIDAR LOS DATOS DELA FACTURA NO CUENTA CON LA AUTORIZACION._x000a_AUTORIZACION: Se devuelve factura completa servicio de internación, no cuenta con autorización. Factura no se evidencia radicada en portal https://referencia.comfenalcoeps.com/facturas/admin/facturas; para solicitud de autorización final.   Favor solicitar autorización al área encargada. CAPAUTORIZACIONES@EPSDELAGENTE.COM.CO, PARA DARLE TRAMITE ALA FACTURA"/>
    <s v="AUTORIZCION"/>
    <n v="0"/>
    <n v="0"/>
    <n v="0"/>
    <n v="0"/>
    <m/>
    <n v="0"/>
    <m/>
    <m/>
    <m/>
    <m/>
    <d v="2024-08-30T00:00:00"/>
  </r>
  <r>
    <n v="901149757"/>
    <s v="UNIDAD MEDICA DE TRAUMA DEL VALLE SAS"/>
    <n v="10"/>
    <n v="32287"/>
    <s v="1032287"/>
    <s v="901149757_1032287"/>
    <d v="2023-12-13T00:00:00"/>
    <d v="2023-12-15T00:00:00"/>
    <d v="2023-12-15T00:00:00"/>
    <n v="5296445"/>
    <n v="5296445"/>
    <s v="EVENTO"/>
    <s v="CALI"/>
    <s v="HOSPITALARIO"/>
    <m/>
    <x v="0"/>
    <s v="Devuelta"/>
    <s v="FACTURA DEVUELTA"/>
    <n v="0"/>
    <n v="5296445"/>
    <n v="0"/>
    <s v="se devuelve factura con soportes al validar los datos no cuenta con autorizacion  para los servicios ,paciente sooat anexar carta de agotamiento de la aseguradora y documentos del vehiculo, solicitar la autorizacion  al area encargada capautorizaciones@epsdelagente.com.co , sujeta a pertiencia medica"/>
    <s v="AUTORIZCION"/>
    <n v="0"/>
    <n v="0"/>
    <n v="0"/>
    <n v="0"/>
    <m/>
    <n v="0"/>
    <m/>
    <m/>
    <m/>
    <m/>
    <d v="2024-08-30T00:00:00"/>
  </r>
  <r>
    <n v="901149757"/>
    <s v="UNIDAD MEDICA DE TRAUMA DEL VALLE SAS"/>
    <n v="10"/>
    <n v="31316"/>
    <s v="1031316"/>
    <s v="901149757_1031316"/>
    <d v="2023-10-30T00:00:00"/>
    <d v="2023-12-01T00:00:00"/>
    <d v="2023-12-01T00:00:00"/>
    <n v="1166451"/>
    <n v="1166451"/>
    <s v="EVENTO"/>
    <s v="CALI"/>
    <s v="HOSPITALARIO"/>
    <m/>
    <x v="0"/>
    <s v="Devuelta"/>
    <s v="FACTURA DEVUELTA"/>
    <n v="0"/>
    <n v="1166451"/>
    <n v="0"/>
    <s v="SE DEVUELVE FACTURA CON SOPORTES AL VALIDAR LOS ADTOS NO CUENTA CON AUTORIZACION PARA LOS S ERVICIOS , SOLICITARLA ALA CAPAUTORIZACIONES@EPSDELAGENTE.COM.CO. Y ANEXAR POLIZA DE AGOTAMIENTO DEL SOAT Y DETTALEE DE LA FACTURA"/>
    <s v="AUTORIZCION"/>
    <n v="0"/>
    <n v="0"/>
    <n v="0"/>
    <n v="0"/>
    <m/>
    <n v="0"/>
    <m/>
    <m/>
    <m/>
    <m/>
    <d v="2024-08-30T00:00:00"/>
  </r>
  <r>
    <n v="901149757"/>
    <s v="UNIDAD MEDICA DE TRAUMA DEL VALLE SAS"/>
    <n v="10"/>
    <n v="27783"/>
    <s v="1027783"/>
    <s v="901149757_1027783"/>
    <d v="2023-05-12T00:00:00"/>
    <d v="2023-06-13T00:00:00"/>
    <d v="2024-06-07T00:00:00"/>
    <n v="116160"/>
    <n v="116160"/>
    <s v="EVENTO"/>
    <s v="CALI"/>
    <s v="URGENCIA"/>
    <m/>
    <x v="0"/>
    <s v="Devuelta"/>
    <s v="FACTURA DEVUELTA"/>
    <n v="116160"/>
    <n v="116160"/>
    <n v="0"/>
    <s v="SE SOSTIENE DEVOLUCION AL VALIDAR LOS DATOS DE LA FACTURACON CUENTA CON LA AUTORIZACION PARA LOS SERVICIOS PRESTADOS , SOLICITARLA AL AREA ENCARGADA CAPAUTORIZACIONES@ESDELAGENTE.COM.CO , Y RADICAR PARA DARLE TRAMITE ALA FACTURA SJETA A PERTINENCIA"/>
    <s v="AUTORIZCION"/>
    <n v="116160"/>
    <n v="0"/>
    <n v="0"/>
    <n v="0"/>
    <m/>
    <n v="0"/>
    <m/>
    <m/>
    <m/>
    <m/>
    <d v="2024-08-30T00:00:00"/>
  </r>
  <r>
    <n v="901149757"/>
    <s v="UNIDAD MEDICA DE TRAUMA DEL VALLE SAS"/>
    <n v="10"/>
    <n v="27782"/>
    <s v="1027782"/>
    <s v="901149757_1027782"/>
    <d v="2023-05-12T00:00:00"/>
    <d v="2023-06-13T00:00:00"/>
    <d v="2024-06-07T00:00:00"/>
    <n v="196241"/>
    <n v="196241"/>
    <s v="EVENTO"/>
    <s v="CALI"/>
    <s v="HOSPITALARIO"/>
    <m/>
    <x v="0"/>
    <s v="Devuelta"/>
    <s v="FACTURA DEVUELTA"/>
    <n v="196241"/>
    <n v="196241"/>
    <n v="0"/>
    <s v="AUTORIZCION_x000a_SE SOSTIENE DEVOLUCION AL VALIDAR LOS DATOS DELA FACTURA NO CUENTA CON AUTORIZACION PARA LOS SERVICIOS PRESTADOS , SOLICITARLA AL AREA ENCARGADA CAPAUTORIZACIONESQEPSDELAGENTE.COM.O, USUARIO SOOAT , SOLICITAR CARTA DE AGOTAMIENTO DE LA ASEGRADORA ,PARA DARLE TRAMITE ALA FACTURA"/>
    <s v="AUTORIZCION"/>
    <n v="196241"/>
    <n v="0"/>
    <n v="0"/>
    <n v="0"/>
    <m/>
    <n v="0"/>
    <m/>
    <m/>
    <m/>
    <m/>
    <d v="2024-08-30T00:00:00"/>
  </r>
  <r>
    <n v="901149757"/>
    <s v="UNIDAD MEDICA DE TRAUMA DEL VALLE SAS"/>
    <n v="10"/>
    <n v="27784"/>
    <s v="1027784"/>
    <s v="901149757_1027784"/>
    <d v="2023-05-12T00:00:00"/>
    <d v="2023-06-13T00:00:00"/>
    <d v="2024-06-06T00:00:00"/>
    <n v="5391984"/>
    <n v="5391984"/>
    <s v="EVENTO"/>
    <s v="CALI"/>
    <s v="HOSPITALARIO"/>
    <m/>
    <x v="1"/>
    <s v="Para respuesta prestador"/>
    <s v="FACTURA PENDIENTE EN PROGRAMACION DE PAGO - GLOSA PENDIENTE CONTESTAR IPS"/>
    <n v="5391984"/>
    <n v="0"/>
    <n v="796250"/>
    <m/>
    <m/>
    <n v="5391984"/>
    <n v="0"/>
    <n v="4503819"/>
    <n v="0"/>
    <m/>
    <n v="4503819"/>
    <n v="91915"/>
    <n v="2201539651"/>
    <s v="20.08.2024"/>
    <n v="4623819"/>
    <d v="2024-08-30T00:00:00"/>
  </r>
  <r>
    <n v="901149757"/>
    <s v="UNIDAD MEDICA DE TRAUMA DEL VALLE SAS"/>
    <n v="10"/>
    <n v="27618"/>
    <s v="1027618"/>
    <s v="901149757_1027618"/>
    <d v="2023-05-05T00:00:00"/>
    <d v="2023-06-01T00:00:00"/>
    <d v="2024-06-07T00:00:00"/>
    <n v="1006554"/>
    <n v="1006554"/>
    <s v="EVENTO"/>
    <s v="CALI"/>
    <s v="HOSPITALARIO"/>
    <m/>
    <x v="0"/>
    <s v="Devuelta"/>
    <s v="FACTURA DEVUELTA"/>
    <n v="1006554"/>
    <n v="1006554"/>
    <n v="0"/>
    <s v="MIGRACION: AUT SE SE SOSTIENE DEVOLUCION, FACTURA ACCIDENTE SOAT ADRES. NO TIENE AUTORIACION PARA EL SERVICIO 2023-02-02 AL 2023-02-11 GESTIONAR C N EL AREA ENCARGADA DE AUTORIZACIONES PARA PODER DAR TRAMITE  DE PAGO.MILENA"/>
    <s v="AUTORIZCION"/>
    <n v="1006554"/>
    <n v="0"/>
    <n v="0"/>
    <n v="0"/>
    <m/>
    <n v="0"/>
    <m/>
    <m/>
    <m/>
    <m/>
    <d v="2024-08-30T00:00:00"/>
  </r>
  <r>
    <n v="901149757"/>
    <s v="UNIDAD MEDICA DE TRAUMA DEL VALLE SAS"/>
    <n v="10"/>
    <n v="22838"/>
    <s v="1022838"/>
    <s v="901149757_1022838"/>
    <d v="2022-11-11T00:00:00"/>
    <d v="2023-03-22T00:00:00"/>
    <d v="2024-06-06T00:00:00"/>
    <n v="25540527"/>
    <n v="25540527"/>
    <s v="EVENTO"/>
    <s v="CALI"/>
    <s v="HOSPITALARIO"/>
    <m/>
    <x v="0"/>
    <s v="Devuelta"/>
    <s v="FACTURA DEVUELTA"/>
    <n v="25540527"/>
    <n v="25540527"/>
    <n v="0"/>
    <s v="SOPORTES_x000a_Se sostiene devolucion de la factura, no se evidencia en los soportes carte de superacion tope soat _x000a_factura y detalle de cargos dirigidos a la aseguradora_x000a_ocumentos del paciente: poliza - lincencia de transito - cedula de ciudadania_x000a_factura sujeta a auditoria integral por falta de soportes para auditoria._x000a_"/>
    <s v="SOPORTES"/>
    <n v="25540527"/>
    <n v="0"/>
    <n v="0"/>
    <n v="0"/>
    <m/>
    <n v="0"/>
    <m/>
    <m/>
    <m/>
    <m/>
    <d v="2024-08-30T00:00:00"/>
  </r>
  <r>
    <n v="901149757"/>
    <s v="UNIDAD MEDICA DE TRAUMA DEL VALLE SAS"/>
    <n v="10"/>
    <n v="22138"/>
    <s v="1022138"/>
    <s v="901149757_1022138"/>
    <d v="2022-10-20T00:00:00"/>
    <d v="2023-06-13T00:00:00"/>
    <d v="2024-06-07T00:00:00"/>
    <n v="2822314"/>
    <n v="2822314"/>
    <s v="EVENTO"/>
    <s v="CALI"/>
    <s v="HOSPITALARIO"/>
    <m/>
    <x v="0"/>
    <s v="Devuelta"/>
    <s v="FACTURA DEVUELTA"/>
    <n v="2822314"/>
    <n v="2822314"/>
    <n v="0"/>
    <s v="AUT: SE SOSTIENE DEVOLUCIÓN DE FACTURA CON SOPORTES COMPLETOS, FACTURA NO CUENTA CON AUTORIZACIÓN PARA LOS SERVICIOS FACTURADOS, FAVOR COMUNICARSE CON EL ÁREA _x000a_ENCARGADA, SOLICITARLA A LA CAP, CORREO ELECTRÓNICO: autorizacionescap@epsdelagente.com.co"/>
    <s v="AUTORIZCION"/>
    <n v="2822314"/>
    <n v="0"/>
    <n v="0"/>
    <n v="0"/>
    <m/>
    <n v="0"/>
    <m/>
    <m/>
    <m/>
    <m/>
    <d v="2024-08-30T00:00:00"/>
  </r>
  <r>
    <n v="901149757"/>
    <s v="UNIDAD MEDICA DE TRAUMA DEL VALLE SAS"/>
    <n v="10"/>
    <n v="16985"/>
    <s v="1016985"/>
    <s v="901149757_1016985"/>
    <d v="2022-05-20T00:00:00"/>
    <d v="2022-07-19T00:00:00"/>
    <d v="2024-06-07T00:00:00"/>
    <n v="60000"/>
    <n v="60000"/>
    <s v="EVENTO"/>
    <s v="CALI"/>
    <s v="URGENCIA"/>
    <m/>
    <x v="2"/>
    <s v="Finalizada"/>
    <s v="FACTURA COVID-19"/>
    <n v="60000"/>
    <n v="0"/>
    <n v="0"/>
    <m/>
    <m/>
    <n v="60000"/>
    <n v="0"/>
    <n v="60000"/>
    <n v="0"/>
    <m/>
    <n v="60000"/>
    <n v="0"/>
    <n v="2201539651"/>
    <s v="20.08.2024"/>
    <n v="4623819"/>
    <d v="2024-08-30T00:00:00"/>
  </r>
  <r>
    <n v="901149757"/>
    <s v="UNIDAD MEDICA DE TRAUMA DEL VALLE SAS"/>
    <n v="10"/>
    <n v="16986"/>
    <s v="1016986"/>
    <s v="901149757_1016986"/>
    <d v="2022-05-20T00:00:00"/>
    <d v="2023-04-20T00:00:00"/>
    <d v="2024-06-07T00:00:00"/>
    <n v="60000"/>
    <n v="60000"/>
    <s v="EVENTO"/>
    <s v="CALI"/>
    <s v="HOSPITALARIO"/>
    <m/>
    <x v="2"/>
    <s v="Finalizada"/>
    <s v="FACTURA COVID-19"/>
    <n v="60000"/>
    <n v="0"/>
    <n v="0"/>
    <m/>
    <m/>
    <n v="60000"/>
    <n v="0"/>
    <n v="60000"/>
    <n v="0"/>
    <m/>
    <n v="60000"/>
    <n v="0"/>
    <n v="2201539651"/>
    <s v="20.08.2024"/>
    <n v="4623819"/>
    <d v="2024-08-30T00:00:00"/>
  </r>
  <r>
    <n v="901149757"/>
    <s v="UNIDAD MEDICA DE TRAUMA DEL VALLE SAS"/>
    <n v="10"/>
    <n v="16987"/>
    <s v="1016987"/>
    <s v="901149757_1016987"/>
    <d v="2022-05-20T00:00:00"/>
    <d v="2022-07-19T00:00:00"/>
    <d v="2022-07-19T00:00:00"/>
    <n v="60000"/>
    <n v="60000"/>
    <s v="EVENTO"/>
    <s v="CALI"/>
    <s v="HOSPITALARIO"/>
    <m/>
    <x v="0"/>
    <s v="Devuelta"/>
    <s v="FACTURA DEVUELTA"/>
    <n v="60000"/>
    <n v="60000"/>
    <n v="0"/>
    <s v="MIGRACION: COVID SE DEVUELV FACTURA REVISAR FACTURAN TOMA Y SOPORTAN ANTIGENOS. REVISAR Y MONTAR A LA WEB SERVICE PARA PODER REALIZ AR LA VALIDACION SI SALE APTA O NO PARA PAGO.FACTURAN CODIGO A32028.MILENA"/>
    <s v="COVID"/>
    <n v="60000"/>
    <n v="0"/>
    <n v="0"/>
    <n v="0"/>
    <m/>
    <n v="0"/>
    <m/>
    <m/>
    <m/>
    <m/>
    <d v="2024-08-30T00:00:00"/>
  </r>
  <r>
    <n v="901149757"/>
    <s v="UNIDAD MEDICA DE TRAUMA DEL VALLE SAS"/>
    <n v="10"/>
    <n v="13055"/>
    <s v="1013055"/>
    <s v="901149757_1013055"/>
    <d v="2021-12-06T00:00:00"/>
    <d v="2021-12-22T00:00:00"/>
    <d v="2024-06-07T00:00:00"/>
    <n v="357163"/>
    <n v="357163"/>
    <s v="EVENTO"/>
    <s v="CALI"/>
    <s v="HOSPITALARIO"/>
    <m/>
    <x v="0"/>
    <s v="Devuelta"/>
    <s v="FACTURA DEVUELTA"/>
    <n v="357163"/>
    <n v="357163"/>
    <n v="0"/>
    <s v="MIGRACION: SE SOSTIENE DEVOLUCIÓN FACTURA ACCIDENTE SOAT ENVIAR CERTIFICACION TOPE SUPERADO DE LA PREVISROA PARA PODER DAR TRAMITE PAGO POR EP S .GESTIONAR LA AUTOIZACION PARA EL SERVICIO FACTURADO.MILEN A"/>
    <m/>
    <n v="357163"/>
    <n v="0"/>
    <n v="0"/>
    <n v="0"/>
    <m/>
    <n v="0"/>
    <m/>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6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7" firstHeaderRow="0" firstDataRow="1" firstDataCol="1"/>
  <pivotFields count="34">
    <pivotField showAll="0"/>
    <pivotField showAll="0"/>
    <pivotField showAll="0"/>
    <pivotField showAll="0"/>
    <pivotField showAll="0"/>
    <pivotField showAll="0"/>
    <pivotField numFmtId="14" showAll="0"/>
    <pivotField numFmtId="14" showAll="0"/>
    <pivotField numFmtId="14" showAll="0"/>
    <pivotField numFmtId="165" showAll="0"/>
    <pivotField dataField="1" numFmtId="165" showAll="0"/>
    <pivotField showAll="0"/>
    <pivotField showAll="0"/>
    <pivotField showAll="0"/>
    <pivotField showAll="0"/>
    <pivotField axis="axisRow" dataField="1" showAll="0">
      <items count="4">
        <item x="1"/>
        <item x="2"/>
        <item x="0"/>
        <item t="default"/>
      </items>
    </pivotField>
    <pivotField showAll="0"/>
    <pivotField showAll="0"/>
    <pivotField numFmtId="165" showAll="0"/>
    <pivotField numFmtId="165" showAll="0"/>
    <pivotField dataField="1" numFmtId="165" showAll="0"/>
    <pivotField showAll="0"/>
    <pivotField showAll="0"/>
    <pivotField numFmtId="165" showAll="0"/>
    <pivotField numFmtId="165" showAll="0"/>
    <pivotField numFmtId="165" showAll="0"/>
    <pivotField numFmtId="165" showAll="0"/>
    <pivotField showAll="0"/>
    <pivotField numFmtId="165" showAll="0"/>
    <pivotField showAll="0"/>
    <pivotField showAll="0"/>
    <pivotField showAll="0"/>
    <pivotField showAll="0"/>
    <pivotField numFmtId="14" showAll="0"/>
  </pivotFields>
  <rowFields count="1">
    <field x="15"/>
  </rowFields>
  <rowItems count="4">
    <i>
      <x/>
    </i>
    <i>
      <x v="1"/>
    </i>
    <i>
      <x v="2"/>
    </i>
    <i t="grand">
      <x/>
    </i>
  </rowItems>
  <colFields count="1">
    <field x="-2"/>
  </colFields>
  <colItems count="3">
    <i>
      <x/>
    </i>
    <i i="1">
      <x v="1"/>
    </i>
    <i i="2">
      <x v="2"/>
    </i>
  </colItems>
  <dataFields count="3">
    <dataField name="Cant. Facturas " fld="15" subtotal="count" baseField="0" baseItem="0"/>
    <dataField name="Saldo IPS " fld="10" baseField="0" baseItem="0" numFmtId="165"/>
    <dataField name="Valor glosa pendiente " fld="20" baseField="0" baseItem="0" numFmtId="165"/>
  </dataFields>
  <formats count="16">
    <format dxfId="17">
      <pivotArea outline="0" collapsedLevelsAreSubtotals="1" fieldPosition="0">
        <references count="1">
          <reference field="4294967294" count="2" selected="0">
            <x v="1"/>
            <x v="2"/>
          </reference>
        </references>
      </pivotArea>
    </format>
    <format dxfId="15">
      <pivotArea dataOnly="0" labelOnly="1" outline="0" fieldPosition="0">
        <references count="1">
          <reference field="4294967294" count="2">
            <x v="1"/>
            <x v="2"/>
          </reference>
        </references>
      </pivotArea>
    </format>
    <format dxfId="13">
      <pivotArea type="all" dataOnly="0" outline="0" fieldPosition="0"/>
    </format>
    <format dxfId="12">
      <pivotArea outline="0" collapsedLevelsAreSubtotals="1" fieldPosition="0"/>
    </format>
    <format dxfId="11">
      <pivotArea field="15" type="button" dataOnly="0" labelOnly="1" outline="0" axis="axisRow" fieldPosition="0"/>
    </format>
    <format dxfId="10">
      <pivotArea dataOnly="0" labelOnly="1" fieldPosition="0">
        <references count="1">
          <reference field="15" count="0"/>
        </references>
      </pivotArea>
    </format>
    <format dxfId="9">
      <pivotArea dataOnly="0" labelOnly="1" grandRow="1" outline="0" fieldPosition="0"/>
    </format>
    <format dxfId="8">
      <pivotArea dataOnly="0" labelOnly="1" outline="0" fieldPosition="0">
        <references count="1">
          <reference field="4294967294" count="3">
            <x v="0"/>
            <x v="1"/>
            <x v="2"/>
          </reference>
        </references>
      </pivotArea>
    </format>
    <format dxfId="7">
      <pivotArea field="15" type="button" dataOnly="0" labelOnly="1" outline="0" axis="axisRow" fieldPosition="0"/>
    </format>
    <format dxfId="6">
      <pivotArea dataOnly="0" labelOnly="1" fieldPosition="0">
        <references count="1">
          <reference field="15" count="0"/>
        </references>
      </pivotArea>
    </format>
    <format dxfId="5">
      <pivotArea dataOnly="0" outline="0" fieldPosition="0">
        <references count="1">
          <reference field="4294967294" count="1">
            <x v="0"/>
          </reference>
        </references>
      </pivotArea>
    </format>
    <format dxfId="4">
      <pivotArea dataOnly="0" outline="0" fieldPosition="0">
        <references count="1">
          <reference field="4294967294" count="1">
            <x v="1"/>
          </reference>
        </references>
      </pivotArea>
    </format>
    <format dxfId="3">
      <pivotArea field="15"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1" cacheId="3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3" firstHeaderRow="0" firstDataRow="1" firstDataCol="1"/>
  <pivotFields count="29">
    <pivotField showAll="0"/>
    <pivotField showAll="0"/>
    <pivotField showAll="0"/>
    <pivotField showAll="0"/>
    <pivotField showAll="0"/>
    <pivotField showAll="0"/>
    <pivotField numFmtId="14" showAll="0"/>
    <pivotField numFmtId="14" showAll="0"/>
    <pivotField showAll="0"/>
    <pivotField numFmtId="165" showAll="0"/>
    <pivotField dataField="1" numFmtId="165" showAll="0"/>
    <pivotField axis="axisRow" dataField="1" showAll="0">
      <items count="10">
        <item x="7"/>
        <item x="5"/>
        <item x="6"/>
        <item x="1"/>
        <item x="8"/>
        <item x="0"/>
        <item x="4"/>
        <item x="3"/>
        <item x="2"/>
        <item t="default"/>
      </items>
    </pivotField>
    <pivotField showAll="0"/>
    <pivotField showAll="0"/>
    <pivotField showAll="0"/>
    <pivotField showAll="0"/>
    <pivotField numFmtId="165" showAll="0"/>
    <pivotField numFmtId="165" showAll="0"/>
    <pivotField showAll="0"/>
    <pivotField showAll="0"/>
    <pivotField numFmtId="165" showAll="0"/>
    <pivotField dataField="1" numFmtId="165" showAll="0"/>
    <pivotField numFmtId="165" showAll="0"/>
    <pivotField numFmtId="165" showAll="0"/>
    <pivotField showAll="0"/>
    <pivotField dataField="1" showAll="0">
      <items count="9">
        <item x="0"/>
        <item x="7"/>
        <item x="6"/>
        <item x="4"/>
        <item x="5"/>
        <item x="2"/>
        <item x="3"/>
        <item x="1"/>
        <item t="default"/>
      </items>
    </pivotField>
    <pivotField showAll="0"/>
    <pivotField showAll="0"/>
    <pivotField showAll="0"/>
  </pivotFields>
  <rowFields count="1">
    <field x="11"/>
  </rowFields>
  <rowItems count="10">
    <i>
      <x/>
    </i>
    <i>
      <x v="1"/>
    </i>
    <i>
      <x v="2"/>
    </i>
    <i>
      <x v="3"/>
    </i>
    <i>
      <x v="4"/>
    </i>
    <i>
      <x v="5"/>
    </i>
    <i>
      <x v="6"/>
    </i>
    <i>
      <x v="7"/>
    </i>
    <i>
      <x v="8"/>
    </i>
    <i t="grand">
      <x/>
    </i>
  </rowItems>
  <colFields count="1">
    <field x="-2"/>
  </colFields>
  <colItems count="4">
    <i>
      <x/>
    </i>
    <i i="1">
      <x v="1"/>
    </i>
    <i i="2">
      <x v="2"/>
    </i>
    <i i="3">
      <x v="3"/>
    </i>
  </colItems>
  <dataFields count="4">
    <dataField name="Cant. Facturas " fld="11" subtotal="count" baseField="0" baseItem="0"/>
    <dataField name="Saldo IPS " fld="10" baseField="0" baseItem="0" numFmtId="165"/>
    <dataField name="Valor Glosa Aceptada " fld="21" baseField="0" baseItem="0" numFmtId="165"/>
    <dataField name="Valor compensacion SAP " fld="25" baseField="11" baseItem="0" numFmtId="165"/>
  </dataFields>
  <formats count="19">
    <format dxfId="38">
      <pivotArea outline="0" collapsedLevelsAreSubtotals="1" fieldPosition="0">
        <references count="1">
          <reference field="4294967294" count="3" selected="0">
            <x v="1"/>
            <x v="2"/>
            <x v="3"/>
          </reference>
        </references>
      </pivotArea>
    </format>
    <format dxfId="37">
      <pivotArea dataOnly="0" labelOnly="1" outline="0" fieldPosition="0">
        <references count="1">
          <reference field="4294967294" count="3">
            <x v="1"/>
            <x v="2"/>
            <x v="3"/>
          </reference>
        </references>
      </pivotArea>
    </format>
    <format dxfId="36">
      <pivotArea type="all" dataOnly="0" outline="0" fieldPosition="0"/>
    </format>
    <format dxfId="35">
      <pivotArea outline="0" collapsedLevelsAreSubtotals="1" fieldPosition="0"/>
    </format>
    <format dxfId="34">
      <pivotArea field="11" type="button" dataOnly="0" labelOnly="1" outline="0" axis="axisRow" fieldPosition="0"/>
    </format>
    <format dxfId="33">
      <pivotArea dataOnly="0" labelOnly="1" fieldPosition="0">
        <references count="1">
          <reference field="11" count="0"/>
        </references>
      </pivotArea>
    </format>
    <format dxfId="32">
      <pivotArea dataOnly="0" labelOnly="1" grandRow="1" outline="0" fieldPosition="0"/>
    </format>
    <format dxfId="31">
      <pivotArea dataOnly="0" labelOnly="1" outline="0" fieldPosition="0">
        <references count="1">
          <reference field="4294967294" count="4">
            <x v="0"/>
            <x v="1"/>
            <x v="2"/>
            <x v="3"/>
          </reference>
        </references>
      </pivotArea>
    </format>
    <format dxfId="30">
      <pivotArea field="11" type="button" dataOnly="0" labelOnly="1" outline="0" axis="axisRow" fieldPosition="0"/>
    </format>
    <format dxfId="29">
      <pivotArea dataOnly="0" labelOnly="1" fieldPosition="0">
        <references count="1">
          <reference field="11" count="0"/>
        </references>
      </pivotArea>
    </format>
    <format dxfId="28">
      <pivotArea dataOnly="0" labelOnly="1" grandRow="1" outline="0" fieldPosition="0"/>
    </format>
    <format dxfId="27">
      <pivotArea dataOnly="0" outline="0" fieldPosition="0">
        <references count="1">
          <reference field="4294967294" count="1">
            <x v="0"/>
          </reference>
        </references>
      </pivotArea>
    </format>
    <format dxfId="26">
      <pivotArea dataOnly="0" outline="0" fieldPosition="0">
        <references count="1">
          <reference field="4294967294" count="1">
            <x v="1"/>
          </reference>
        </references>
      </pivotArea>
    </format>
    <format dxfId="25">
      <pivotArea dataOnly="0" outline="0" fieldPosition="0">
        <references count="1">
          <reference field="4294967294" count="1">
            <x v="2"/>
          </reference>
        </references>
      </pivotArea>
    </format>
    <format dxfId="24">
      <pivotArea field="11" type="button" dataOnly="0" labelOnly="1" outline="0" axis="axisRow" fieldPosition="0"/>
    </format>
    <format dxfId="23">
      <pivotArea dataOnly="0" labelOnly="1" outline="0" fieldPosition="0">
        <references count="1">
          <reference field="4294967294" count="4">
            <x v="0"/>
            <x v="1"/>
            <x v="2"/>
            <x v="3"/>
          </reference>
        </references>
      </pivotArea>
    </format>
    <format dxfId="22">
      <pivotArea grandRow="1" outline="0" collapsedLevelsAreSubtotals="1" fieldPosition="0"/>
    </format>
    <format dxfId="21">
      <pivotArea dataOnly="0" labelOnly="1" grandRow="1" outline="0" fieldPosition="0"/>
    </format>
    <format dxfId="20">
      <pivotArea collapsedLevelsAreSubtotals="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
  <sheetViews>
    <sheetView showGridLines="0" zoomScale="120" zoomScaleNormal="120" workbookViewId="0">
      <selection activeCell="B1" sqref="B1"/>
    </sheetView>
  </sheetViews>
  <sheetFormatPr baseColWidth="10" defaultRowHeight="14.5" x14ac:dyDescent="0.35"/>
  <cols>
    <col min="2" max="2" width="34.26953125" bestFit="1" customWidth="1"/>
    <col min="3" max="3" width="9" style="3" customWidth="1"/>
    <col min="4" max="4" width="8.81640625" style="3" customWidth="1"/>
    <col min="5" max="5" width="11.81640625" bestFit="1" customWidth="1"/>
    <col min="6" max="6" width="13.81640625" bestFit="1" customWidth="1"/>
    <col min="7" max="7" width="13.453125" bestFit="1" customWidth="1"/>
    <col min="8" max="8" width="13.54296875" bestFit="1" customWidth="1"/>
    <col min="9" max="9" width="12" customWidth="1"/>
    <col min="10" max="10" width="11.453125" customWidth="1"/>
    <col min="11" max="11" width="15.1796875" customWidth="1"/>
    <col min="12" max="12" width="16.1796875" bestFit="1" customWidth="1"/>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x14ac:dyDescent="0.35">
      <c r="A2" s="14" t="s">
        <v>30</v>
      </c>
      <c r="B2" s="18" t="s">
        <v>31</v>
      </c>
      <c r="C2" s="15">
        <v>10</v>
      </c>
      <c r="D2" s="19">
        <v>32546</v>
      </c>
      <c r="E2" s="16">
        <v>45287</v>
      </c>
      <c r="F2" s="16">
        <v>45323</v>
      </c>
      <c r="G2" s="17">
        <v>4778381</v>
      </c>
      <c r="H2" s="17">
        <v>4778381</v>
      </c>
      <c r="I2" s="15" t="s">
        <v>27</v>
      </c>
      <c r="J2" s="15" t="s">
        <v>28</v>
      </c>
      <c r="K2" s="14" t="s">
        <v>29</v>
      </c>
      <c r="L2" s="14"/>
    </row>
    <row r="3" spans="1:12" x14ac:dyDescent="0.35">
      <c r="A3" s="14" t="s">
        <v>30</v>
      </c>
      <c r="B3" s="18" t="s">
        <v>31</v>
      </c>
      <c r="C3" s="15">
        <v>10</v>
      </c>
      <c r="D3" s="19">
        <v>32287</v>
      </c>
      <c r="E3" s="16">
        <v>45273</v>
      </c>
      <c r="F3" s="16">
        <v>45275</v>
      </c>
      <c r="G3" s="17">
        <v>5296445</v>
      </c>
      <c r="H3" s="17">
        <v>5296445</v>
      </c>
      <c r="I3" s="15" t="s">
        <v>27</v>
      </c>
      <c r="J3" s="15" t="s">
        <v>28</v>
      </c>
      <c r="K3" s="14" t="s">
        <v>29</v>
      </c>
      <c r="L3" s="14"/>
    </row>
    <row r="4" spans="1:12" x14ac:dyDescent="0.35">
      <c r="A4" s="14" t="s">
        <v>30</v>
      </c>
      <c r="B4" s="18" t="s">
        <v>31</v>
      </c>
      <c r="C4" s="15">
        <v>10</v>
      </c>
      <c r="D4" s="19">
        <v>31316</v>
      </c>
      <c r="E4" s="16">
        <v>45229</v>
      </c>
      <c r="F4" s="16">
        <v>45261</v>
      </c>
      <c r="G4" s="17">
        <v>1166451</v>
      </c>
      <c r="H4" s="17">
        <v>1166451</v>
      </c>
      <c r="I4" s="15" t="s">
        <v>27</v>
      </c>
      <c r="J4" s="15" t="s">
        <v>28</v>
      </c>
      <c r="K4" s="14" t="s">
        <v>29</v>
      </c>
      <c r="L4" s="14"/>
    </row>
    <row r="5" spans="1:12" x14ac:dyDescent="0.35">
      <c r="A5" s="14" t="s">
        <v>30</v>
      </c>
      <c r="B5" s="18" t="s">
        <v>31</v>
      </c>
      <c r="C5" s="15">
        <v>10</v>
      </c>
      <c r="D5" s="19">
        <v>27783</v>
      </c>
      <c r="E5" s="16">
        <v>45058</v>
      </c>
      <c r="F5" s="16">
        <v>45090</v>
      </c>
      <c r="G5" s="17">
        <v>116160</v>
      </c>
      <c r="H5" s="17">
        <v>116160</v>
      </c>
      <c r="I5" s="15" t="s">
        <v>27</v>
      </c>
      <c r="J5" s="15" t="s">
        <v>28</v>
      </c>
      <c r="K5" s="14" t="s">
        <v>32</v>
      </c>
      <c r="L5" s="14"/>
    </row>
    <row r="6" spans="1:12" x14ac:dyDescent="0.35">
      <c r="A6" s="14" t="s">
        <v>30</v>
      </c>
      <c r="B6" s="18" t="s">
        <v>31</v>
      </c>
      <c r="C6" s="15">
        <v>10</v>
      </c>
      <c r="D6" s="19">
        <v>27782</v>
      </c>
      <c r="E6" s="16">
        <v>45058</v>
      </c>
      <c r="F6" s="16">
        <v>45090</v>
      </c>
      <c r="G6" s="17">
        <v>196241</v>
      </c>
      <c r="H6" s="17">
        <v>196241</v>
      </c>
      <c r="I6" s="15" t="s">
        <v>27</v>
      </c>
      <c r="J6" s="15" t="s">
        <v>28</v>
      </c>
      <c r="K6" s="14" t="s">
        <v>29</v>
      </c>
      <c r="L6" s="14"/>
    </row>
    <row r="7" spans="1:12" x14ac:dyDescent="0.35">
      <c r="A7" s="14" t="s">
        <v>30</v>
      </c>
      <c r="B7" s="18" t="s">
        <v>31</v>
      </c>
      <c r="C7" s="15">
        <v>10</v>
      </c>
      <c r="D7" s="19">
        <v>27784</v>
      </c>
      <c r="E7" s="16">
        <v>45058</v>
      </c>
      <c r="F7" s="16">
        <v>45090</v>
      </c>
      <c r="G7" s="17">
        <v>5391984</v>
      </c>
      <c r="H7" s="17">
        <v>5391984</v>
      </c>
      <c r="I7" s="15" t="s">
        <v>27</v>
      </c>
      <c r="J7" s="15" t="s">
        <v>28</v>
      </c>
      <c r="K7" s="14" t="s">
        <v>29</v>
      </c>
      <c r="L7" s="14"/>
    </row>
    <row r="8" spans="1:12" x14ac:dyDescent="0.35">
      <c r="A8" s="14" t="s">
        <v>30</v>
      </c>
      <c r="B8" s="18" t="s">
        <v>31</v>
      </c>
      <c r="C8" s="15">
        <v>10</v>
      </c>
      <c r="D8" s="19">
        <v>27618</v>
      </c>
      <c r="E8" s="16">
        <v>45051</v>
      </c>
      <c r="F8" s="16">
        <v>45078</v>
      </c>
      <c r="G8" s="17">
        <v>1006554</v>
      </c>
      <c r="H8" s="17">
        <v>1006554</v>
      </c>
      <c r="I8" s="15" t="s">
        <v>27</v>
      </c>
      <c r="J8" s="15" t="s">
        <v>28</v>
      </c>
      <c r="K8" s="14" t="s">
        <v>29</v>
      </c>
      <c r="L8" s="14"/>
    </row>
    <row r="9" spans="1:12" x14ac:dyDescent="0.35">
      <c r="A9" s="14" t="s">
        <v>30</v>
      </c>
      <c r="B9" s="18" t="s">
        <v>31</v>
      </c>
      <c r="C9" s="15">
        <v>10</v>
      </c>
      <c r="D9" s="19">
        <v>22838</v>
      </c>
      <c r="E9" s="16">
        <v>44876</v>
      </c>
      <c r="F9" s="16">
        <v>45007</v>
      </c>
      <c r="G9" s="17">
        <v>25540527</v>
      </c>
      <c r="H9" s="17">
        <v>25540527</v>
      </c>
      <c r="I9" s="15" t="s">
        <v>27</v>
      </c>
      <c r="J9" s="15" t="s">
        <v>28</v>
      </c>
      <c r="K9" s="14" t="s">
        <v>29</v>
      </c>
      <c r="L9" s="14"/>
    </row>
    <row r="10" spans="1:12" x14ac:dyDescent="0.35">
      <c r="A10" s="14" t="s">
        <v>30</v>
      </c>
      <c r="B10" s="18" t="s">
        <v>31</v>
      </c>
      <c r="C10" s="15">
        <v>10</v>
      </c>
      <c r="D10" s="19">
        <v>22138</v>
      </c>
      <c r="E10" s="16">
        <v>44854</v>
      </c>
      <c r="F10" s="16">
        <v>45090</v>
      </c>
      <c r="G10" s="17">
        <v>2822314</v>
      </c>
      <c r="H10" s="17">
        <v>2822314</v>
      </c>
      <c r="I10" s="15" t="s">
        <v>27</v>
      </c>
      <c r="J10" s="15" t="s">
        <v>28</v>
      </c>
      <c r="K10" s="14" t="s">
        <v>29</v>
      </c>
      <c r="L10" s="14"/>
    </row>
    <row r="11" spans="1:12" x14ac:dyDescent="0.35">
      <c r="A11" s="14" t="s">
        <v>30</v>
      </c>
      <c r="B11" s="18" t="s">
        <v>31</v>
      </c>
      <c r="C11" s="15">
        <v>10</v>
      </c>
      <c r="D11" s="19">
        <v>16985</v>
      </c>
      <c r="E11" s="16">
        <v>44701</v>
      </c>
      <c r="F11" s="16">
        <v>44761</v>
      </c>
      <c r="G11" s="17">
        <v>60000</v>
      </c>
      <c r="H11" s="17">
        <v>60000</v>
      </c>
      <c r="I11" s="15" t="s">
        <v>27</v>
      </c>
      <c r="J11" s="15" t="s">
        <v>28</v>
      </c>
      <c r="K11" s="14" t="s">
        <v>32</v>
      </c>
      <c r="L11" s="14"/>
    </row>
    <row r="12" spans="1:12" x14ac:dyDescent="0.35">
      <c r="A12" s="14" t="s">
        <v>30</v>
      </c>
      <c r="B12" s="18" t="s">
        <v>31</v>
      </c>
      <c r="C12" s="15">
        <v>10</v>
      </c>
      <c r="D12" s="19">
        <v>16986</v>
      </c>
      <c r="E12" s="16">
        <v>44701</v>
      </c>
      <c r="F12" s="16">
        <v>45036</v>
      </c>
      <c r="G12" s="17">
        <v>60000</v>
      </c>
      <c r="H12" s="17">
        <v>60000</v>
      </c>
      <c r="I12" s="15" t="s">
        <v>27</v>
      </c>
      <c r="J12" s="15" t="s">
        <v>28</v>
      </c>
      <c r="K12" s="14" t="s">
        <v>29</v>
      </c>
      <c r="L12" s="14"/>
    </row>
    <row r="13" spans="1:12" x14ac:dyDescent="0.35">
      <c r="A13" s="14" t="s">
        <v>30</v>
      </c>
      <c r="B13" s="18" t="s">
        <v>31</v>
      </c>
      <c r="C13" s="15">
        <v>10</v>
      </c>
      <c r="D13" s="19">
        <v>16987</v>
      </c>
      <c r="E13" s="16">
        <v>44701</v>
      </c>
      <c r="F13" s="16">
        <v>44761</v>
      </c>
      <c r="G13" s="17">
        <v>60000</v>
      </c>
      <c r="H13" s="17">
        <v>60000</v>
      </c>
      <c r="I13" s="15" t="s">
        <v>27</v>
      </c>
      <c r="J13" s="15" t="s">
        <v>28</v>
      </c>
      <c r="K13" s="14" t="s">
        <v>29</v>
      </c>
      <c r="L13" s="14"/>
    </row>
    <row r="14" spans="1:12" x14ac:dyDescent="0.35">
      <c r="A14" s="14" t="s">
        <v>30</v>
      </c>
      <c r="B14" s="18" t="s">
        <v>31</v>
      </c>
      <c r="C14" s="15">
        <v>10</v>
      </c>
      <c r="D14" s="19">
        <v>13055</v>
      </c>
      <c r="E14" s="16">
        <v>44536</v>
      </c>
      <c r="F14" s="16">
        <v>44552</v>
      </c>
      <c r="G14" s="17">
        <v>357163</v>
      </c>
      <c r="H14" s="17">
        <v>357163</v>
      </c>
      <c r="I14" s="15" t="s">
        <v>27</v>
      </c>
      <c r="J14" s="15" t="s">
        <v>28</v>
      </c>
      <c r="K14" s="14" t="s">
        <v>29</v>
      </c>
      <c r="L14" s="14"/>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
  <sheetViews>
    <sheetView showGridLines="0" zoomScale="80" zoomScaleNormal="80" workbookViewId="0">
      <selection activeCell="B6" sqref="B6:C6"/>
    </sheetView>
  </sheetViews>
  <sheetFormatPr baseColWidth="10" defaultRowHeight="14.5" x14ac:dyDescent="0.35"/>
  <cols>
    <col min="1" max="1" width="63.6328125" bestFit="1" customWidth="1"/>
    <col min="2" max="2" width="13.26953125" bestFit="1" customWidth="1"/>
    <col min="3" max="3" width="13.81640625" style="4" bestFit="1" customWidth="1"/>
    <col min="4" max="4" width="21.08984375" style="4" bestFit="1" customWidth="1"/>
  </cols>
  <sheetData>
    <row r="2" spans="1:5" ht="15" thickBot="1" x14ac:dyDescent="0.4"/>
    <row r="3" spans="1:5" ht="15" thickBot="1" x14ac:dyDescent="0.4">
      <c r="A3" s="47" t="s">
        <v>22</v>
      </c>
      <c r="B3" s="7" t="s">
        <v>26</v>
      </c>
      <c r="C3" s="8" t="s">
        <v>25</v>
      </c>
      <c r="D3" s="10" t="s">
        <v>101</v>
      </c>
    </row>
    <row r="4" spans="1:5" x14ac:dyDescent="0.35">
      <c r="A4" s="43" t="s">
        <v>98</v>
      </c>
      <c r="B4" s="45">
        <v>1</v>
      </c>
      <c r="C4" s="46">
        <v>5391984</v>
      </c>
      <c r="D4" s="44">
        <v>796250</v>
      </c>
      <c r="E4">
        <f>GETPIVOTDATA("Saldo IPS ",$A$3,"Estado de Factura EPS septiembre 25","FACTURA CANCELADA PARCIALMENTE - GLOSA PENDIENTE POR CONCILIAR")-GETPIVOTDATA("Valor glosa pendiente ",$A$3,"Estado de Factura EPS septiembre 25","FACTURA CANCELADA PARCIALMENTE - GLOSA PENDIENTE POR CONCILIAR")</f>
        <v>4595734</v>
      </c>
    </row>
    <row r="5" spans="1:5" x14ac:dyDescent="0.35">
      <c r="A5" s="43" t="s">
        <v>100</v>
      </c>
      <c r="B5" s="45">
        <v>2</v>
      </c>
      <c r="C5" s="46">
        <v>120000</v>
      </c>
      <c r="D5" s="44">
        <v>0</v>
      </c>
    </row>
    <row r="6" spans="1:5" ht="15" thickBot="1" x14ac:dyDescent="0.4">
      <c r="A6" s="43" t="s">
        <v>12</v>
      </c>
      <c r="B6" s="45">
        <v>10</v>
      </c>
      <c r="C6" s="46">
        <v>41340236</v>
      </c>
      <c r="D6" s="44">
        <v>0</v>
      </c>
    </row>
    <row r="7" spans="1:5" ht="15" thickBot="1" x14ac:dyDescent="0.4">
      <c r="A7" s="48" t="s">
        <v>18</v>
      </c>
      <c r="B7" s="49">
        <v>13</v>
      </c>
      <c r="C7" s="8">
        <v>46852220</v>
      </c>
      <c r="D7" s="10">
        <v>796250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5"/>
  <sheetViews>
    <sheetView showGridLines="0" zoomScale="80" zoomScaleNormal="80" workbookViewId="0">
      <selection activeCell="A7" sqref="A7"/>
    </sheetView>
  </sheetViews>
  <sheetFormatPr baseColWidth="10" defaultRowHeight="14.5" x14ac:dyDescent="0.35"/>
  <cols>
    <col min="1" max="1" width="10.90625" style="20"/>
    <col min="2" max="2" width="39.08984375" style="20" bestFit="1" customWidth="1"/>
    <col min="3" max="3" width="9" style="21" customWidth="1"/>
    <col min="4" max="5" width="8.81640625" style="21" customWidth="1"/>
    <col min="6" max="6" width="18.54296875" style="21" bestFit="1" customWidth="1"/>
    <col min="7" max="7" width="11.81640625" style="20" bestFit="1" customWidth="1"/>
    <col min="8" max="8" width="13.81640625" style="20" bestFit="1" customWidth="1"/>
    <col min="9" max="9" width="13.81640625" style="20" customWidth="1"/>
    <col min="10" max="10" width="13.453125" style="4" bestFit="1" customWidth="1"/>
    <col min="11" max="11" width="13.54296875" style="4" bestFit="1" customWidth="1"/>
    <col min="12" max="12" width="12" style="20" customWidth="1"/>
    <col min="13" max="13" width="11.453125" style="20" customWidth="1"/>
    <col min="14" max="14" width="15.1796875" style="20" customWidth="1"/>
    <col min="15" max="15" width="10.36328125" style="20" customWidth="1"/>
    <col min="16" max="16" width="23.54296875" style="20" customWidth="1"/>
    <col min="17" max="17" width="10.90625" style="20"/>
    <col min="18" max="18" width="19.90625" style="20" customWidth="1"/>
    <col min="19" max="20" width="13.7265625" style="20" bestFit="1" customWidth="1"/>
    <col min="21" max="21" width="11.08984375" style="20" bestFit="1" customWidth="1"/>
    <col min="22" max="22" width="14.6328125" style="20" customWidth="1"/>
    <col min="23" max="23" width="11.08984375" style="20" customWidth="1"/>
    <col min="24" max="24" width="13.7265625" style="20" bestFit="1" customWidth="1"/>
    <col min="25" max="25" width="11" style="20" bestFit="1" customWidth="1"/>
    <col min="26" max="26" width="12.7265625" style="20" bestFit="1" customWidth="1"/>
    <col min="27" max="27" width="10.90625" style="4"/>
    <col min="28" max="28" width="10.90625" style="20"/>
    <col min="29" max="30" width="14.08984375" style="4" customWidth="1"/>
    <col min="31" max="31" width="16.26953125" style="20" customWidth="1"/>
    <col min="32" max="32" width="13.90625" style="20" customWidth="1"/>
    <col min="33" max="33" width="12.7265625" style="20" bestFit="1" customWidth="1"/>
    <col min="34" max="16384" width="10.90625" style="20"/>
  </cols>
  <sheetData>
    <row r="1" spans="1:34" x14ac:dyDescent="0.35">
      <c r="K1" s="34">
        <f>SUBTOTAL(9,K3:K15)</f>
        <v>46852220</v>
      </c>
      <c r="S1" s="34">
        <f t="shared" ref="S1:AC1" si="0">SUBTOTAL(9,S3:S15)</f>
        <v>35610943</v>
      </c>
      <c r="T1" s="34">
        <f t="shared" si="0"/>
        <v>41340236</v>
      </c>
      <c r="U1" s="34">
        <f>SUBTOTAL(9,U3:U15)</f>
        <v>796250</v>
      </c>
      <c r="V1" s="34"/>
      <c r="W1" s="34"/>
      <c r="X1" s="34">
        <f t="shared" si="0"/>
        <v>35610943</v>
      </c>
      <c r="Y1" s="34">
        <f t="shared" si="0"/>
        <v>0</v>
      </c>
      <c r="Z1" s="34">
        <f t="shared" si="0"/>
        <v>4623819</v>
      </c>
      <c r="AA1" s="34">
        <f t="shared" si="0"/>
        <v>0</v>
      </c>
      <c r="AC1" s="34">
        <f t="shared" si="0"/>
        <v>4623819</v>
      </c>
      <c r="AD1" s="34"/>
    </row>
    <row r="2" spans="1:34" s="2" customFormat="1" ht="43.5" x14ac:dyDescent="0.35">
      <c r="A2" s="1" t="s">
        <v>6</v>
      </c>
      <c r="B2" s="1" t="s">
        <v>8</v>
      </c>
      <c r="C2" s="1" t="s">
        <v>0</v>
      </c>
      <c r="D2" s="1" t="s">
        <v>1</v>
      </c>
      <c r="E2" s="1" t="s">
        <v>33</v>
      </c>
      <c r="F2" s="29" t="s">
        <v>34</v>
      </c>
      <c r="G2" s="1" t="s">
        <v>2</v>
      </c>
      <c r="H2" s="1" t="s">
        <v>3</v>
      </c>
      <c r="I2" s="28" t="s">
        <v>61</v>
      </c>
      <c r="J2" s="32" t="s">
        <v>4</v>
      </c>
      <c r="K2" s="33" t="s">
        <v>5</v>
      </c>
      <c r="L2" s="1" t="s">
        <v>7</v>
      </c>
      <c r="M2" s="1" t="s">
        <v>9</v>
      </c>
      <c r="N2" s="1" t="s">
        <v>10</v>
      </c>
      <c r="O2" s="1" t="s">
        <v>11</v>
      </c>
      <c r="P2" s="30" t="s">
        <v>66</v>
      </c>
      <c r="Q2" s="1" t="s">
        <v>62</v>
      </c>
      <c r="R2" s="35" t="s">
        <v>75</v>
      </c>
      <c r="S2" s="31" t="s">
        <v>67</v>
      </c>
      <c r="T2" s="36" t="s">
        <v>68</v>
      </c>
      <c r="U2" s="36" t="s">
        <v>71</v>
      </c>
      <c r="V2" s="36" t="s">
        <v>77</v>
      </c>
      <c r="W2" s="36" t="s">
        <v>78</v>
      </c>
      <c r="X2" s="31" t="s">
        <v>69</v>
      </c>
      <c r="Y2" s="31" t="s">
        <v>70</v>
      </c>
      <c r="Z2" s="31" t="s">
        <v>72</v>
      </c>
      <c r="AA2" s="42" t="s">
        <v>73</v>
      </c>
      <c r="AB2" s="30" t="s">
        <v>74</v>
      </c>
      <c r="AC2" s="39" t="s">
        <v>83</v>
      </c>
      <c r="AD2" s="39" t="s">
        <v>99</v>
      </c>
      <c r="AE2" s="38" t="s">
        <v>82</v>
      </c>
      <c r="AF2" s="38" t="s">
        <v>81</v>
      </c>
      <c r="AG2" s="39" t="s">
        <v>80</v>
      </c>
      <c r="AH2" s="1" t="s">
        <v>84</v>
      </c>
    </row>
    <row r="3" spans="1:34" x14ac:dyDescent="0.35">
      <c r="A3" s="22">
        <v>901149757</v>
      </c>
      <c r="B3" s="23" t="s">
        <v>31</v>
      </c>
      <c r="C3" s="24">
        <v>10</v>
      </c>
      <c r="D3" s="25">
        <v>32546</v>
      </c>
      <c r="E3" s="25" t="s">
        <v>35</v>
      </c>
      <c r="F3" s="25" t="s">
        <v>36</v>
      </c>
      <c r="G3" s="26">
        <v>45287</v>
      </c>
      <c r="H3" s="26">
        <v>45323</v>
      </c>
      <c r="I3" s="26">
        <v>45323</v>
      </c>
      <c r="J3" s="27">
        <v>4778381</v>
      </c>
      <c r="K3" s="27">
        <v>4778381</v>
      </c>
      <c r="L3" s="24" t="s">
        <v>27</v>
      </c>
      <c r="M3" s="24" t="s">
        <v>28</v>
      </c>
      <c r="N3" s="23" t="s">
        <v>29</v>
      </c>
      <c r="O3" s="23"/>
      <c r="P3" s="23" t="s">
        <v>12</v>
      </c>
      <c r="Q3" s="23" t="s">
        <v>63</v>
      </c>
      <c r="R3" s="23" t="s">
        <v>12</v>
      </c>
      <c r="S3" s="27">
        <v>0</v>
      </c>
      <c r="T3" s="27">
        <v>4778381</v>
      </c>
      <c r="U3" s="27">
        <v>0</v>
      </c>
      <c r="V3" s="40" t="s">
        <v>85</v>
      </c>
      <c r="W3" s="27" t="s">
        <v>95</v>
      </c>
      <c r="X3" s="27">
        <v>0</v>
      </c>
      <c r="Y3" s="27">
        <v>0</v>
      </c>
      <c r="Z3" s="27">
        <v>0</v>
      </c>
      <c r="AA3" s="27">
        <v>0</v>
      </c>
      <c r="AB3" s="23"/>
      <c r="AC3" s="27">
        <v>0</v>
      </c>
      <c r="AD3" s="27"/>
      <c r="AE3" s="23"/>
      <c r="AF3" s="23"/>
      <c r="AG3" s="27"/>
      <c r="AH3" s="26">
        <v>45534</v>
      </c>
    </row>
    <row r="4" spans="1:34" x14ac:dyDescent="0.35">
      <c r="A4" s="22">
        <v>901149757</v>
      </c>
      <c r="B4" s="23" t="s">
        <v>31</v>
      </c>
      <c r="C4" s="24">
        <v>10</v>
      </c>
      <c r="D4" s="25">
        <v>32287</v>
      </c>
      <c r="E4" s="25" t="s">
        <v>37</v>
      </c>
      <c r="F4" s="25" t="s">
        <v>38</v>
      </c>
      <c r="G4" s="26">
        <v>45273</v>
      </c>
      <c r="H4" s="26">
        <v>45275</v>
      </c>
      <c r="I4" s="26">
        <v>45275</v>
      </c>
      <c r="J4" s="27">
        <v>5296445</v>
      </c>
      <c r="K4" s="27">
        <v>5296445</v>
      </c>
      <c r="L4" s="24" t="s">
        <v>27</v>
      </c>
      <c r="M4" s="24" t="s">
        <v>28</v>
      </c>
      <c r="N4" s="23" t="s">
        <v>29</v>
      </c>
      <c r="O4" s="23"/>
      <c r="P4" s="23" t="s">
        <v>12</v>
      </c>
      <c r="Q4" s="23" t="s">
        <v>63</v>
      </c>
      <c r="R4" s="23" t="s">
        <v>12</v>
      </c>
      <c r="S4" s="27">
        <v>0</v>
      </c>
      <c r="T4" s="27">
        <v>5296445</v>
      </c>
      <c r="U4" s="27">
        <v>0</v>
      </c>
      <c r="V4" s="27" t="s">
        <v>93</v>
      </c>
      <c r="W4" s="27" t="s">
        <v>95</v>
      </c>
      <c r="X4" s="27">
        <v>0</v>
      </c>
      <c r="Y4" s="27">
        <v>0</v>
      </c>
      <c r="Z4" s="27">
        <v>0</v>
      </c>
      <c r="AA4" s="27">
        <v>0</v>
      </c>
      <c r="AB4" s="23"/>
      <c r="AC4" s="27">
        <v>0</v>
      </c>
      <c r="AD4" s="27"/>
      <c r="AE4" s="23"/>
      <c r="AF4" s="23"/>
      <c r="AG4" s="27"/>
      <c r="AH4" s="26">
        <v>45534</v>
      </c>
    </row>
    <row r="5" spans="1:34" x14ac:dyDescent="0.35">
      <c r="A5" s="22">
        <v>901149757</v>
      </c>
      <c r="B5" s="23" t="s">
        <v>31</v>
      </c>
      <c r="C5" s="24">
        <v>10</v>
      </c>
      <c r="D5" s="25">
        <v>31316</v>
      </c>
      <c r="E5" s="25" t="s">
        <v>39</v>
      </c>
      <c r="F5" s="25" t="s">
        <v>40</v>
      </c>
      <c r="G5" s="26">
        <v>45229</v>
      </c>
      <c r="H5" s="26">
        <v>45261</v>
      </c>
      <c r="I5" s="26">
        <v>45261</v>
      </c>
      <c r="J5" s="27">
        <v>1166451</v>
      </c>
      <c r="K5" s="27">
        <v>1166451</v>
      </c>
      <c r="L5" s="24" t="s">
        <v>27</v>
      </c>
      <c r="M5" s="24" t="s">
        <v>28</v>
      </c>
      <c r="N5" s="23" t="s">
        <v>29</v>
      </c>
      <c r="O5" s="23"/>
      <c r="P5" s="23" t="s">
        <v>12</v>
      </c>
      <c r="Q5" s="23" t="s">
        <v>63</v>
      </c>
      <c r="R5" s="23" t="s">
        <v>12</v>
      </c>
      <c r="S5" s="27">
        <v>0</v>
      </c>
      <c r="T5" s="27">
        <v>1166451</v>
      </c>
      <c r="U5" s="27">
        <v>0</v>
      </c>
      <c r="V5" s="27" t="s">
        <v>94</v>
      </c>
      <c r="W5" s="27" t="s">
        <v>95</v>
      </c>
      <c r="X5" s="27">
        <v>0</v>
      </c>
      <c r="Y5" s="27">
        <v>0</v>
      </c>
      <c r="Z5" s="27">
        <v>0</v>
      </c>
      <c r="AA5" s="27">
        <v>0</v>
      </c>
      <c r="AB5" s="23"/>
      <c r="AC5" s="27">
        <v>0</v>
      </c>
      <c r="AD5" s="27"/>
      <c r="AE5" s="23"/>
      <c r="AF5" s="23"/>
      <c r="AG5" s="27"/>
      <c r="AH5" s="26">
        <v>45534</v>
      </c>
    </row>
    <row r="6" spans="1:34" x14ac:dyDescent="0.35">
      <c r="A6" s="22">
        <v>901149757</v>
      </c>
      <c r="B6" s="23" t="s">
        <v>31</v>
      </c>
      <c r="C6" s="24">
        <v>10</v>
      </c>
      <c r="D6" s="25">
        <v>27783</v>
      </c>
      <c r="E6" s="25" t="s">
        <v>41</v>
      </c>
      <c r="F6" s="25" t="s">
        <v>42</v>
      </c>
      <c r="G6" s="26">
        <v>45058</v>
      </c>
      <c r="H6" s="26">
        <v>45090</v>
      </c>
      <c r="I6" s="26">
        <v>45450</v>
      </c>
      <c r="J6" s="27">
        <v>116160</v>
      </c>
      <c r="K6" s="27">
        <v>116160</v>
      </c>
      <c r="L6" s="24" t="s">
        <v>27</v>
      </c>
      <c r="M6" s="24" t="s">
        <v>28</v>
      </c>
      <c r="N6" s="23" t="s">
        <v>32</v>
      </c>
      <c r="O6" s="23"/>
      <c r="P6" s="23" t="s">
        <v>12</v>
      </c>
      <c r="Q6" s="23" t="s">
        <v>63</v>
      </c>
      <c r="R6" s="23" t="s">
        <v>12</v>
      </c>
      <c r="S6" s="27">
        <v>116160</v>
      </c>
      <c r="T6" s="27">
        <v>116160</v>
      </c>
      <c r="U6" s="27">
        <v>0</v>
      </c>
      <c r="V6" s="27" t="s">
        <v>86</v>
      </c>
      <c r="W6" s="27" t="s">
        <v>95</v>
      </c>
      <c r="X6" s="27">
        <v>116160</v>
      </c>
      <c r="Y6" s="27">
        <v>0</v>
      </c>
      <c r="Z6" s="27">
        <v>0</v>
      </c>
      <c r="AA6" s="27">
        <v>0</v>
      </c>
      <c r="AB6" s="23"/>
      <c r="AC6" s="27">
        <v>0</v>
      </c>
      <c r="AD6" s="27"/>
      <c r="AE6" s="23"/>
      <c r="AF6" s="23"/>
      <c r="AG6" s="27"/>
      <c r="AH6" s="26">
        <v>45534</v>
      </c>
    </row>
    <row r="7" spans="1:34" x14ac:dyDescent="0.35">
      <c r="A7" s="22">
        <v>901149757</v>
      </c>
      <c r="B7" s="23" t="s">
        <v>31</v>
      </c>
      <c r="C7" s="24">
        <v>10</v>
      </c>
      <c r="D7" s="25">
        <v>27782</v>
      </c>
      <c r="E7" s="25" t="s">
        <v>43</v>
      </c>
      <c r="F7" s="25" t="s">
        <v>44</v>
      </c>
      <c r="G7" s="26">
        <v>45058</v>
      </c>
      <c r="H7" s="26">
        <v>45090</v>
      </c>
      <c r="I7" s="26">
        <v>45450</v>
      </c>
      <c r="J7" s="27">
        <v>196241</v>
      </c>
      <c r="K7" s="27">
        <v>196241</v>
      </c>
      <c r="L7" s="24" t="s">
        <v>27</v>
      </c>
      <c r="M7" s="24" t="s">
        <v>28</v>
      </c>
      <c r="N7" s="23" t="s">
        <v>29</v>
      </c>
      <c r="O7" s="23"/>
      <c r="P7" s="23" t="s">
        <v>12</v>
      </c>
      <c r="Q7" s="23" t="s">
        <v>63</v>
      </c>
      <c r="R7" s="23" t="s">
        <v>12</v>
      </c>
      <c r="S7" s="27">
        <v>196241</v>
      </c>
      <c r="T7" s="27">
        <v>196241</v>
      </c>
      <c r="U7" s="27">
        <v>0</v>
      </c>
      <c r="V7" s="40" t="s">
        <v>87</v>
      </c>
      <c r="W7" s="27" t="s">
        <v>95</v>
      </c>
      <c r="X7" s="27">
        <v>196241</v>
      </c>
      <c r="Y7" s="27">
        <v>0</v>
      </c>
      <c r="Z7" s="27">
        <v>0</v>
      </c>
      <c r="AA7" s="27">
        <v>0</v>
      </c>
      <c r="AB7" s="23"/>
      <c r="AC7" s="27">
        <v>0</v>
      </c>
      <c r="AD7" s="27"/>
      <c r="AE7" s="23"/>
      <c r="AF7" s="23"/>
      <c r="AG7" s="27"/>
      <c r="AH7" s="26">
        <v>45534</v>
      </c>
    </row>
    <row r="8" spans="1:34" x14ac:dyDescent="0.35">
      <c r="A8" s="22">
        <v>901149757</v>
      </c>
      <c r="B8" s="23" t="s">
        <v>31</v>
      </c>
      <c r="C8" s="24">
        <v>10</v>
      </c>
      <c r="D8" s="25">
        <v>27784</v>
      </c>
      <c r="E8" s="25" t="s">
        <v>45</v>
      </c>
      <c r="F8" s="25" t="s">
        <v>46</v>
      </c>
      <c r="G8" s="26">
        <v>45058</v>
      </c>
      <c r="H8" s="26">
        <v>45090</v>
      </c>
      <c r="I8" s="26">
        <v>45449</v>
      </c>
      <c r="J8" s="27">
        <v>5391984</v>
      </c>
      <c r="K8" s="27">
        <v>5391984</v>
      </c>
      <c r="L8" s="24" t="s">
        <v>27</v>
      </c>
      <c r="M8" s="24" t="s">
        <v>28</v>
      </c>
      <c r="N8" s="23" t="s">
        <v>29</v>
      </c>
      <c r="O8" s="23"/>
      <c r="P8" s="23" t="s">
        <v>98</v>
      </c>
      <c r="Q8" s="23" t="s">
        <v>64</v>
      </c>
      <c r="R8" s="23" t="s">
        <v>76</v>
      </c>
      <c r="S8" s="27">
        <v>5391984</v>
      </c>
      <c r="T8" s="27">
        <v>0</v>
      </c>
      <c r="U8" s="27">
        <v>796250</v>
      </c>
      <c r="V8" s="27"/>
      <c r="W8" s="27"/>
      <c r="X8" s="27">
        <v>5391984</v>
      </c>
      <c r="Y8" s="27">
        <v>0</v>
      </c>
      <c r="Z8" s="27">
        <v>4503819</v>
      </c>
      <c r="AA8" s="27">
        <v>0</v>
      </c>
      <c r="AB8" s="23"/>
      <c r="AC8" s="27">
        <v>4503819</v>
      </c>
      <c r="AD8" s="27">
        <v>91915</v>
      </c>
      <c r="AE8" s="23">
        <v>2201539651</v>
      </c>
      <c r="AF8" s="23" t="s">
        <v>79</v>
      </c>
      <c r="AG8" s="27">
        <v>4623819</v>
      </c>
      <c r="AH8" s="26">
        <v>45534</v>
      </c>
    </row>
    <row r="9" spans="1:34" x14ac:dyDescent="0.35">
      <c r="A9" s="22">
        <v>901149757</v>
      </c>
      <c r="B9" s="23" t="s">
        <v>31</v>
      </c>
      <c r="C9" s="24">
        <v>10</v>
      </c>
      <c r="D9" s="25">
        <v>27618</v>
      </c>
      <c r="E9" s="25" t="s">
        <v>47</v>
      </c>
      <c r="F9" s="25" t="s">
        <v>48</v>
      </c>
      <c r="G9" s="26">
        <v>45051</v>
      </c>
      <c r="H9" s="26">
        <v>45078</v>
      </c>
      <c r="I9" s="26">
        <v>45450</v>
      </c>
      <c r="J9" s="27">
        <v>1006554</v>
      </c>
      <c r="K9" s="27">
        <v>1006554</v>
      </c>
      <c r="L9" s="24" t="s">
        <v>27</v>
      </c>
      <c r="M9" s="24" t="s">
        <v>28</v>
      </c>
      <c r="N9" s="23" t="s">
        <v>29</v>
      </c>
      <c r="O9" s="23"/>
      <c r="P9" s="23" t="s">
        <v>12</v>
      </c>
      <c r="Q9" s="23" t="s">
        <v>63</v>
      </c>
      <c r="R9" s="23" t="s">
        <v>12</v>
      </c>
      <c r="S9" s="27">
        <v>1006554</v>
      </c>
      <c r="T9" s="27">
        <v>1006554</v>
      </c>
      <c r="U9" s="27">
        <v>0</v>
      </c>
      <c r="V9" s="27" t="s">
        <v>88</v>
      </c>
      <c r="W9" s="27" t="s">
        <v>95</v>
      </c>
      <c r="X9" s="27">
        <v>1006554</v>
      </c>
      <c r="Y9" s="27">
        <v>0</v>
      </c>
      <c r="Z9" s="27">
        <v>0</v>
      </c>
      <c r="AA9" s="27">
        <v>0</v>
      </c>
      <c r="AB9" s="23"/>
      <c r="AC9" s="27">
        <v>0</v>
      </c>
      <c r="AD9" s="27"/>
      <c r="AE9" s="23"/>
      <c r="AF9" s="23"/>
      <c r="AG9" s="27"/>
      <c r="AH9" s="26">
        <v>45534</v>
      </c>
    </row>
    <row r="10" spans="1:34" x14ac:dyDescent="0.35">
      <c r="A10" s="22">
        <v>901149757</v>
      </c>
      <c r="B10" s="23" t="s">
        <v>31</v>
      </c>
      <c r="C10" s="24">
        <v>10</v>
      </c>
      <c r="D10" s="25">
        <v>22838</v>
      </c>
      <c r="E10" s="25" t="s">
        <v>49</v>
      </c>
      <c r="F10" s="25" t="s">
        <v>50</v>
      </c>
      <c r="G10" s="26">
        <v>44876</v>
      </c>
      <c r="H10" s="26">
        <v>45007</v>
      </c>
      <c r="I10" s="26">
        <v>45449</v>
      </c>
      <c r="J10" s="27">
        <v>25540527</v>
      </c>
      <c r="K10" s="27">
        <v>25540527</v>
      </c>
      <c r="L10" s="24" t="s">
        <v>27</v>
      </c>
      <c r="M10" s="24" t="s">
        <v>28</v>
      </c>
      <c r="N10" s="23" t="s">
        <v>29</v>
      </c>
      <c r="O10" s="23"/>
      <c r="P10" s="23" t="s">
        <v>12</v>
      </c>
      <c r="Q10" s="23" t="s">
        <v>63</v>
      </c>
      <c r="R10" s="23" t="s">
        <v>12</v>
      </c>
      <c r="S10" s="27">
        <v>25540527</v>
      </c>
      <c r="T10" s="27">
        <v>25540527</v>
      </c>
      <c r="U10" s="27">
        <v>0</v>
      </c>
      <c r="V10" s="40" t="s">
        <v>89</v>
      </c>
      <c r="W10" s="27" t="s">
        <v>96</v>
      </c>
      <c r="X10" s="27">
        <v>25540527</v>
      </c>
      <c r="Y10" s="27">
        <v>0</v>
      </c>
      <c r="Z10" s="27">
        <v>0</v>
      </c>
      <c r="AA10" s="27">
        <v>0</v>
      </c>
      <c r="AB10" s="23"/>
      <c r="AC10" s="27">
        <v>0</v>
      </c>
      <c r="AD10" s="27"/>
      <c r="AE10" s="23"/>
      <c r="AF10" s="23"/>
      <c r="AG10" s="27"/>
      <c r="AH10" s="26">
        <v>45534</v>
      </c>
    </row>
    <row r="11" spans="1:34" x14ac:dyDescent="0.35">
      <c r="A11" s="22">
        <v>901149757</v>
      </c>
      <c r="B11" s="23" t="s">
        <v>31</v>
      </c>
      <c r="C11" s="24">
        <v>10</v>
      </c>
      <c r="D11" s="25">
        <v>22138</v>
      </c>
      <c r="E11" s="25" t="s">
        <v>51</v>
      </c>
      <c r="F11" s="25" t="s">
        <v>52</v>
      </c>
      <c r="G11" s="26">
        <v>44854</v>
      </c>
      <c r="H11" s="26">
        <v>45090</v>
      </c>
      <c r="I11" s="26">
        <v>45450</v>
      </c>
      <c r="J11" s="27">
        <v>2822314</v>
      </c>
      <c r="K11" s="27">
        <v>2822314</v>
      </c>
      <c r="L11" s="24" t="s">
        <v>27</v>
      </c>
      <c r="M11" s="24" t="s">
        <v>28</v>
      </c>
      <c r="N11" s="23" t="s">
        <v>29</v>
      </c>
      <c r="O11" s="23"/>
      <c r="P11" s="23" t="s">
        <v>12</v>
      </c>
      <c r="Q11" s="23" t="s">
        <v>63</v>
      </c>
      <c r="R11" s="23" t="s">
        <v>12</v>
      </c>
      <c r="S11" s="27">
        <v>2822314</v>
      </c>
      <c r="T11" s="27">
        <v>2822314</v>
      </c>
      <c r="U11" s="27">
        <v>0</v>
      </c>
      <c r="V11" s="41" t="s">
        <v>90</v>
      </c>
      <c r="W11" s="27" t="s">
        <v>95</v>
      </c>
      <c r="X11" s="27">
        <v>2822314</v>
      </c>
      <c r="Y11" s="27">
        <v>0</v>
      </c>
      <c r="Z11" s="27">
        <v>0</v>
      </c>
      <c r="AA11" s="27">
        <v>0</v>
      </c>
      <c r="AB11" s="23"/>
      <c r="AC11" s="27">
        <v>0</v>
      </c>
      <c r="AD11" s="27"/>
      <c r="AE11" s="23"/>
      <c r="AF11" s="23"/>
      <c r="AG11" s="27"/>
      <c r="AH11" s="26">
        <v>45534</v>
      </c>
    </row>
    <row r="12" spans="1:34" x14ac:dyDescent="0.35">
      <c r="A12" s="22">
        <v>901149757</v>
      </c>
      <c r="B12" s="23" t="s">
        <v>31</v>
      </c>
      <c r="C12" s="24">
        <v>10</v>
      </c>
      <c r="D12" s="25">
        <v>16985</v>
      </c>
      <c r="E12" s="25" t="s">
        <v>53</v>
      </c>
      <c r="F12" s="25" t="s">
        <v>54</v>
      </c>
      <c r="G12" s="26">
        <v>44701</v>
      </c>
      <c r="H12" s="26">
        <v>44761</v>
      </c>
      <c r="I12" s="26">
        <v>45450</v>
      </c>
      <c r="J12" s="27">
        <v>60000</v>
      </c>
      <c r="K12" s="27">
        <v>60000</v>
      </c>
      <c r="L12" s="24" t="s">
        <v>27</v>
      </c>
      <c r="M12" s="24" t="s">
        <v>28</v>
      </c>
      <c r="N12" s="23" t="s">
        <v>32</v>
      </c>
      <c r="O12" s="23"/>
      <c r="P12" s="23" t="s">
        <v>100</v>
      </c>
      <c r="Q12" s="23" t="s">
        <v>65</v>
      </c>
      <c r="R12" s="23" t="s">
        <v>14</v>
      </c>
      <c r="S12" s="27">
        <v>60000</v>
      </c>
      <c r="T12" s="27">
        <v>0</v>
      </c>
      <c r="U12" s="27">
        <v>0</v>
      </c>
      <c r="V12" s="27"/>
      <c r="W12" s="27"/>
      <c r="X12" s="27">
        <v>60000</v>
      </c>
      <c r="Y12" s="27">
        <v>0</v>
      </c>
      <c r="Z12" s="27">
        <v>60000</v>
      </c>
      <c r="AA12" s="27">
        <v>0</v>
      </c>
      <c r="AB12" s="23"/>
      <c r="AC12" s="37">
        <v>60000</v>
      </c>
      <c r="AD12" s="37">
        <v>0</v>
      </c>
      <c r="AE12" s="23">
        <v>2201539651</v>
      </c>
      <c r="AF12" s="23" t="s">
        <v>79</v>
      </c>
      <c r="AG12" s="27">
        <v>4623819</v>
      </c>
      <c r="AH12" s="26">
        <v>45534</v>
      </c>
    </row>
    <row r="13" spans="1:34" x14ac:dyDescent="0.35">
      <c r="A13" s="22">
        <v>901149757</v>
      </c>
      <c r="B13" s="23" t="s">
        <v>31</v>
      </c>
      <c r="C13" s="24">
        <v>10</v>
      </c>
      <c r="D13" s="25">
        <v>16986</v>
      </c>
      <c r="E13" s="25" t="s">
        <v>55</v>
      </c>
      <c r="F13" s="25" t="s">
        <v>56</v>
      </c>
      <c r="G13" s="26">
        <v>44701</v>
      </c>
      <c r="H13" s="26">
        <v>45036</v>
      </c>
      <c r="I13" s="26">
        <v>45450</v>
      </c>
      <c r="J13" s="27">
        <v>60000</v>
      </c>
      <c r="K13" s="27">
        <v>60000</v>
      </c>
      <c r="L13" s="24" t="s">
        <v>27</v>
      </c>
      <c r="M13" s="24" t="s">
        <v>28</v>
      </c>
      <c r="N13" s="23" t="s">
        <v>29</v>
      </c>
      <c r="O13" s="23"/>
      <c r="P13" s="23" t="s">
        <v>100</v>
      </c>
      <c r="Q13" s="23" t="s">
        <v>65</v>
      </c>
      <c r="R13" s="23" t="s">
        <v>14</v>
      </c>
      <c r="S13" s="27">
        <v>60000</v>
      </c>
      <c r="T13" s="27">
        <v>0</v>
      </c>
      <c r="U13" s="27">
        <v>0</v>
      </c>
      <c r="V13" s="27"/>
      <c r="W13" s="27"/>
      <c r="X13" s="27">
        <v>60000</v>
      </c>
      <c r="Y13" s="27">
        <v>0</v>
      </c>
      <c r="Z13" s="27">
        <v>60000</v>
      </c>
      <c r="AA13" s="27">
        <v>0</v>
      </c>
      <c r="AB13" s="23"/>
      <c r="AC13" s="37">
        <v>60000</v>
      </c>
      <c r="AD13" s="37">
        <v>0</v>
      </c>
      <c r="AE13" s="23">
        <v>2201539651</v>
      </c>
      <c r="AF13" s="23" t="s">
        <v>79</v>
      </c>
      <c r="AG13" s="27">
        <v>4623819</v>
      </c>
      <c r="AH13" s="26">
        <v>45534</v>
      </c>
    </row>
    <row r="14" spans="1:34" x14ac:dyDescent="0.35">
      <c r="A14" s="22">
        <v>901149757</v>
      </c>
      <c r="B14" s="23" t="s">
        <v>31</v>
      </c>
      <c r="C14" s="24">
        <v>10</v>
      </c>
      <c r="D14" s="25">
        <v>16987</v>
      </c>
      <c r="E14" s="25" t="s">
        <v>57</v>
      </c>
      <c r="F14" s="25" t="s">
        <v>58</v>
      </c>
      <c r="G14" s="26">
        <v>44701</v>
      </c>
      <c r="H14" s="26">
        <v>44761</v>
      </c>
      <c r="I14" s="26">
        <v>44761</v>
      </c>
      <c r="J14" s="27">
        <v>60000</v>
      </c>
      <c r="K14" s="27">
        <v>60000</v>
      </c>
      <c r="L14" s="24" t="s">
        <v>27</v>
      </c>
      <c r="M14" s="24" t="s">
        <v>28</v>
      </c>
      <c r="N14" s="23" t="s">
        <v>29</v>
      </c>
      <c r="O14" s="23"/>
      <c r="P14" s="23" t="s">
        <v>12</v>
      </c>
      <c r="Q14" s="23" t="s">
        <v>63</v>
      </c>
      <c r="R14" s="23" t="s">
        <v>12</v>
      </c>
      <c r="S14" s="27">
        <v>60000</v>
      </c>
      <c r="T14" s="27">
        <v>60000</v>
      </c>
      <c r="U14" s="27">
        <v>0</v>
      </c>
      <c r="V14" s="41" t="s">
        <v>91</v>
      </c>
      <c r="W14" s="27" t="s">
        <v>97</v>
      </c>
      <c r="X14" s="27">
        <v>60000</v>
      </c>
      <c r="Y14" s="27">
        <v>0</v>
      </c>
      <c r="Z14" s="27">
        <v>0</v>
      </c>
      <c r="AA14" s="27">
        <v>0</v>
      </c>
      <c r="AB14" s="23"/>
      <c r="AC14" s="27">
        <v>0</v>
      </c>
      <c r="AD14" s="27"/>
      <c r="AE14" s="23"/>
      <c r="AF14" s="23"/>
      <c r="AG14" s="27"/>
      <c r="AH14" s="26">
        <v>45534</v>
      </c>
    </row>
    <row r="15" spans="1:34" x14ac:dyDescent="0.35">
      <c r="A15" s="22">
        <v>901149757</v>
      </c>
      <c r="B15" s="23" t="s">
        <v>31</v>
      </c>
      <c r="C15" s="24">
        <v>10</v>
      </c>
      <c r="D15" s="25">
        <v>13055</v>
      </c>
      <c r="E15" s="25" t="s">
        <v>59</v>
      </c>
      <c r="F15" s="25" t="s">
        <v>60</v>
      </c>
      <c r="G15" s="26">
        <v>44536</v>
      </c>
      <c r="H15" s="26">
        <v>44552</v>
      </c>
      <c r="I15" s="26">
        <v>45450</v>
      </c>
      <c r="J15" s="27">
        <v>357163</v>
      </c>
      <c r="K15" s="27">
        <v>357163</v>
      </c>
      <c r="L15" s="24" t="s">
        <v>27</v>
      </c>
      <c r="M15" s="24" t="s">
        <v>28</v>
      </c>
      <c r="N15" s="23" t="s">
        <v>29</v>
      </c>
      <c r="O15" s="23"/>
      <c r="P15" s="23" t="s">
        <v>12</v>
      </c>
      <c r="Q15" s="23" t="s">
        <v>63</v>
      </c>
      <c r="R15" s="23" t="s">
        <v>12</v>
      </c>
      <c r="S15" s="27">
        <v>357163</v>
      </c>
      <c r="T15" s="27">
        <v>357163</v>
      </c>
      <c r="U15" s="27">
        <v>0</v>
      </c>
      <c r="V15" s="27" t="s">
        <v>92</v>
      </c>
      <c r="W15" s="27"/>
      <c r="X15" s="27">
        <v>357163</v>
      </c>
      <c r="Y15" s="27">
        <v>0</v>
      </c>
      <c r="Z15" s="27">
        <v>0</v>
      </c>
      <c r="AA15" s="27">
        <v>0</v>
      </c>
      <c r="AB15" s="23"/>
      <c r="AC15" s="27">
        <v>0</v>
      </c>
      <c r="AD15" s="27"/>
      <c r="AE15" s="23"/>
      <c r="AF15" s="23"/>
      <c r="AG15" s="27"/>
      <c r="AH15" s="26">
        <v>45534</v>
      </c>
    </row>
  </sheetData>
  <dataValidations count="1">
    <dataValidation type="whole" operator="greaterThan" allowBlank="1" showInputMessage="1" showErrorMessage="1" errorTitle="DATO ERRADO" error="El valor debe ser diferente de cero" sqref="J1:K1048576 S1:AA1 AC1:AD1 T3:T5">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7" zoomScale="80" zoomScaleNormal="80" workbookViewId="0">
      <selection activeCell="M23" sqref="L23:M23"/>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102</v>
      </c>
      <c r="E2" s="54"/>
      <c r="F2" s="54"/>
      <c r="G2" s="54"/>
      <c r="H2" s="54"/>
      <c r="I2" s="55"/>
      <c r="J2" s="56" t="s">
        <v>103</v>
      </c>
    </row>
    <row r="3" spans="2:10" ht="4.5" customHeight="1" thickBot="1" x14ac:dyDescent="0.3">
      <c r="B3" s="57"/>
      <c r="C3" s="58"/>
      <c r="D3" s="59"/>
      <c r="E3" s="60"/>
      <c r="F3" s="60"/>
      <c r="G3" s="60"/>
      <c r="H3" s="60"/>
      <c r="I3" s="61"/>
      <c r="J3" s="62"/>
    </row>
    <row r="4" spans="2:10" ht="13" x14ac:dyDescent="0.25">
      <c r="B4" s="57"/>
      <c r="C4" s="58"/>
      <c r="D4" s="53" t="s">
        <v>104</v>
      </c>
      <c r="E4" s="54"/>
      <c r="F4" s="54"/>
      <c r="G4" s="54"/>
      <c r="H4" s="54"/>
      <c r="I4" s="55"/>
      <c r="J4" s="56" t="s">
        <v>105</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142</v>
      </c>
      <c r="E9" s="72"/>
      <c r="H9" s="73"/>
      <c r="J9" s="70"/>
    </row>
    <row r="10" spans="2:10" ht="8.25" customHeight="1" x14ac:dyDescent="0.25">
      <c r="B10" s="69"/>
      <c r="J10" s="70"/>
    </row>
    <row r="11" spans="2:10" ht="13" x14ac:dyDescent="0.3">
      <c r="B11" s="69"/>
      <c r="C11" s="71" t="s">
        <v>139</v>
      </c>
      <c r="J11" s="70"/>
    </row>
    <row r="12" spans="2:10" ht="13" x14ac:dyDescent="0.3">
      <c r="B12" s="69"/>
      <c r="C12" s="71" t="s">
        <v>140</v>
      </c>
      <c r="J12" s="70"/>
    </row>
    <row r="13" spans="2:10" x14ac:dyDescent="0.25">
      <c r="B13" s="69"/>
      <c r="J13" s="70"/>
    </row>
    <row r="14" spans="2:10" x14ac:dyDescent="0.25">
      <c r="B14" s="69"/>
      <c r="C14" s="50" t="s">
        <v>144</v>
      </c>
      <c r="G14" s="74"/>
      <c r="H14" s="74"/>
      <c r="I14" s="74"/>
      <c r="J14" s="70"/>
    </row>
    <row r="15" spans="2:10" ht="9" customHeight="1" x14ac:dyDescent="0.25">
      <c r="B15" s="69"/>
      <c r="C15" s="75"/>
      <c r="G15" s="74"/>
      <c r="H15" s="74"/>
      <c r="I15" s="74"/>
      <c r="J15" s="70"/>
    </row>
    <row r="16" spans="2:10" ht="13" x14ac:dyDescent="0.3">
      <c r="B16" s="69"/>
      <c r="C16" s="50" t="s">
        <v>141</v>
      </c>
      <c r="D16" s="72"/>
      <c r="G16" s="74"/>
      <c r="H16" s="76" t="s">
        <v>106</v>
      </c>
      <c r="I16" s="76" t="s">
        <v>107</v>
      </c>
      <c r="J16" s="70"/>
    </row>
    <row r="17" spans="2:14" ht="13" x14ac:dyDescent="0.3">
      <c r="B17" s="69"/>
      <c r="C17" s="71" t="s">
        <v>108</v>
      </c>
      <c r="D17" s="71"/>
      <c r="E17" s="71"/>
      <c r="F17" s="71"/>
      <c r="G17" s="74"/>
      <c r="H17" s="77">
        <v>13</v>
      </c>
      <c r="I17" s="78">
        <v>46852220</v>
      </c>
      <c r="J17" s="70"/>
    </row>
    <row r="18" spans="2:14" x14ac:dyDescent="0.25">
      <c r="B18" s="69"/>
      <c r="C18" s="50" t="s">
        <v>109</v>
      </c>
      <c r="G18" s="74"/>
      <c r="H18" s="80">
        <v>1</v>
      </c>
      <c r="I18" s="81">
        <v>4595734</v>
      </c>
      <c r="J18" s="70"/>
    </row>
    <row r="19" spans="2:14" x14ac:dyDescent="0.25">
      <c r="B19" s="69"/>
      <c r="C19" s="50" t="s">
        <v>100</v>
      </c>
      <c r="G19" s="74"/>
      <c r="H19" s="80">
        <v>2</v>
      </c>
      <c r="I19" s="81">
        <v>120000</v>
      </c>
      <c r="J19" s="70"/>
    </row>
    <row r="20" spans="2:14" x14ac:dyDescent="0.25">
      <c r="B20" s="69"/>
      <c r="C20" s="50" t="s">
        <v>110</v>
      </c>
      <c r="G20" s="74"/>
      <c r="H20" s="80">
        <v>10</v>
      </c>
      <c r="I20" s="81">
        <v>41340236</v>
      </c>
      <c r="J20" s="70"/>
    </row>
    <row r="21" spans="2:14" x14ac:dyDescent="0.25">
      <c r="B21" s="69"/>
      <c r="C21" s="50" t="s">
        <v>111</v>
      </c>
      <c r="H21" s="82">
        <v>0</v>
      </c>
      <c r="I21" s="83">
        <v>0</v>
      </c>
      <c r="J21" s="70"/>
    </row>
    <row r="22" spans="2:14" x14ac:dyDescent="0.25">
      <c r="B22" s="69"/>
      <c r="C22" s="50" t="s">
        <v>112</v>
      </c>
      <c r="H22" s="82">
        <v>0</v>
      </c>
      <c r="I22" s="83">
        <v>0</v>
      </c>
      <c r="J22" s="70"/>
      <c r="N22" s="84"/>
    </row>
    <row r="23" spans="2:14" ht="13" thickBot="1" x14ac:dyDescent="0.3">
      <c r="B23" s="69"/>
      <c r="C23" s="50" t="s">
        <v>113</v>
      </c>
      <c r="H23" s="85">
        <v>0</v>
      </c>
      <c r="I23" s="86">
        <v>796250</v>
      </c>
      <c r="J23" s="70"/>
    </row>
    <row r="24" spans="2:14" ht="13" x14ac:dyDescent="0.3">
      <c r="B24" s="69"/>
      <c r="C24" s="71" t="s">
        <v>114</v>
      </c>
      <c r="D24" s="71"/>
      <c r="E24" s="71"/>
      <c r="F24" s="71"/>
      <c r="H24" s="87">
        <f>H18+H20+H21+H22+H23+H19</f>
        <v>13</v>
      </c>
      <c r="I24" s="88">
        <f>I18+I20+I21+I22+I23+I19</f>
        <v>46852220</v>
      </c>
      <c r="J24" s="70"/>
    </row>
    <row r="25" spans="2:14" x14ac:dyDescent="0.25">
      <c r="B25" s="69"/>
      <c r="C25" s="50" t="s">
        <v>115</v>
      </c>
      <c r="H25" s="82">
        <v>0</v>
      </c>
      <c r="I25" s="83">
        <v>0</v>
      </c>
      <c r="J25" s="70"/>
    </row>
    <row r="26" spans="2:14" ht="13" thickBot="1" x14ac:dyDescent="0.3">
      <c r="B26" s="69"/>
      <c r="C26" s="50" t="s">
        <v>116</v>
      </c>
      <c r="H26" s="85">
        <v>0</v>
      </c>
      <c r="I26" s="86">
        <v>0</v>
      </c>
      <c r="J26" s="70"/>
    </row>
    <row r="27" spans="2:14" ht="13" x14ac:dyDescent="0.3">
      <c r="B27" s="69"/>
      <c r="C27" s="71" t="s">
        <v>117</v>
      </c>
      <c r="D27" s="71"/>
      <c r="E27" s="71"/>
      <c r="F27" s="71"/>
      <c r="H27" s="87">
        <f>H25+H26</f>
        <v>0</v>
      </c>
      <c r="I27" s="88">
        <f>I25+I26</f>
        <v>0</v>
      </c>
      <c r="J27" s="70"/>
    </row>
    <row r="28" spans="2:14" ht="13.5" thickBot="1" x14ac:dyDescent="0.35">
      <c r="B28" s="69"/>
      <c r="C28" s="74" t="s">
        <v>118</v>
      </c>
      <c r="D28" s="89"/>
      <c r="E28" s="89"/>
      <c r="F28" s="89"/>
      <c r="G28" s="74"/>
      <c r="H28" s="90">
        <v>0</v>
      </c>
      <c r="I28" s="91">
        <v>0</v>
      </c>
      <c r="J28" s="92"/>
    </row>
    <row r="29" spans="2:14" ht="13" x14ac:dyDescent="0.3">
      <c r="B29" s="69"/>
      <c r="C29" s="89" t="s">
        <v>119</v>
      </c>
      <c r="D29" s="89"/>
      <c r="E29" s="89"/>
      <c r="F29" s="89"/>
      <c r="G29" s="74"/>
      <c r="H29" s="93">
        <f>H28</f>
        <v>0</v>
      </c>
      <c r="I29" s="81">
        <f>I28</f>
        <v>0</v>
      </c>
      <c r="J29" s="92"/>
    </row>
    <row r="30" spans="2:14" ht="13" x14ac:dyDescent="0.3">
      <c r="B30" s="69"/>
      <c r="C30" s="89"/>
      <c r="D30" s="89"/>
      <c r="E30" s="89"/>
      <c r="F30" s="89"/>
      <c r="G30" s="74"/>
      <c r="H30" s="80"/>
      <c r="I30" s="78"/>
      <c r="J30" s="92"/>
    </row>
    <row r="31" spans="2:14" ht="13.5" thickBot="1" x14ac:dyDescent="0.35">
      <c r="B31" s="69"/>
      <c r="C31" s="89" t="s">
        <v>120</v>
      </c>
      <c r="D31" s="89"/>
      <c r="E31" s="74"/>
      <c r="F31" s="74"/>
      <c r="G31" s="74"/>
      <c r="H31" s="94"/>
      <c r="I31" s="95"/>
      <c r="J31" s="92"/>
    </row>
    <row r="32" spans="2:14" ht="13.5" thickTop="1" x14ac:dyDescent="0.3">
      <c r="B32" s="69"/>
      <c r="C32" s="89"/>
      <c r="D32" s="89"/>
      <c r="E32" s="74"/>
      <c r="F32" s="74"/>
      <c r="G32" s="74"/>
      <c r="H32" s="81">
        <f>H24+H27+H29</f>
        <v>13</v>
      </c>
      <c r="I32" s="81">
        <f>I24+I27+I29</f>
        <v>46852220</v>
      </c>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9.75" customHeight="1" x14ac:dyDescent="0.25">
      <c r="B37" s="69"/>
      <c r="C37" s="74"/>
      <c r="D37" s="74"/>
      <c r="E37" s="74"/>
      <c r="F37" s="74"/>
      <c r="G37" s="96"/>
      <c r="H37" s="97"/>
      <c r="I37" s="98"/>
      <c r="J37" s="92"/>
    </row>
    <row r="38" spans="2:10" ht="13.5" thickBot="1" x14ac:dyDescent="0.35">
      <c r="B38" s="69"/>
      <c r="C38" s="99"/>
      <c r="D38" s="100"/>
      <c r="E38" s="74"/>
      <c r="F38" s="74"/>
      <c r="G38" s="74"/>
      <c r="H38" s="101"/>
      <c r="I38" s="102"/>
      <c r="J38" s="92"/>
    </row>
    <row r="39" spans="2:10" ht="13" x14ac:dyDescent="0.3">
      <c r="B39" s="69"/>
      <c r="C39" s="89" t="s">
        <v>121</v>
      </c>
      <c r="D39" s="96"/>
      <c r="E39" s="74"/>
      <c r="F39" s="74"/>
      <c r="G39" s="74"/>
      <c r="H39" s="103" t="s">
        <v>122</v>
      </c>
      <c r="I39" s="96"/>
      <c r="J39" s="92"/>
    </row>
    <row r="40" spans="2:10" ht="13" x14ac:dyDescent="0.3">
      <c r="B40" s="69"/>
      <c r="C40" s="89" t="s">
        <v>143</v>
      </c>
      <c r="D40" s="74"/>
      <c r="E40" s="74"/>
      <c r="F40" s="74"/>
      <c r="G40" s="74"/>
      <c r="H40" s="89" t="s">
        <v>123</v>
      </c>
      <c r="I40" s="96"/>
      <c r="J40" s="92"/>
    </row>
    <row r="41" spans="2:10" ht="13" x14ac:dyDescent="0.3">
      <c r="B41" s="69"/>
      <c r="C41" s="74"/>
      <c r="D41" s="74"/>
      <c r="E41" s="74"/>
      <c r="F41" s="74"/>
      <c r="G41" s="74"/>
      <c r="H41" s="89" t="s">
        <v>124</v>
      </c>
      <c r="I41" s="96"/>
      <c r="J41" s="92"/>
    </row>
    <row r="42" spans="2:10" ht="13" x14ac:dyDescent="0.3">
      <c r="B42" s="69"/>
      <c r="C42" s="74"/>
      <c r="D42" s="74"/>
      <c r="E42" s="74"/>
      <c r="F42" s="74"/>
      <c r="G42" s="89"/>
      <c r="H42" s="96"/>
      <c r="I42" s="96"/>
      <c r="J42" s="92"/>
    </row>
    <row r="43" spans="2:10" x14ac:dyDescent="0.25">
      <c r="B43" s="69"/>
      <c r="C43" s="104" t="s">
        <v>125</v>
      </c>
      <c r="D43" s="104"/>
      <c r="E43" s="104"/>
      <c r="F43" s="104"/>
      <c r="G43" s="104"/>
      <c r="H43" s="104"/>
      <c r="I43" s="104"/>
      <c r="J43" s="92"/>
    </row>
    <row r="44" spans="2:10" x14ac:dyDescent="0.25">
      <c r="B44" s="69"/>
      <c r="C44" s="104"/>
      <c r="D44" s="104"/>
      <c r="E44" s="104"/>
      <c r="F44" s="104"/>
      <c r="G44" s="104"/>
      <c r="H44" s="104"/>
      <c r="I44" s="104"/>
      <c r="J44" s="92"/>
    </row>
    <row r="45" spans="2:10" ht="7.5" customHeight="1" thickBot="1" x14ac:dyDescent="0.3">
      <c r="B45" s="105"/>
      <c r="C45" s="106"/>
      <c r="D45" s="106"/>
      <c r="E45" s="106"/>
      <c r="F45" s="106"/>
      <c r="G45" s="107"/>
      <c r="H45" s="107"/>
      <c r="I45" s="107"/>
      <c r="J45" s="108"/>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F15" sqref="F15"/>
    </sheetView>
  </sheetViews>
  <sheetFormatPr baseColWidth="10" defaultRowHeight="14.5" x14ac:dyDescent="0.35"/>
  <cols>
    <col min="8" max="8" width="11.54296875" bestFit="1" customWidth="1"/>
    <col min="9" max="9" width="25.81640625" customWidth="1"/>
  </cols>
  <sheetData>
    <row r="1" spans="1:9" ht="15" thickBot="1" x14ac:dyDescent="0.4">
      <c r="A1" s="109"/>
      <c r="B1" s="110"/>
      <c r="C1" s="111" t="s">
        <v>126</v>
      </c>
      <c r="D1" s="112"/>
      <c r="E1" s="112"/>
      <c r="F1" s="112"/>
      <c r="G1" s="112"/>
      <c r="H1" s="113"/>
      <c r="I1" s="114" t="s">
        <v>103</v>
      </c>
    </row>
    <row r="2" spans="1:9" ht="53.5" customHeight="1" thickBot="1" x14ac:dyDescent="0.4">
      <c r="A2" s="115"/>
      <c r="B2" s="116"/>
      <c r="C2" s="117" t="s">
        <v>127</v>
      </c>
      <c r="D2" s="118"/>
      <c r="E2" s="118"/>
      <c r="F2" s="118"/>
      <c r="G2" s="118"/>
      <c r="H2" s="119"/>
      <c r="I2" s="120" t="s">
        <v>128</v>
      </c>
    </row>
    <row r="3" spans="1:9" x14ac:dyDescent="0.35">
      <c r="A3" s="121"/>
      <c r="B3" s="74"/>
      <c r="C3" s="74"/>
      <c r="D3" s="74"/>
      <c r="E3" s="74"/>
      <c r="F3" s="74"/>
      <c r="G3" s="74"/>
      <c r="H3" s="74"/>
      <c r="I3" s="92"/>
    </row>
    <row r="4" spans="1:9" x14ac:dyDescent="0.35">
      <c r="A4" s="121"/>
      <c r="B4" s="74"/>
      <c r="C4" s="74"/>
      <c r="D4" s="74"/>
      <c r="E4" s="74"/>
      <c r="F4" s="74"/>
      <c r="G4" s="74"/>
      <c r="H4" s="74"/>
      <c r="I4" s="92"/>
    </row>
    <row r="5" spans="1:9" x14ac:dyDescent="0.35">
      <c r="A5" s="121"/>
      <c r="B5" s="71" t="s">
        <v>142</v>
      </c>
      <c r="C5" s="122"/>
      <c r="D5" s="123"/>
      <c r="E5" s="74"/>
      <c r="F5" s="74"/>
      <c r="G5" s="74"/>
      <c r="H5" s="74"/>
      <c r="I5" s="92"/>
    </row>
    <row r="6" spans="1:9" x14ac:dyDescent="0.35">
      <c r="A6" s="121"/>
      <c r="B6" s="50"/>
      <c r="C6" s="74"/>
      <c r="D6" s="74"/>
      <c r="E6" s="74"/>
      <c r="F6" s="74"/>
      <c r="G6" s="74"/>
      <c r="H6" s="74"/>
      <c r="I6" s="92"/>
    </row>
    <row r="7" spans="1:9" x14ac:dyDescent="0.35">
      <c r="A7" s="121"/>
      <c r="B7" s="71" t="s">
        <v>139</v>
      </c>
      <c r="C7" s="74"/>
      <c r="D7" s="74"/>
      <c r="E7" s="74"/>
      <c r="F7" s="74"/>
      <c r="G7" s="74"/>
      <c r="H7" s="74"/>
      <c r="I7" s="92"/>
    </row>
    <row r="8" spans="1:9" x14ac:dyDescent="0.35">
      <c r="A8" s="121"/>
      <c r="B8" s="71" t="s">
        <v>140</v>
      </c>
      <c r="C8" s="74"/>
      <c r="D8" s="74"/>
      <c r="E8" s="74"/>
      <c r="F8" s="74"/>
      <c r="G8" s="74"/>
      <c r="H8" s="74"/>
      <c r="I8" s="92"/>
    </row>
    <row r="9" spans="1:9" x14ac:dyDescent="0.35">
      <c r="A9" s="121"/>
      <c r="B9" s="74"/>
      <c r="C9" s="74"/>
      <c r="D9" s="74"/>
      <c r="E9" s="74"/>
      <c r="F9" s="74"/>
      <c r="G9" s="74"/>
      <c r="H9" s="74"/>
      <c r="I9" s="92"/>
    </row>
    <row r="10" spans="1:9" x14ac:dyDescent="0.35">
      <c r="A10" s="121"/>
      <c r="B10" s="74" t="s">
        <v>129</v>
      </c>
      <c r="C10" s="74"/>
      <c r="D10" s="74"/>
      <c r="E10" s="74"/>
      <c r="F10" s="74"/>
      <c r="G10" s="74"/>
      <c r="H10" s="74"/>
      <c r="I10" s="92"/>
    </row>
    <row r="11" spans="1:9" x14ac:dyDescent="0.35">
      <c r="A11" s="121"/>
      <c r="B11" s="124"/>
      <c r="C11" s="74"/>
      <c r="D11" s="74"/>
      <c r="E11" s="74"/>
      <c r="F11" s="74"/>
      <c r="G11" s="74"/>
      <c r="H11" s="74"/>
      <c r="I11" s="92"/>
    </row>
    <row r="12" spans="1:9" x14ac:dyDescent="0.35">
      <c r="A12" s="121"/>
      <c r="B12" s="50" t="s">
        <v>141</v>
      </c>
      <c r="C12" s="123"/>
      <c r="D12" s="74"/>
      <c r="E12" s="74"/>
      <c r="F12" s="74"/>
      <c r="G12" s="76" t="s">
        <v>130</v>
      </c>
      <c r="H12" s="76" t="s">
        <v>131</v>
      </c>
      <c r="I12" s="92"/>
    </row>
    <row r="13" spans="1:9" x14ac:dyDescent="0.35">
      <c r="A13" s="121"/>
      <c r="B13" s="89" t="s">
        <v>108</v>
      </c>
      <c r="C13" s="89"/>
      <c r="D13" s="89"/>
      <c r="E13" s="89"/>
      <c r="F13" s="74"/>
      <c r="G13" s="125">
        <f>G20</f>
        <v>13</v>
      </c>
      <c r="H13" s="126">
        <f>H20</f>
        <v>46732220</v>
      </c>
      <c r="I13" s="92"/>
    </row>
    <row r="14" spans="1:9" x14ac:dyDescent="0.35">
      <c r="A14" s="121"/>
      <c r="B14" s="74" t="s">
        <v>109</v>
      </c>
      <c r="C14" s="74"/>
      <c r="D14" s="74"/>
      <c r="E14" s="74"/>
      <c r="F14" s="74"/>
      <c r="G14" s="127">
        <v>1</v>
      </c>
      <c r="H14" s="128">
        <v>4595734</v>
      </c>
      <c r="I14" s="92"/>
    </row>
    <row r="15" spans="1:9" x14ac:dyDescent="0.35">
      <c r="A15" s="121"/>
      <c r="B15" s="50" t="s">
        <v>100</v>
      </c>
      <c r="C15" s="74"/>
      <c r="D15" s="74"/>
      <c r="E15" s="74"/>
      <c r="F15" s="74"/>
      <c r="G15" s="127">
        <v>2</v>
      </c>
      <c r="H15" s="128">
        <v>120000</v>
      </c>
      <c r="I15" s="92"/>
    </row>
    <row r="16" spans="1:9" x14ac:dyDescent="0.35">
      <c r="A16" s="121"/>
      <c r="B16" s="74" t="s">
        <v>110</v>
      </c>
      <c r="C16" s="74"/>
      <c r="D16" s="74"/>
      <c r="E16" s="74"/>
      <c r="F16" s="74"/>
      <c r="G16" s="127">
        <v>10</v>
      </c>
      <c r="H16" s="128">
        <v>41340236</v>
      </c>
      <c r="I16" s="92"/>
    </row>
    <row r="17" spans="1:9" x14ac:dyDescent="0.35">
      <c r="A17" s="121"/>
      <c r="B17" s="74" t="s">
        <v>111</v>
      </c>
      <c r="C17" s="74"/>
      <c r="D17" s="74"/>
      <c r="E17" s="74"/>
      <c r="F17" s="74"/>
      <c r="G17" s="127">
        <v>0</v>
      </c>
      <c r="H17" s="128">
        <v>0</v>
      </c>
      <c r="I17" s="92"/>
    </row>
    <row r="18" spans="1:9" x14ac:dyDescent="0.35">
      <c r="A18" s="121"/>
      <c r="B18" s="74" t="s">
        <v>112</v>
      </c>
      <c r="C18" s="74"/>
      <c r="D18" s="74"/>
      <c r="E18" s="74"/>
      <c r="F18" s="74"/>
      <c r="G18" s="127">
        <v>0</v>
      </c>
      <c r="H18" s="128">
        <v>0</v>
      </c>
      <c r="I18" s="92"/>
    </row>
    <row r="19" spans="1:9" x14ac:dyDescent="0.35">
      <c r="A19" s="121"/>
      <c r="B19" s="74" t="s">
        <v>132</v>
      </c>
      <c r="C19" s="74"/>
      <c r="D19" s="74"/>
      <c r="E19" s="74"/>
      <c r="F19" s="74"/>
      <c r="G19" s="129">
        <v>0</v>
      </c>
      <c r="H19" s="130">
        <v>796250</v>
      </c>
      <c r="I19" s="92"/>
    </row>
    <row r="20" spans="1:9" x14ac:dyDescent="0.35">
      <c r="A20" s="121"/>
      <c r="B20" s="89" t="s">
        <v>133</v>
      </c>
      <c r="C20" s="89"/>
      <c r="D20" s="89"/>
      <c r="E20" s="89"/>
      <c r="F20" s="74"/>
      <c r="G20" s="127">
        <f>SUM(G14:G19)</f>
        <v>13</v>
      </c>
      <c r="H20" s="126">
        <f>(H14+H16+H17+H18+H19)</f>
        <v>46732220</v>
      </c>
      <c r="I20" s="92"/>
    </row>
    <row r="21" spans="1:9" ht="15" thickBot="1" x14ac:dyDescent="0.4">
      <c r="A21" s="121"/>
      <c r="B21" s="89"/>
      <c r="C21" s="89"/>
      <c r="D21" s="74"/>
      <c r="E21" s="74"/>
      <c r="F21" s="74"/>
      <c r="G21" s="131"/>
      <c r="H21" s="132"/>
      <c r="I21" s="92"/>
    </row>
    <row r="22" spans="1:9" ht="15" thickTop="1" x14ac:dyDescent="0.35">
      <c r="A22" s="121"/>
      <c r="B22" s="89"/>
      <c r="C22" s="89"/>
      <c r="D22" s="74"/>
      <c r="E22" s="74"/>
      <c r="F22" s="74"/>
      <c r="G22" s="96"/>
      <c r="H22" s="133"/>
      <c r="I22" s="92"/>
    </row>
    <row r="23" spans="1:9" x14ac:dyDescent="0.35">
      <c r="A23" s="121"/>
      <c r="B23" s="74"/>
      <c r="C23" s="74"/>
      <c r="D23" s="74"/>
      <c r="E23" s="74"/>
      <c r="F23" s="96"/>
      <c r="G23" s="96"/>
      <c r="H23" s="96"/>
      <c r="I23" s="92"/>
    </row>
    <row r="24" spans="1:9" ht="15" thickBot="1" x14ac:dyDescent="0.4">
      <c r="A24" s="121"/>
      <c r="B24" s="100"/>
      <c r="C24" s="100"/>
      <c r="D24" s="74"/>
      <c r="E24" s="74"/>
      <c r="F24" s="100"/>
      <c r="G24" s="100"/>
      <c r="H24" s="96"/>
      <c r="I24" s="92"/>
    </row>
    <row r="25" spans="1:9" x14ac:dyDescent="0.35">
      <c r="A25" s="121"/>
      <c r="B25" s="96" t="s">
        <v>134</v>
      </c>
      <c r="C25" s="96"/>
      <c r="D25" s="74"/>
      <c r="E25" s="74"/>
      <c r="F25" s="96"/>
      <c r="G25" s="96"/>
      <c r="H25" s="96"/>
      <c r="I25" s="92"/>
    </row>
    <row r="26" spans="1:9" x14ac:dyDescent="0.35">
      <c r="A26" s="121"/>
      <c r="B26" s="96" t="s">
        <v>135</v>
      </c>
      <c r="C26" s="96"/>
      <c r="D26" s="74"/>
      <c r="E26" s="74"/>
      <c r="F26" s="96" t="s">
        <v>136</v>
      </c>
      <c r="G26" s="96"/>
      <c r="H26" s="96"/>
      <c r="I26" s="92"/>
    </row>
    <row r="27" spans="1:9" x14ac:dyDescent="0.35">
      <c r="A27" s="121"/>
      <c r="B27" s="96" t="s">
        <v>143</v>
      </c>
      <c r="C27" s="96"/>
      <c r="D27" s="74"/>
      <c r="E27" s="74"/>
      <c r="F27" s="96" t="s">
        <v>137</v>
      </c>
      <c r="G27" s="96"/>
      <c r="H27" s="96"/>
      <c r="I27" s="92"/>
    </row>
    <row r="28" spans="1:9" x14ac:dyDescent="0.35">
      <c r="A28" s="121"/>
      <c r="B28" s="96"/>
      <c r="C28" s="96"/>
      <c r="D28" s="74"/>
      <c r="E28" s="74"/>
      <c r="F28" s="96"/>
      <c r="G28" s="96"/>
      <c r="H28" s="96"/>
      <c r="I28" s="92"/>
    </row>
    <row r="29" spans="1:9" ht="18.5" customHeight="1" x14ac:dyDescent="0.35">
      <c r="A29" s="121"/>
      <c r="B29" s="134" t="s">
        <v>138</v>
      </c>
      <c r="C29" s="134"/>
      <c r="D29" s="134"/>
      <c r="E29" s="134"/>
      <c r="F29" s="134"/>
      <c r="G29" s="134"/>
      <c r="H29" s="134"/>
      <c r="I29" s="92"/>
    </row>
    <row r="30" spans="1:9" ht="15" thickBot="1" x14ac:dyDescent="0.4">
      <c r="A30" s="135"/>
      <c r="B30" s="136"/>
      <c r="C30" s="136"/>
      <c r="D30" s="136"/>
      <c r="E30" s="136"/>
      <c r="F30" s="100"/>
      <c r="G30" s="100"/>
      <c r="H30" s="100"/>
      <c r="I30" s="137"/>
    </row>
  </sheetData>
  <mergeCells count="4">
    <mergeCell ref="A1:B2"/>
    <mergeCell ref="C1:H1"/>
    <mergeCell ref="C2:H2"/>
    <mergeCell ref="B29:H29"/>
  </mergeCells>
  <pageMargins left="0.70866141732283472" right="0.70866141732283472" top="0.74803149606299213" bottom="0.74803149606299213" header="0.31496062992125984" footer="0.31496062992125984"/>
  <pageSetup paperSize="9" scale="9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
  <sheetViews>
    <sheetView showGridLines="0" zoomScale="80" zoomScaleNormal="80" workbookViewId="0">
      <selection activeCell="A20" sqref="A20"/>
    </sheetView>
  </sheetViews>
  <sheetFormatPr baseColWidth="10" defaultRowHeight="14.5" x14ac:dyDescent="0.35"/>
  <cols>
    <col min="1" max="1" width="75.81640625" customWidth="1"/>
    <col min="2" max="2" width="13.26953125" bestFit="1" customWidth="1"/>
    <col min="3" max="3" width="16" style="4" bestFit="1" customWidth="1"/>
    <col min="4" max="4" width="19.453125" style="4" bestFit="1" customWidth="1"/>
    <col min="5" max="5" width="24" style="4" bestFit="1" customWidth="1"/>
  </cols>
  <sheetData>
    <row r="2" spans="1:5" ht="15" thickBot="1" x14ac:dyDescent="0.4"/>
    <row r="3" spans="1:5" ht="15" thickBot="1" x14ac:dyDescent="0.4">
      <c r="A3" s="6" t="s">
        <v>22</v>
      </c>
      <c r="B3" s="7" t="s">
        <v>26</v>
      </c>
      <c r="C3" s="8" t="s">
        <v>25</v>
      </c>
      <c r="D3" s="8" t="s">
        <v>24</v>
      </c>
      <c r="E3" s="10" t="s">
        <v>23</v>
      </c>
    </row>
    <row r="4" spans="1:5" x14ac:dyDescent="0.35">
      <c r="A4" s="5" t="s">
        <v>20</v>
      </c>
      <c r="B4" s="11">
        <v>1</v>
      </c>
      <c r="C4" s="12">
        <v>2594019</v>
      </c>
      <c r="D4" s="12">
        <v>0</v>
      </c>
      <c r="E4" s="13">
        <v>2594019</v>
      </c>
    </row>
    <row r="5" spans="1:5" x14ac:dyDescent="0.35">
      <c r="A5" s="5" t="s">
        <v>19</v>
      </c>
      <c r="B5" s="11">
        <v>2</v>
      </c>
      <c r="C5" s="12">
        <v>22102289</v>
      </c>
      <c r="D5" s="12">
        <v>6630687</v>
      </c>
      <c r="E5" s="13">
        <v>15471602</v>
      </c>
    </row>
    <row r="6" spans="1:5" x14ac:dyDescent="0.35">
      <c r="A6" s="5" t="s">
        <v>21</v>
      </c>
      <c r="B6" s="11">
        <v>2</v>
      </c>
      <c r="C6" s="12">
        <v>14303967</v>
      </c>
      <c r="D6" s="12">
        <v>0</v>
      </c>
      <c r="E6" s="13">
        <v>11933420</v>
      </c>
    </row>
    <row r="7" spans="1:5" x14ac:dyDescent="0.35">
      <c r="A7" s="5" t="s">
        <v>14</v>
      </c>
      <c r="B7" s="11">
        <v>4</v>
      </c>
      <c r="C7" s="12">
        <v>260000</v>
      </c>
      <c r="D7" s="12">
        <v>0</v>
      </c>
      <c r="E7" s="13"/>
    </row>
    <row r="8" spans="1:5" x14ac:dyDescent="0.35">
      <c r="A8" s="5" t="s">
        <v>13</v>
      </c>
      <c r="B8" s="11">
        <v>1</v>
      </c>
      <c r="C8" s="12">
        <v>60000</v>
      </c>
      <c r="D8" s="12">
        <v>0</v>
      </c>
      <c r="E8" s="13">
        <v>60000</v>
      </c>
    </row>
    <row r="9" spans="1:5" x14ac:dyDescent="0.35">
      <c r="A9" s="5" t="s">
        <v>12</v>
      </c>
      <c r="B9" s="11">
        <v>118</v>
      </c>
      <c r="C9" s="12">
        <v>1866581641</v>
      </c>
      <c r="D9" s="12">
        <v>0</v>
      </c>
      <c r="E9" s="13">
        <v>0</v>
      </c>
    </row>
    <row r="10" spans="1:5" x14ac:dyDescent="0.35">
      <c r="A10" s="5" t="s">
        <v>17</v>
      </c>
      <c r="B10" s="11">
        <v>14</v>
      </c>
      <c r="C10" s="12">
        <v>131538844</v>
      </c>
      <c r="D10" s="12">
        <v>0</v>
      </c>
      <c r="E10" s="13"/>
    </row>
    <row r="11" spans="1:5" x14ac:dyDescent="0.35">
      <c r="A11" s="5" t="s">
        <v>16</v>
      </c>
      <c r="B11" s="11">
        <v>10</v>
      </c>
      <c r="C11" s="12">
        <v>102665040</v>
      </c>
      <c r="D11" s="12">
        <v>0</v>
      </c>
      <c r="E11" s="13"/>
    </row>
    <row r="12" spans="1:5" ht="15" thickBot="1" x14ac:dyDescent="0.4">
      <c r="A12" s="5" t="s">
        <v>15</v>
      </c>
      <c r="B12" s="11">
        <v>1</v>
      </c>
      <c r="C12" s="12">
        <v>19467626</v>
      </c>
      <c r="D12" s="12">
        <v>134310</v>
      </c>
      <c r="E12" s="13"/>
    </row>
    <row r="13" spans="1:5" ht="15" thickBot="1" x14ac:dyDescent="0.4">
      <c r="A13" s="9" t="s">
        <v>18</v>
      </c>
      <c r="B13" s="7">
        <v>153</v>
      </c>
      <c r="C13" s="8">
        <v>2159573426</v>
      </c>
      <c r="D13" s="8">
        <v>6764997</v>
      </c>
      <c r="E13" s="10">
        <v>30059041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INFO IPS</vt:lpstr>
      <vt:lpstr>TD </vt:lpstr>
      <vt:lpstr>ESTADO DE CADA FACTURA</vt:lpstr>
      <vt:lpstr>FOR-CSA-018 </vt:lpstr>
      <vt:lpstr>FOR CSA 004</vt:lpstr>
      <vt:lpstr>TD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2024-09-25T14:28:34Z</cp:lastPrinted>
  <dcterms:created xsi:type="dcterms:W3CDTF">2022-06-01T14:39:12Z</dcterms:created>
  <dcterms:modified xsi:type="dcterms:W3CDTF">2024-09-25T14:29:03Z</dcterms:modified>
</cp:coreProperties>
</file>